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2.xml" ContentType="application/vnd.openxmlformats-officedocument.drawing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18.xml" ContentType="application/vnd.openxmlformats-officedocument.drawingml.chart+xml"/>
  <Override PartName="/xl/theme/themeOverride1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19.xml" ContentType="application/vnd.openxmlformats-officedocument.drawingml.chart+xml"/>
  <Override PartName="/xl/theme/themeOverride2.xml" ContentType="application/vnd.openxmlformats-officedocument.themeOverrid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20.xml" ContentType="application/vnd.openxmlformats-officedocument.drawingml.chart+xml"/>
  <Override PartName="/xl/theme/themeOverride3.xml" ContentType="application/vnd.openxmlformats-officedocument.themeOverrid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21.xml" ContentType="application/vnd.openxmlformats-officedocument.drawingml.chart+xml"/>
  <Override PartName="/xl/theme/themeOverride4.xml" ContentType="application/vnd.openxmlformats-officedocument.themeOverride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22.xml" ContentType="application/vnd.openxmlformats-officedocument.drawingml.chart+xml"/>
  <Override PartName="/xl/theme/themeOverride5.xml" ContentType="application/vnd.openxmlformats-officedocument.themeOverrid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23.xml" ContentType="application/vnd.openxmlformats-officedocument.drawingml.chart+xml"/>
  <Override PartName="/xl/theme/themeOverride6.xml" ContentType="application/vnd.openxmlformats-officedocument.themeOverride+xml"/>
  <Override PartName="/xl/drawings/drawing15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4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roscoe/Downloads/"/>
    </mc:Choice>
  </mc:AlternateContent>
  <xr:revisionPtr revIDLastSave="0" documentId="13_ncr:1_{713BD036-9599-C141-9B55-EEA89A7CEC9E}" xr6:coauthVersionLast="47" xr6:coauthVersionMax="47" xr10:uidLastSave="{00000000-0000-0000-0000-000000000000}"/>
  <bookViews>
    <workbookView xWindow="0" yWindow="740" windowWidth="28080" windowHeight="18380" activeTab="1" xr2:uid="{00000000-000D-0000-FFFF-FFFF00000000}"/>
  </bookViews>
  <sheets>
    <sheet name="Explanations" sheetId="23" r:id="rId1"/>
    <sheet name="WLTC_class_3" sheetId="1" r:id="rId2"/>
    <sheet name="WLTC_class_2" sheetId="2" r:id="rId3"/>
    <sheet name="WLTC_class_1" sheetId="3" r:id="rId4"/>
    <sheet name="dia_class3_600" sheetId="18" r:id="rId5"/>
    <sheet name="dia_class3_600_1200" sheetId="17" r:id="rId6"/>
    <sheet name="dia_class3_1200_1800" sheetId="16" r:id="rId7"/>
    <sheet name="dia_class2_700" sheetId="19" r:id="rId8"/>
    <sheet name="dia_class2_700_1400" sheetId="20" r:id="rId9"/>
    <sheet name="dia_class1_500" sheetId="22" r:id="rId10"/>
    <sheet name="dia_class1_500_1000" sheetId="21" r:id="rId11"/>
    <sheet name="Tabelle4" sheetId="4" r:id="rId12"/>
    <sheet name="Tabelle5" sheetId="5" r:id="rId13"/>
    <sheet name="Tabelle6" sheetId="6" r:id="rId14"/>
    <sheet name="Tabelle7" sheetId="7" r:id="rId15"/>
    <sheet name="Tabelle8" sheetId="8" r:id="rId16"/>
    <sheet name="Tabelle9" sheetId="9" r:id="rId17"/>
    <sheet name="Tabelle10" sheetId="10" r:id="rId18"/>
    <sheet name="Tabelle11" sheetId="11" r:id="rId19"/>
    <sheet name="Tabelle12" sheetId="12" r:id="rId20"/>
    <sheet name="Tabelle13" sheetId="13" r:id="rId21"/>
    <sheet name="Tabelle14" sheetId="14" r:id="rId22"/>
    <sheet name="Tabelle15" sheetId="15" r:id="rId2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9" i="1" l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1" i="1"/>
  <c r="M1582" i="1"/>
  <c r="M1583" i="1"/>
  <c r="M1584" i="1"/>
  <c r="M1585" i="1"/>
  <c r="M1586" i="1"/>
  <c r="M1587" i="1"/>
  <c r="M1588" i="1"/>
  <c r="M1589" i="1"/>
  <c r="M1590" i="1"/>
  <c r="M1591" i="1"/>
  <c r="M1592" i="1"/>
  <c r="M1593" i="1"/>
  <c r="M1594" i="1"/>
  <c r="M1595" i="1"/>
  <c r="M1596" i="1"/>
  <c r="M1597" i="1"/>
  <c r="M1598" i="1"/>
  <c r="M1599" i="1"/>
  <c r="M1600" i="1"/>
  <c r="M1601" i="1"/>
  <c r="M1602" i="1"/>
  <c r="M1603" i="1"/>
  <c r="M1604" i="1"/>
  <c r="M1605" i="1"/>
  <c r="M1606" i="1"/>
  <c r="M1607" i="1"/>
  <c r="M1608" i="1"/>
  <c r="M1609" i="1"/>
  <c r="M1610" i="1"/>
  <c r="M1611" i="1"/>
  <c r="M1612" i="1"/>
  <c r="M1613" i="1"/>
  <c r="M1614" i="1"/>
  <c r="M1615" i="1"/>
  <c r="M1616" i="1"/>
  <c r="M1617" i="1"/>
  <c r="M1618" i="1"/>
  <c r="M1619" i="1"/>
  <c r="M1620" i="1"/>
  <c r="M1621" i="1"/>
  <c r="M1622" i="1"/>
  <c r="M1623" i="1"/>
  <c r="M1624" i="1"/>
  <c r="M1625" i="1"/>
  <c r="M1626" i="1"/>
  <c r="M1627" i="1"/>
  <c r="M1628" i="1"/>
  <c r="M1629" i="1"/>
  <c r="M1630" i="1"/>
  <c r="M1631" i="1"/>
  <c r="M1632" i="1"/>
  <c r="M1633" i="1"/>
  <c r="M1634" i="1"/>
  <c r="M1635" i="1"/>
  <c r="M1636" i="1"/>
  <c r="M1637" i="1"/>
  <c r="M1638" i="1"/>
  <c r="M1639" i="1"/>
  <c r="M1640" i="1"/>
  <c r="M1641" i="1"/>
  <c r="M1642" i="1"/>
  <c r="M1643" i="1"/>
  <c r="M1644" i="1"/>
  <c r="M1645" i="1"/>
  <c r="M1646" i="1"/>
  <c r="M1647" i="1"/>
  <c r="M1648" i="1"/>
  <c r="M1649" i="1"/>
  <c r="M1650" i="1"/>
  <c r="M1651" i="1"/>
  <c r="M1652" i="1"/>
  <c r="M1653" i="1"/>
  <c r="M1654" i="1"/>
  <c r="M1655" i="1"/>
  <c r="M1656" i="1"/>
  <c r="M1657" i="1"/>
  <c r="M1658" i="1"/>
  <c r="M1659" i="1"/>
  <c r="M1660" i="1"/>
  <c r="M1661" i="1"/>
  <c r="M1662" i="1"/>
  <c r="M1663" i="1"/>
  <c r="M1664" i="1"/>
  <c r="M1665" i="1"/>
  <c r="M1666" i="1"/>
  <c r="M1667" i="1"/>
  <c r="M1668" i="1"/>
  <c r="M1669" i="1"/>
  <c r="M1670" i="1"/>
  <c r="M1671" i="1"/>
  <c r="M1672" i="1"/>
  <c r="M1673" i="1"/>
  <c r="M1674" i="1"/>
  <c r="M1675" i="1"/>
  <c r="M1676" i="1"/>
  <c r="M1677" i="1"/>
  <c r="M1678" i="1"/>
  <c r="M1679" i="1"/>
  <c r="M1680" i="1"/>
  <c r="M1681" i="1"/>
  <c r="M1682" i="1"/>
  <c r="M1683" i="1"/>
  <c r="M1684" i="1"/>
  <c r="M1685" i="1"/>
  <c r="M1686" i="1"/>
  <c r="M1687" i="1"/>
  <c r="M1688" i="1"/>
  <c r="M1689" i="1"/>
  <c r="M1690" i="1"/>
  <c r="M1691" i="1"/>
  <c r="M1692" i="1"/>
  <c r="M1693" i="1"/>
  <c r="M1694" i="1"/>
  <c r="M1695" i="1"/>
  <c r="M1696" i="1"/>
  <c r="M1697" i="1"/>
  <c r="M1698" i="1"/>
  <c r="M1699" i="1"/>
  <c r="M1700" i="1"/>
  <c r="M1701" i="1"/>
  <c r="M1702" i="1"/>
  <c r="M1703" i="1"/>
  <c r="M1704" i="1"/>
  <c r="M1705" i="1"/>
  <c r="M1706" i="1"/>
  <c r="M1707" i="1"/>
  <c r="M1708" i="1"/>
  <c r="M1709" i="1"/>
  <c r="M1710" i="1"/>
  <c r="M1711" i="1"/>
  <c r="M1712" i="1"/>
  <c r="M1713" i="1"/>
  <c r="M1714" i="1"/>
  <c r="M1715" i="1"/>
  <c r="M1716" i="1"/>
  <c r="M1717" i="1"/>
  <c r="M1718" i="1"/>
  <c r="M1719" i="1"/>
  <c r="M1720" i="1"/>
  <c r="M1721" i="1"/>
  <c r="M1722" i="1"/>
  <c r="M1723" i="1"/>
  <c r="M1724" i="1"/>
  <c r="M1725" i="1"/>
  <c r="M1726" i="1"/>
  <c r="M1727" i="1"/>
  <c r="M1728" i="1"/>
  <c r="M1729" i="1"/>
  <c r="M1730" i="1"/>
  <c r="M1731" i="1"/>
  <c r="M1732" i="1"/>
  <c r="M1733" i="1"/>
  <c r="M1734" i="1"/>
  <c r="M1735" i="1"/>
  <c r="M1736" i="1"/>
  <c r="M1737" i="1"/>
  <c r="M1738" i="1"/>
  <c r="M1739" i="1"/>
  <c r="M1740" i="1"/>
  <c r="M1741" i="1"/>
  <c r="M1742" i="1"/>
  <c r="M1743" i="1"/>
  <c r="M1744" i="1"/>
  <c r="M1745" i="1"/>
  <c r="M1746" i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M1764" i="1"/>
  <c r="M1765" i="1"/>
  <c r="M1766" i="1"/>
  <c r="M1767" i="1"/>
  <c r="M1768" i="1"/>
  <c r="M1769" i="1"/>
  <c r="M1770" i="1"/>
  <c r="M1771" i="1"/>
  <c r="M1772" i="1"/>
  <c r="M1773" i="1"/>
  <c r="M1774" i="1"/>
  <c r="M1775" i="1"/>
  <c r="M1776" i="1"/>
  <c r="M1777" i="1"/>
  <c r="M1778" i="1"/>
  <c r="M1779" i="1"/>
  <c r="M1780" i="1"/>
  <c r="M1781" i="1"/>
  <c r="M1782" i="1"/>
  <c r="M1783" i="1"/>
  <c r="M1784" i="1"/>
  <c r="M1785" i="1"/>
  <c r="M1786" i="1"/>
  <c r="M1787" i="1"/>
  <c r="M1788" i="1"/>
  <c r="M1789" i="1"/>
  <c r="M1790" i="1"/>
  <c r="M1791" i="1"/>
  <c r="M1792" i="1"/>
  <c r="M1793" i="1"/>
  <c r="M1794" i="1"/>
  <c r="M1795" i="1"/>
  <c r="M1796" i="1"/>
  <c r="M1797" i="1"/>
  <c r="M1798" i="1"/>
  <c r="M1799" i="1"/>
  <c r="M1800" i="1"/>
  <c r="M1801" i="1"/>
  <c r="M1802" i="1"/>
  <c r="M1803" i="1"/>
  <c r="M1804" i="1"/>
  <c r="M1805" i="1"/>
  <c r="M1806" i="1"/>
  <c r="M1807" i="1"/>
  <c r="M1808" i="1"/>
  <c r="M1809" i="1"/>
  <c r="M1810" i="1"/>
  <c r="M1811" i="1"/>
  <c r="M1812" i="1"/>
  <c r="M1813" i="1"/>
  <c r="M1814" i="1"/>
  <c r="M1815" i="1"/>
  <c r="M1816" i="1"/>
  <c r="M1817" i="1"/>
  <c r="M1818" i="1"/>
  <c r="M1819" i="1"/>
  <c r="M1820" i="1"/>
  <c r="M1821" i="1"/>
  <c r="M1822" i="1"/>
  <c r="M23" i="1"/>
  <c r="M24" i="1"/>
  <c r="M25" i="1"/>
  <c r="M26" i="1"/>
  <c r="M27" i="1"/>
  <c r="M28" i="1"/>
  <c r="M22" i="1"/>
  <c r="L23" i="1"/>
  <c r="L24" i="1"/>
  <c r="L25" i="1"/>
  <c r="L26" i="1"/>
  <c r="L27" i="1"/>
  <c r="L28" i="1"/>
  <c r="L29" i="1"/>
  <c r="L30" i="1"/>
  <c r="L31" i="1"/>
  <c r="L32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K1809" i="1"/>
  <c r="K1810" i="1"/>
  <c r="K1811" i="1"/>
  <c r="K1812" i="1"/>
  <c r="K1813" i="1"/>
  <c r="K1814" i="1"/>
  <c r="K1815" i="1"/>
  <c r="K1816" i="1"/>
  <c r="K1817" i="1"/>
  <c r="K1818" i="1"/>
  <c r="K1819" i="1"/>
  <c r="K1820" i="1"/>
  <c r="K1821" i="1"/>
  <c r="K1822" i="1"/>
  <c r="K32" i="1"/>
  <c r="K33" i="1"/>
  <c r="K34" i="1"/>
  <c r="K35" i="1"/>
  <c r="K36" i="1"/>
  <c r="K37" i="1"/>
  <c r="K38" i="1"/>
  <c r="K39" i="1"/>
  <c r="K23" i="1"/>
  <c r="K24" i="1"/>
  <c r="K25" i="1"/>
  <c r="K26" i="1"/>
  <c r="K27" i="1"/>
  <c r="K28" i="1"/>
  <c r="K29" i="1"/>
  <c r="K30" i="1"/>
  <c r="K31" i="1"/>
  <c r="K22" i="1"/>
  <c r="J22" i="1"/>
  <c r="I22" i="1"/>
  <c r="R8" i="1"/>
  <c r="P1823" i="1"/>
  <c r="P1824" i="1"/>
  <c r="P1825" i="1"/>
  <c r="P1826" i="1"/>
  <c r="P1827" i="1"/>
  <c r="P1828" i="1"/>
  <c r="P1829" i="1"/>
  <c r="P1830" i="1"/>
  <c r="P1831" i="1"/>
  <c r="P1832" i="1"/>
  <c r="P1833" i="1"/>
  <c r="P1834" i="1"/>
  <c r="P1835" i="1"/>
  <c r="P1836" i="1"/>
  <c r="P1837" i="1"/>
  <c r="P1838" i="1"/>
  <c r="P1839" i="1"/>
  <c r="P1840" i="1"/>
  <c r="P1841" i="1"/>
  <c r="P1842" i="1"/>
  <c r="P1843" i="1"/>
  <c r="P1844" i="1"/>
  <c r="P1845" i="1"/>
  <c r="M14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N1825" i="1"/>
  <c r="N1827" i="1"/>
  <c r="N1829" i="1"/>
  <c r="N1833" i="1"/>
  <c r="N1835" i="1"/>
  <c r="N1841" i="1"/>
  <c r="N1843" i="1"/>
  <c r="M15" i="1"/>
  <c r="N1823" i="1"/>
  <c r="N1824" i="1"/>
  <c r="N1826" i="1"/>
  <c r="N1828" i="1"/>
  <c r="N1830" i="1"/>
  <c r="N1831" i="1"/>
  <c r="N1832" i="1"/>
  <c r="N1834" i="1"/>
  <c r="N1836" i="1"/>
  <c r="N1837" i="1"/>
  <c r="N1838" i="1"/>
  <c r="N1839" i="1"/>
  <c r="N1840" i="1"/>
  <c r="N1842" i="1"/>
  <c r="N1844" i="1"/>
  <c r="N1845" i="1"/>
  <c r="M18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1809" i="1"/>
  <c r="J1810" i="1"/>
  <c r="J1811" i="1"/>
  <c r="J1812" i="1"/>
  <c r="J1813" i="1"/>
  <c r="J1814" i="1"/>
  <c r="J1815" i="1"/>
  <c r="J1816" i="1"/>
  <c r="J1817" i="1"/>
  <c r="J1818" i="1"/>
  <c r="J1819" i="1"/>
  <c r="J1820" i="1"/>
  <c r="J1821" i="1"/>
  <c r="J1822" i="1"/>
  <c r="J38" i="1"/>
  <c r="J39" i="1"/>
  <c r="J40" i="1"/>
  <c r="J41" i="1"/>
  <c r="J42" i="1"/>
  <c r="J43" i="1"/>
  <c r="J44" i="1"/>
  <c r="J45" i="1"/>
  <c r="J46" i="1"/>
  <c r="J37" i="1"/>
  <c r="J36" i="1"/>
  <c r="J35" i="1"/>
  <c r="J34" i="1"/>
  <c r="J33" i="1"/>
  <c r="J32" i="1"/>
  <c r="J31" i="1"/>
  <c r="J30" i="1"/>
  <c r="J29" i="1"/>
  <c r="J23" i="1"/>
  <c r="J24" i="1"/>
  <c r="J25" i="1"/>
  <c r="J26" i="1"/>
  <c r="J27" i="1"/>
  <c r="J28" i="1"/>
  <c r="F1481" i="2"/>
  <c r="F1478" i="2"/>
  <c r="G1473" i="2"/>
  <c r="G1470" i="2"/>
  <c r="F1469" i="2"/>
  <c r="F1465" i="2"/>
  <c r="F1458" i="2"/>
  <c r="F1457" i="2"/>
  <c r="F1454" i="2"/>
  <c r="G1449" i="2"/>
  <c r="F1445" i="2"/>
  <c r="G1437" i="2"/>
  <c r="F1432" i="2"/>
  <c r="F1425" i="2"/>
  <c r="F1422" i="2"/>
  <c r="F1417" i="2"/>
  <c r="G1414" i="2"/>
  <c r="G1413" i="2"/>
  <c r="G1409" i="2"/>
  <c r="F1401" i="2"/>
  <c r="G1398" i="2"/>
  <c r="G1393" i="2"/>
  <c r="G1390" i="2"/>
  <c r="F1389" i="2"/>
  <c r="G1381" i="2"/>
  <c r="F1369" i="2"/>
  <c r="G1366" i="2"/>
  <c r="G1367" i="2"/>
  <c r="G1357" i="2"/>
  <c r="G1353" i="2"/>
  <c r="G1345" i="2"/>
  <c r="F1342" i="2"/>
  <c r="F1343" i="2"/>
  <c r="G1333" i="2"/>
  <c r="G1326" i="2"/>
  <c r="G1327" i="2"/>
  <c r="F1313" i="2"/>
  <c r="F1310" i="2"/>
  <c r="G1309" i="2"/>
  <c r="G1305" i="2"/>
  <c r="F1294" i="2"/>
  <c r="F1286" i="2"/>
  <c r="G1262" i="2"/>
  <c r="F1261" i="2"/>
  <c r="G1241" i="2"/>
  <c r="F1213" i="2"/>
  <c r="F1206" i="2"/>
  <c r="F1201" i="2"/>
  <c r="F1193" i="2"/>
  <c r="G1189" i="2"/>
  <c r="G1181" i="2"/>
  <c r="G1177" i="2"/>
  <c r="F1175" i="2"/>
  <c r="F1166" i="2"/>
  <c r="F1158" i="2"/>
  <c r="G1145" i="2"/>
  <c r="G1134" i="2"/>
  <c r="F1133" i="2"/>
  <c r="G1113" i="2"/>
  <c r="G1085" i="2"/>
  <c r="F1077" i="2"/>
  <c r="G1062" i="2"/>
  <c r="F1061" i="2"/>
  <c r="G1045" i="2"/>
  <c r="G1006" i="2"/>
  <c r="F966" i="2"/>
  <c r="G945" i="2"/>
  <c r="G904" i="2"/>
  <c r="G895" i="2"/>
  <c r="F874" i="2"/>
  <c r="F866" i="2"/>
  <c r="G865" i="2"/>
  <c r="F830" i="2"/>
  <c r="F822" i="2"/>
  <c r="G805" i="2"/>
  <c r="F797" i="2"/>
  <c r="G792" i="2"/>
  <c r="G791" i="2"/>
  <c r="G770" i="2"/>
  <c r="F762" i="2"/>
  <c r="G750" i="2"/>
  <c r="F710" i="2"/>
  <c r="F690" i="2"/>
  <c r="G689" i="2"/>
  <c r="F649" i="2"/>
  <c r="F614" i="2"/>
  <c r="F606" i="2"/>
  <c r="F582" i="2"/>
  <c r="F521" i="2"/>
  <c r="G502" i="2"/>
  <c r="F486" i="2"/>
  <c r="F470" i="2"/>
  <c r="F454" i="2"/>
  <c r="F433" i="2"/>
  <c r="F422" i="2"/>
  <c r="G406" i="2"/>
  <c r="F401" i="2"/>
  <c r="G390" i="2"/>
  <c r="F374" i="2"/>
  <c r="F369" i="2"/>
  <c r="F358" i="2"/>
  <c r="F342" i="2"/>
  <c r="F337" i="2"/>
  <c r="F326" i="2"/>
  <c r="F305" i="2"/>
  <c r="F294" i="2"/>
  <c r="F278" i="2"/>
  <c r="F273" i="2"/>
  <c r="G262" i="2"/>
  <c r="F257" i="2"/>
  <c r="F246" i="2"/>
  <c r="F230" i="2"/>
  <c r="F225" i="2"/>
  <c r="F214" i="2"/>
  <c r="F198" i="2"/>
  <c r="F193" i="2"/>
  <c r="F166" i="2"/>
  <c r="G150" i="2"/>
  <c r="G134" i="2"/>
  <c r="F118" i="2"/>
  <c r="F113" i="2"/>
  <c r="F102" i="2"/>
  <c r="F86" i="2"/>
  <c r="F70" i="2"/>
  <c r="F49" i="2"/>
  <c r="F38" i="2"/>
  <c r="F33" i="2"/>
  <c r="G22" i="2"/>
  <c r="G10" i="2"/>
  <c r="F1026" i="3"/>
  <c r="F1024" i="3"/>
  <c r="G1023" i="3"/>
  <c r="G1022" i="3"/>
  <c r="G1020" i="3"/>
  <c r="G1016" i="3"/>
  <c r="F1014" i="3"/>
  <c r="G1012" i="3"/>
  <c r="G1007" i="3"/>
  <c r="F1006" i="3"/>
  <c r="G999" i="3"/>
  <c r="F998" i="3"/>
  <c r="G996" i="3"/>
  <c r="G993" i="3"/>
  <c r="F984" i="3"/>
  <c r="G980" i="3"/>
  <c r="G975" i="3"/>
  <c r="F974" i="3"/>
  <c r="G970" i="3"/>
  <c r="G967" i="3"/>
  <c r="F966" i="3"/>
  <c r="F962" i="3"/>
  <c r="F958" i="3"/>
  <c r="F956" i="3"/>
  <c r="G948" i="3"/>
  <c r="G944" i="3"/>
  <c r="G943" i="3"/>
  <c r="F942" i="3"/>
  <c r="F938" i="3"/>
  <c r="G935" i="3"/>
  <c r="F934" i="3"/>
  <c r="F932" i="3"/>
  <c r="G924" i="3"/>
  <c r="G921" i="3"/>
  <c r="F916" i="3"/>
  <c r="G911" i="3"/>
  <c r="F910" i="3"/>
  <c r="G908" i="3"/>
  <c r="F902" i="3"/>
  <c r="G894" i="3"/>
  <c r="G892" i="3"/>
  <c r="F888" i="3"/>
  <c r="G880" i="3"/>
  <c r="G879" i="3"/>
  <c r="F874" i="3"/>
  <c r="F871" i="3"/>
  <c r="G870" i="3"/>
  <c r="G862" i="3"/>
  <c r="G860" i="3"/>
  <c r="G857" i="3"/>
  <c r="G847" i="3"/>
  <c r="F846" i="3"/>
  <c r="G844" i="3"/>
  <c r="G839" i="3"/>
  <c r="F838" i="3"/>
  <c r="F834" i="3"/>
  <c r="F830" i="3"/>
  <c r="F828" i="3"/>
  <c r="F824" i="3"/>
  <c r="F820" i="3"/>
  <c r="G816" i="3"/>
  <c r="F815" i="3"/>
  <c r="F807" i="3"/>
  <c r="F804" i="3"/>
  <c r="F796" i="3"/>
  <c r="G793" i="3"/>
  <c r="G788" i="3"/>
  <c r="G783" i="3"/>
  <c r="F784" i="3"/>
  <c r="F778" i="3"/>
  <c r="G775" i="3"/>
  <c r="F770" i="3"/>
  <c r="F766" i="3"/>
  <c r="F760" i="3"/>
  <c r="F756" i="3"/>
  <c r="G751" i="3"/>
  <c r="F750" i="3"/>
  <c r="F746" i="3"/>
  <c r="G738" i="3"/>
  <c r="F737" i="3"/>
  <c r="F732" i="3"/>
  <c r="G728" i="3"/>
  <c r="G727" i="3"/>
  <c r="F726" i="3"/>
  <c r="G722" i="3"/>
  <c r="F721" i="3"/>
  <c r="G716" i="3"/>
  <c r="F712" i="3"/>
  <c r="F708" i="3"/>
  <c r="F704" i="3"/>
  <c r="F700" i="3"/>
  <c r="F697" i="3"/>
  <c r="F692" i="3"/>
  <c r="G676" i="3"/>
  <c r="F660" i="3"/>
  <c r="F652" i="3"/>
  <c r="G647" i="3"/>
  <c r="G644" i="3"/>
  <c r="F638" i="3"/>
  <c r="G634" i="3"/>
  <c r="G622" i="3"/>
  <c r="G620" i="3"/>
  <c r="G614" i="3"/>
  <c r="F612" i="3"/>
  <c r="G606" i="3"/>
  <c r="G602" i="3"/>
  <c r="F596" i="3"/>
  <c r="G592" i="3"/>
  <c r="F591" i="3"/>
  <c r="G583" i="3"/>
  <c r="F580" i="3"/>
  <c r="F572" i="3"/>
  <c r="F566" i="3"/>
  <c r="G559" i="3"/>
  <c r="F558" i="3"/>
  <c r="F556" i="3"/>
  <c r="G546" i="3"/>
  <c r="F540" i="3"/>
  <c r="F524" i="3"/>
  <c r="G519" i="3"/>
  <c r="G511" i="3"/>
  <c r="F510" i="3"/>
  <c r="G508" i="3"/>
  <c r="F502" i="3"/>
  <c r="F500" i="3"/>
  <c r="G492" i="3"/>
  <c r="G488" i="3"/>
  <c r="G482" i="3"/>
  <c r="F479" i="3"/>
  <c r="F468" i="3"/>
  <c r="G452" i="3"/>
  <c r="G446" i="3"/>
  <c r="F444" i="3"/>
  <c r="F436" i="3"/>
  <c r="G431" i="3"/>
  <c r="F430" i="3"/>
  <c r="G423" i="3"/>
  <c r="F422" i="3"/>
  <c r="F420" i="3"/>
  <c r="F404" i="3"/>
  <c r="G399" i="3"/>
  <c r="F393" i="3"/>
  <c r="F383" i="3"/>
  <c r="G380" i="3"/>
  <c r="F375" i="3"/>
  <c r="G372" i="3"/>
  <c r="F366" i="3"/>
  <c r="F364" i="3"/>
  <c r="G350" i="3"/>
  <c r="G340" i="3"/>
  <c r="G334" i="3"/>
  <c r="F332" i="3"/>
  <c r="F324" i="3"/>
  <c r="G318" i="3"/>
  <c r="F313" i="3"/>
  <c r="G308" i="3"/>
  <c r="F302" i="3"/>
  <c r="G284" i="3"/>
  <c r="F276" i="3"/>
  <c r="F268" i="3"/>
  <c r="F260" i="3"/>
  <c r="G254" i="3"/>
  <c r="G252" i="3"/>
  <c r="F249" i="3"/>
  <c r="G244" i="3"/>
  <c r="F236" i="3"/>
  <c r="F220" i="3"/>
  <c r="G217" i="3"/>
  <c r="F212" i="3"/>
  <c r="G209" i="3"/>
  <c r="F204" i="3"/>
  <c r="G196" i="3"/>
  <c r="G180" i="3"/>
  <c r="F180" i="3"/>
  <c r="F153" i="3"/>
  <c r="F148" i="3"/>
  <c r="G142" i="3"/>
  <c r="G140" i="3"/>
  <c r="G133" i="3"/>
  <c r="F132" i="3"/>
  <c r="G126" i="3"/>
  <c r="G124" i="3"/>
  <c r="F109" i="3"/>
  <c r="G108" i="3"/>
  <c r="F105" i="3"/>
  <c r="G100" i="3"/>
  <c r="F92" i="3"/>
  <c r="F89" i="3"/>
  <c r="F85" i="3"/>
  <c r="F84" i="3"/>
  <c r="G78" i="3"/>
  <c r="G76" i="3"/>
  <c r="F68" i="3"/>
  <c r="G62" i="3"/>
  <c r="G60" i="3"/>
  <c r="G53" i="3"/>
  <c r="G52" i="3"/>
  <c r="G44" i="3"/>
  <c r="F36" i="3"/>
  <c r="F29" i="3"/>
  <c r="F28" i="3"/>
  <c r="F20" i="3"/>
  <c r="G14" i="3"/>
  <c r="G10" i="3"/>
  <c r="G8" i="3"/>
  <c r="F1028" i="3"/>
  <c r="G1019" i="3"/>
  <c r="F1010" i="3"/>
  <c r="F1011" i="3"/>
  <c r="F1002" i="3"/>
  <c r="F1003" i="3"/>
  <c r="F994" i="3"/>
  <c r="F988" i="3"/>
  <c r="F979" i="3"/>
  <c r="F971" i="3"/>
  <c r="G956" i="3"/>
  <c r="F952" i="3"/>
  <c r="F930" i="3"/>
  <c r="G929" i="3"/>
  <c r="G926" i="3"/>
  <c r="F915" i="3"/>
  <c r="F907" i="3"/>
  <c r="G900" i="3"/>
  <c r="F884" i="3"/>
  <c r="F876" i="3"/>
  <c r="F866" i="3"/>
  <c r="F865" i="3"/>
  <c r="G852" i="3"/>
  <c r="F851" i="3"/>
  <c r="F844" i="3"/>
  <c r="F843" i="3"/>
  <c r="F810" i="3"/>
  <c r="G807" i="3"/>
  <c r="G806" i="3"/>
  <c r="F788" i="3"/>
  <c r="F780" i="3"/>
  <c r="F774" i="3"/>
  <c r="G748" i="3"/>
  <c r="G743" i="3"/>
  <c r="F742" i="3"/>
  <c r="F716" i="3"/>
  <c r="G711" i="3"/>
  <c r="F684" i="3"/>
  <c r="F676" i="3"/>
  <c r="F668" i="3"/>
  <c r="F644" i="3"/>
  <c r="G636" i="3"/>
  <c r="G631" i="3"/>
  <c r="F628" i="3"/>
  <c r="F627" i="3"/>
  <c r="F604" i="3"/>
  <c r="F600" i="3"/>
  <c r="F588" i="3"/>
  <c r="G556" i="3"/>
  <c r="F555" i="3"/>
  <c r="F532" i="3"/>
  <c r="F516" i="3"/>
  <c r="F508" i="3"/>
  <c r="F484" i="3"/>
  <c r="F474" i="3"/>
  <c r="G468" i="3"/>
  <c r="F460" i="3"/>
  <c r="G436" i="3"/>
  <c r="F428" i="3"/>
  <c r="G418" i="3"/>
  <c r="F407" i="3"/>
  <c r="F403" i="3"/>
  <c r="G396" i="3"/>
  <c r="G388" i="3"/>
  <c r="F385" i="3"/>
  <c r="F380" i="3"/>
  <c r="F379" i="3"/>
  <c r="G364" i="3"/>
  <c r="G348" i="3"/>
  <c r="G332" i="3"/>
  <c r="F329" i="3"/>
  <c r="F308" i="3"/>
  <c r="F300" i="3"/>
  <c r="F292" i="3"/>
  <c r="F284" i="3"/>
  <c r="F247" i="3"/>
  <c r="G248" i="3"/>
  <c r="G243" i="3"/>
  <c r="F228" i="3"/>
  <c r="G212" i="3"/>
  <c r="F210" i="3"/>
  <c r="F188" i="3"/>
  <c r="F172" i="3"/>
  <c r="G164" i="3"/>
  <c r="F156" i="3"/>
  <c r="F140" i="3"/>
  <c r="G125" i="3"/>
  <c r="F124" i="3"/>
  <c r="G116" i="3"/>
  <c r="G84" i="3"/>
  <c r="F69" i="3"/>
  <c r="G45" i="3"/>
  <c r="G36" i="3"/>
  <c r="G28" i="3"/>
  <c r="G20" i="3"/>
  <c r="F1018" i="3"/>
  <c r="G990" i="3"/>
  <c r="F906" i="3"/>
  <c r="G903" i="3"/>
  <c r="G815" i="3"/>
  <c r="G798" i="3"/>
  <c r="G723" i="3"/>
  <c r="G699" i="3"/>
  <c r="F631" i="3"/>
  <c r="F506" i="3"/>
  <c r="F439" i="3"/>
  <c r="F255" i="3"/>
  <c r="G241" i="3"/>
  <c r="F100" i="3"/>
  <c r="F76" i="3"/>
  <c r="F52" i="3"/>
  <c r="F44" i="3"/>
  <c r="F21" i="3"/>
  <c r="G21" i="3"/>
  <c r="G29" i="3"/>
  <c r="F37" i="3"/>
  <c r="G37" i="3"/>
  <c r="F45" i="3"/>
  <c r="F53" i="3"/>
  <c r="F61" i="3"/>
  <c r="G61" i="3"/>
  <c r="G68" i="3"/>
  <c r="G69" i="3"/>
  <c r="F77" i="3"/>
  <c r="G77" i="3"/>
  <c r="G85" i="3"/>
  <c r="G92" i="3"/>
  <c r="F93" i="3"/>
  <c r="G93" i="3"/>
  <c r="F101" i="3"/>
  <c r="G101" i="3"/>
  <c r="G109" i="3"/>
  <c r="F117" i="3"/>
  <c r="G117" i="3"/>
  <c r="F125" i="3"/>
  <c r="F133" i="3"/>
  <c r="F141" i="3"/>
  <c r="G141" i="3"/>
  <c r="F149" i="3"/>
  <c r="G149" i="3"/>
  <c r="F157" i="3"/>
  <c r="G157" i="3"/>
  <c r="F164" i="3"/>
  <c r="F165" i="3"/>
  <c r="G165" i="3"/>
  <c r="F173" i="3"/>
  <c r="G173" i="3"/>
  <c r="F181" i="3"/>
  <c r="G181" i="3"/>
  <c r="F189" i="3"/>
  <c r="G189" i="3"/>
  <c r="F196" i="3"/>
  <c r="F197" i="3"/>
  <c r="G197" i="3"/>
  <c r="F205" i="3"/>
  <c r="G205" i="3"/>
  <c r="F213" i="3"/>
  <c r="G213" i="3"/>
  <c r="F221" i="3"/>
  <c r="G221" i="3"/>
  <c r="G228" i="3"/>
  <c r="F229" i="3"/>
  <c r="G229" i="3"/>
  <c r="F237" i="3"/>
  <c r="G237" i="3"/>
  <c r="F245" i="3"/>
  <c r="G245" i="3"/>
  <c r="G249" i="3"/>
  <c r="F253" i="3"/>
  <c r="G253" i="3"/>
  <c r="F261" i="3"/>
  <c r="G261" i="3"/>
  <c r="G268" i="3"/>
  <c r="F269" i="3"/>
  <c r="G269" i="3"/>
  <c r="F277" i="3"/>
  <c r="G277" i="3"/>
  <c r="F285" i="3"/>
  <c r="G285" i="3"/>
  <c r="F293" i="3"/>
  <c r="G293" i="3"/>
  <c r="G300" i="3"/>
  <c r="F301" i="3"/>
  <c r="G301" i="3"/>
  <c r="F309" i="3"/>
  <c r="G309" i="3"/>
  <c r="F316" i="3"/>
  <c r="G316" i="3"/>
  <c r="F317" i="3"/>
  <c r="G317" i="3"/>
  <c r="F325" i="3"/>
  <c r="G325" i="3"/>
  <c r="F333" i="3"/>
  <c r="G333" i="3"/>
  <c r="F340" i="3"/>
  <c r="F341" i="3"/>
  <c r="G341" i="3"/>
  <c r="F348" i="3"/>
  <c r="F349" i="3"/>
  <c r="G349" i="3"/>
  <c r="F356" i="3"/>
  <c r="G356" i="3"/>
  <c r="F357" i="3"/>
  <c r="G357" i="3"/>
  <c r="F365" i="3"/>
  <c r="G365" i="3"/>
  <c r="F372" i="3"/>
  <c r="F373" i="3"/>
  <c r="G373" i="3"/>
  <c r="F381" i="3"/>
  <c r="G381" i="3"/>
  <c r="F388" i="3"/>
  <c r="F389" i="3"/>
  <c r="G389" i="3"/>
  <c r="G394" i="3"/>
  <c r="F396" i="3"/>
  <c r="F397" i="3"/>
  <c r="G397" i="3"/>
  <c r="F405" i="3"/>
  <c r="G405" i="3"/>
  <c r="F412" i="3"/>
  <c r="G412" i="3"/>
  <c r="F413" i="3"/>
  <c r="G413" i="3"/>
  <c r="F421" i="3"/>
  <c r="G421" i="3"/>
  <c r="G426" i="3"/>
  <c r="F429" i="3"/>
  <c r="G429" i="3"/>
  <c r="F437" i="3"/>
  <c r="G437" i="3"/>
  <c r="F445" i="3"/>
  <c r="G445" i="3"/>
  <c r="F452" i="3"/>
  <c r="F453" i="3"/>
  <c r="G453" i="3"/>
  <c r="F461" i="3"/>
  <c r="G461" i="3"/>
  <c r="F469" i="3"/>
  <c r="G469" i="3"/>
  <c r="G476" i="3"/>
  <c r="F477" i="3"/>
  <c r="G477" i="3"/>
  <c r="F483" i="3"/>
  <c r="F485" i="3"/>
  <c r="G485" i="3"/>
  <c r="F493" i="3"/>
  <c r="G493" i="3"/>
  <c r="F501" i="3"/>
  <c r="G501" i="3"/>
  <c r="F507" i="3"/>
  <c r="F509" i="3"/>
  <c r="G509" i="3"/>
  <c r="F517" i="3"/>
  <c r="G517" i="3"/>
  <c r="G524" i="3"/>
  <c r="F525" i="3"/>
  <c r="G525" i="3"/>
  <c r="F533" i="3"/>
  <c r="G533" i="3"/>
  <c r="F541" i="3"/>
  <c r="G541" i="3"/>
  <c r="G548" i="3"/>
  <c r="F549" i="3"/>
  <c r="G549" i="3"/>
  <c r="F557" i="3"/>
  <c r="G557" i="3"/>
  <c r="F564" i="3"/>
  <c r="G564" i="3"/>
  <c r="F565" i="3"/>
  <c r="G565" i="3"/>
  <c r="F573" i="3"/>
  <c r="G573" i="3"/>
  <c r="G580" i="3"/>
  <c r="F581" i="3"/>
  <c r="G581" i="3"/>
  <c r="F589" i="3"/>
  <c r="G589" i="3"/>
  <c r="F597" i="3"/>
  <c r="G597" i="3"/>
  <c r="G604" i="3"/>
  <c r="F605" i="3"/>
  <c r="G605" i="3"/>
  <c r="F613" i="3"/>
  <c r="G613" i="3"/>
  <c r="F620" i="3"/>
  <c r="F621" i="3"/>
  <c r="G621" i="3"/>
  <c r="F629" i="3"/>
  <c r="G629" i="3"/>
  <c r="F636" i="3"/>
  <c r="F637" i="3"/>
  <c r="G637" i="3"/>
  <c r="F639" i="3"/>
  <c r="G639" i="3"/>
  <c r="F645" i="3"/>
  <c r="G645" i="3"/>
  <c r="F653" i="3"/>
  <c r="G653" i="3"/>
  <c r="G660" i="3"/>
  <c r="F661" i="3"/>
  <c r="G661" i="3"/>
  <c r="F669" i="3"/>
  <c r="G669" i="3"/>
  <c r="F677" i="3"/>
  <c r="G677" i="3"/>
  <c r="F685" i="3"/>
  <c r="G685" i="3"/>
  <c r="G692" i="3"/>
  <c r="F693" i="3"/>
  <c r="G693" i="3"/>
  <c r="G700" i="3"/>
  <c r="F701" i="3"/>
  <c r="G701" i="3"/>
  <c r="F705" i="3"/>
  <c r="F709" i="3"/>
  <c r="G709" i="3"/>
  <c r="F717" i="3"/>
  <c r="G717" i="3"/>
  <c r="G724" i="3"/>
  <c r="F725" i="3"/>
  <c r="G725" i="3"/>
  <c r="F733" i="3"/>
  <c r="G733" i="3"/>
  <c r="F738" i="3"/>
  <c r="G740" i="3"/>
  <c r="F741" i="3"/>
  <c r="G741" i="3"/>
  <c r="F749" i="3"/>
  <c r="G749" i="3"/>
  <c r="F757" i="3"/>
  <c r="G757" i="3"/>
  <c r="F764" i="3"/>
  <c r="G764" i="3"/>
  <c r="F765" i="3"/>
  <c r="G765" i="3"/>
  <c r="G772" i="3"/>
  <c r="F773" i="3"/>
  <c r="G773" i="3"/>
  <c r="F779" i="3"/>
  <c r="F781" i="3"/>
  <c r="G781" i="3"/>
  <c r="F787" i="3"/>
  <c r="F789" i="3"/>
  <c r="G789" i="3"/>
  <c r="G796" i="3"/>
  <c r="F797" i="3"/>
  <c r="G797" i="3"/>
  <c r="F805" i="3"/>
  <c r="G805" i="3"/>
  <c r="F812" i="3"/>
  <c r="G812" i="3"/>
  <c r="F813" i="3"/>
  <c r="G813" i="3"/>
  <c r="F821" i="3"/>
  <c r="G821" i="3"/>
  <c r="F829" i="3"/>
  <c r="G829" i="3"/>
  <c r="F837" i="3"/>
  <c r="G837" i="3"/>
  <c r="F845" i="3"/>
  <c r="G845" i="3"/>
  <c r="F852" i="3"/>
  <c r="F853" i="3"/>
  <c r="G853" i="3"/>
  <c r="F861" i="3"/>
  <c r="G861" i="3"/>
  <c r="G868" i="3"/>
  <c r="F869" i="3"/>
  <c r="G869" i="3"/>
  <c r="F877" i="3"/>
  <c r="G877" i="3"/>
  <c r="G884" i="3"/>
  <c r="F885" i="3"/>
  <c r="G885" i="3"/>
  <c r="F893" i="3"/>
  <c r="G893" i="3"/>
  <c r="F900" i="3"/>
  <c r="F901" i="3"/>
  <c r="G901" i="3"/>
  <c r="F908" i="3"/>
  <c r="F909" i="3"/>
  <c r="G909" i="3"/>
  <c r="F917" i="3"/>
  <c r="G917" i="3"/>
  <c r="F924" i="3"/>
  <c r="F925" i="3"/>
  <c r="G925" i="3"/>
  <c r="G930" i="3"/>
  <c r="F933" i="3"/>
  <c r="G933" i="3"/>
  <c r="G940" i="3"/>
  <c r="F941" i="3"/>
  <c r="G941" i="3"/>
  <c r="F943" i="3"/>
  <c r="F948" i="3"/>
  <c r="F949" i="3"/>
  <c r="G949" i="3"/>
  <c r="F957" i="3"/>
  <c r="G957" i="3"/>
  <c r="F965" i="3"/>
  <c r="G965" i="3"/>
  <c r="F972" i="3"/>
  <c r="F973" i="3"/>
  <c r="G973" i="3"/>
  <c r="F980" i="3"/>
  <c r="F981" i="3"/>
  <c r="G981" i="3"/>
  <c r="G985" i="3"/>
  <c r="F989" i="3"/>
  <c r="G989" i="3"/>
  <c r="F996" i="3"/>
  <c r="F997" i="3"/>
  <c r="G997" i="3"/>
  <c r="F1004" i="3"/>
  <c r="F1005" i="3"/>
  <c r="G1005" i="3"/>
  <c r="F1013" i="3"/>
  <c r="G1013" i="3"/>
  <c r="F1020" i="3"/>
  <c r="F1021" i="3"/>
  <c r="G1021" i="3"/>
  <c r="F1029" i="3"/>
  <c r="G1029" i="3"/>
  <c r="F1030" i="3"/>
  <c r="G1030" i="3"/>
  <c r="G13" i="3"/>
  <c r="F13" i="3"/>
  <c r="G9" i="3"/>
  <c r="F20" i="2"/>
  <c r="G20" i="2"/>
  <c r="F27" i="2"/>
  <c r="G27" i="2"/>
  <c r="F28" i="2"/>
  <c r="G28" i="2"/>
  <c r="G33" i="2"/>
  <c r="F34" i="2"/>
  <c r="G34" i="2"/>
  <c r="F35" i="2"/>
  <c r="G35" i="2"/>
  <c r="F36" i="2"/>
  <c r="G36" i="2"/>
  <c r="F43" i="2"/>
  <c r="G43" i="2"/>
  <c r="F44" i="2"/>
  <c r="G44" i="2"/>
  <c r="G49" i="2"/>
  <c r="F50" i="2"/>
  <c r="G50" i="2"/>
  <c r="F51" i="2"/>
  <c r="G51" i="2"/>
  <c r="F52" i="2"/>
  <c r="G52" i="2"/>
  <c r="F54" i="2"/>
  <c r="G54" i="2"/>
  <c r="F59" i="2"/>
  <c r="G59" i="2"/>
  <c r="F60" i="2"/>
  <c r="G60" i="2"/>
  <c r="G65" i="2"/>
  <c r="F66" i="2"/>
  <c r="G66" i="2"/>
  <c r="F67" i="2"/>
  <c r="G67" i="2"/>
  <c r="F68" i="2"/>
  <c r="G68" i="2"/>
  <c r="F75" i="2"/>
  <c r="G75" i="2"/>
  <c r="F76" i="2"/>
  <c r="G76" i="2"/>
  <c r="G81" i="2"/>
  <c r="F82" i="2"/>
  <c r="G82" i="2"/>
  <c r="F83" i="2"/>
  <c r="G83" i="2"/>
  <c r="F84" i="2"/>
  <c r="G84" i="2"/>
  <c r="F91" i="2"/>
  <c r="G91" i="2"/>
  <c r="F92" i="2"/>
  <c r="G92" i="2"/>
  <c r="G97" i="2"/>
  <c r="F98" i="2"/>
  <c r="G98" i="2"/>
  <c r="F99" i="2"/>
  <c r="G99" i="2"/>
  <c r="F100" i="2"/>
  <c r="G100" i="2"/>
  <c r="G102" i="2"/>
  <c r="F107" i="2"/>
  <c r="G107" i="2"/>
  <c r="F108" i="2"/>
  <c r="G108" i="2"/>
  <c r="G113" i="2"/>
  <c r="F114" i="2"/>
  <c r="G114" i="2"/>
  <c r="F115" i="2"/>
  <c r="G115" i="2"/>
  <c r="F116" i="2"/>
  <c r="G116" i="2"/>
  <c r="F123" i="2"/>
  <c r="G123" i="2"/>
  <c r="F124" i="2"/>
  <c r="G124" i="2"/>
  <c r="G129" i="2"/>
  <c r="F130" i="2"/>
  <c r="G130" i="2"/>
  <c r="F131" i="2"/>
  <c r="G131" i="2"/>
  <c r="F132" i="2"/>
  <c r="G132" i="2"/>
  <c r="F134" i="2"/>
  <c r="F139" i="2"/>
  <c r="G139" i="2"/>
  <c r="F140" i="2"/>
  <c r="G140" i="2"/>
  <c r="G145" i="2"/>
  <c r="F146" i="2"/>
  <c r="G146" i="2"/>
  <c r="F147" i="2"/>
  <c r="G147" i="2"/>
  <c r="F148" i="2"/>
  <c r="G148" i="2"/>
  <c r="F155" i="2"/>
  <c r="G155" i="2"/>
  <c r="F156" i="2"/>
  <c r="G156" i="2"/>
  <c r="G161" i="2"/>
  <c r="F162" i="2"/>
  <c r="G162" i="2"/>
  <c r="F163" i="2"/>
  <c r="G163" i="2"/>
  <c r="F164" i="2"/>
  <c r="G164" i="2"/>
  <c r="F171" i="2"/>
  <c r="G171" i="2"/>
  <c r="F172" i="2"/>
  <c r="G172" i="2"/>
  <c r="G177" i="2"/>
  <c r="F178" i="2"/>
  <c r="G178" i="2"/>
  <c r="F179" i="2"/>
  <c r="G179" i="2"/>
  <c r="F180" i="2"/>
  <c r="G180" i="2"/>
  <c r="F182" i="2"/>
  <c r="G182" i="2"/>
  <c r="F187" i="2"/>
  <c r="G187" i="2"/>
  <c r="F188" i="2"/>
  <c r="G188" i="2"/>
  <c r="G193" i="2"/>
  <c r="F194" i="2"/>
  <c r="G194" i="2"/>
  <c r="F195" i="2"/>
  <c r="G195" i="2"/>
  <c r="F196" i="2"/>
  <c r="G196" i="2"/>
  <c r="F203" i="2"/>
  <c r="G203" i="2"/>
  <c r="F204" i="2"/>
  <c r="G204" i="2"/>
  <c r="G209" i="2"/>
  <c r="F210" i="2"/>
  <c r="G210" i="2"/>
  <c r="F211" i="2"/>
  <c r="G211" i="2"/>
  <c r="F212" i="2"/>
  <c r="G212" i="2"/>
  <c r="F219" i="2"/>
  <c r="G219" i="2"/>
  <c r="F220" i="2"/>
  <c r="G220" i="2"/>
  <c r="G225" i="2"/>
  <c r="F226" i="2"/>
  <c r="G226" i="2"/>
  <c r="F227" i="2"/>
  <c r="G227" i="2"/>
  <c r="F228" i="2"/>
  <c r="G228" i="2"/>
  <c r="G230" i="2"/>
  <c r="F235" i="2"/>
  <c r="G235" i="2"/>
  <c r="F236" i="2"/>
  <c r="G236" i="2"/>
  <c r="G241" i="2"/>
  <c r="F242" i="2"/>
  <c r="G242" i="2"/>
  <c r="F243" i="2"/>
  <c r="G243" i="2"/>
  <c r="F244" i="2"/>
  <c r="G244" i="2"/>
  <c r="F251" i="2"/>
  <c r="G251" i="2"/>
  <c r="F252" i="2"/>
  <c r="G252" i="2"/>
  <c r="G257" i="2"/>
  <c r="F258" i="2"/>
  <c r="G258" i="2"/>
  <c r="F259" i="2"/>
  <c r="G259" i="2"/>
  <c r="F260" i="2"/>
  <c r="G260" i="2"/>
  <c r="F262" i="2"/>
  <c r="F267" i="2"/>
  <c r="G267" i="2"/>
  <c r="F268" i="2"/>
  <c r="G268" i="2"/>
  <c r="G273" i="2"/>
  <c r="F274" i="2"/>
  <c r="G274" i="2"/>
  <c r="F275" i="2"/>
  <c r="G275" i="2"/>
  <c r="F276" i="2"/>
  <c r="G276" i="2"/>
  <c r="F283" i="2"/>
  <c r="G283" i="2"/>
  <c r="F284" i="2"/>
  <c r="G284" i="2"/>
  <c r="G289" i="2"/>
  <c r="F290" i="2"/>
  <c r="G290" i="2"/>
  <c r="F291" i="2"/>
  <c r="G291" i="2"/>
  <c r="F292" i="2"/>
  <c r="G292" i="2"/>
  <c r="F299" i="2"/>
  <c r="G299" i="2"/>
  <c r="F300" i="2"/>
  <c r="G300" i="2"/>
  <c r="G305" i="2"/>
  <c r="F306" i="2"/>
  <c r="G306" i="2"/>
  <c r="F307" i="2"/>
  <c r="G307" i="2"/>
  <c r="F308" i="2"/>
  <c r="G308" i="2"/>
  <c r="F310" i="2"/>
  <c r="G310" i="2"/>
  <c r="F315" i="2"/>
  <c r="G315" i="2"/>
  <c r="F316" i="2"/>
  <c r="G316" i="2"/>
  <c r="G321" i="2"/>
  <c r="F322" i="2"/>
  <c r="G322" i="2"/>
  <c r="F323" i="2"/>
  <c r="G323" i="2"/>
  <c r="F324" i="2"/>
  <c r="G324" i="2"/>
  <c r="F331" i="2"/>
  <c r="G331" i="2"/>
  <c r="F332" i="2"/>
  <c r="G332" i="2"/>
  <c r="G337" i="2"/>
  <c r="F338" i="2"/>
  <c r="G338" i="2"/>
  <c r="F339" i="2"/>
  <c r="G339" i="2"/>
  <c r="F340" i="2"/>
  <c r="G340" i="2"/>
  <c r="F347" i="2"/>
  <c r="G347" i="2"/>
  <c r="F348" i="2"/>
  <c r="G348" i="2"/>
  <c r="G353" i="2"/>
  <c r="F354" i="2"/>
  <c r="G354" i="2"/>
  <c r="F355" i="2"/>
  <c r="G355" i="2"/>
  <c r="F356" i="2"/>
  <c r="G356" i="2"/>
  <c r="G358" i="2"/>
  <c r="F363" i="2"/>
  <c r="G363" i="2"/>
  <c r="F364" i="2"/>
  <c r="G364" i="2"/>
  <c r="G369" i="2"/>
  <c r="F370" i="2"/>
  <c r="G370" i="2"/>
  <c r="F371" i="2"/>
  <c r="G371" i="2"/>
  <c r="F372" i="2"/>
  <c r="G372" i="2"/>
  <c r="F379" i="2"/>
  <c r="G379" i="2"/>
  <c r="F380" i="2"/>
  <c r="G380" i="2"/>
  <c r="G385" i="2"/>
  <c r="F386" i="2"/>
  <c r="G386" i="2"/>
  <c r="F387" i="2"/>
  <c r="G387" i="2"/>
  <c r="F388" i="2"/>
  <c r="G388" i="2"/>
  <c r="F390" i="2"/>
  <c r="F395" i="2"/>
  <c r="G395" i="2"/>
  <c r="F396" i="2"/>
  <c r="G396" i="2"/>
  <c r="G401" i="2"/>
  <c r="F402" i="2"/>
  <c r="G402" i="2"/>
  <c r="F403" i="2"/>
  <c r="G403" i="2"/>
  <c r="F404" i="2"/>
  <c r="G404" i="2"/>
  <c r="F411" i="2"/>
  <c r="G411" i="2"/>
  <c r="F412" i="2"/>
  <c r="G412" i="2"/>
  <c r="G417" i="2"/>
  <c r="F418" i="2"/>
  <c r="G418" i="2"/>
  <c r="F419" i="2"/>
  <c r="G419" i="2"/>
  <c r="F420" i="2"/>
  <c r="G420" i="2"/>
  <c r="F427" i="2"/>
  <c r="G427" i="2"/>
  <c r="F428" i="2"/>
  <c r="G428" i="2"/>
  <c r="G433" i="2"/>
  <c r="F434" i="2"/>
  <c r="G434" i="2"/>
  <c r="F435" i="2"/>
  <c r="G435" i="2"/>
  <c r="F436" i="2"/>
  <c r="G436" i="2"/>
  <c r="F438" i="2"/>
  <c r="G438" i="2"/>
  <c r="F443" i="2"/>
  <c r="G443" i="2"/>
  <c r="F444" i="2"/>
  <c r="G444" i="2"/>
  <c r="G449" i="2"/>
  <c r="F450" i="2"/>
  <c r="G450" i="2"/>
  <c r="F451" i="2"/>
  <c r="G451" i="2"/>
  <c r="F452" i="2"/>
  <c r="G452" i="2"/>
  <c r="F459" i="2"/>
  <c r="G459" i="2"/>
  <c r="F460" i="2"/>
  <c r="G460" i="2"/>
  <c r="G465" i="2"/>
  <c r="F466" i="2"/>
  <c r="G466" i="2"/>
  <c r="F467" i="2"/>
  <c r="G467" i="2"/>
  <c r="F468" i="2"/>
  <c r="G468" i="2"/>
  <c r="F475" i="2"/>
  <c r="G475" i="2"/>
  <c r="F476" i="2"/>
  <c r="G476" i="2"/>
  <c r="G481" i="2"/>
  <c r="F482" i="2"/>
  <c r="G482" i="2"/>
  <c r="F483" i="2"/>
  <c r="G483" i="2"/>
  <c r="F484" i="2"/>
  <c r="G484" i="2"/>
  <c r="G486" i="2"/>
  <c r="F491" i="2"/>
  <c r="G491" i="2"/>
  <c r="F492" i="2"/>
  <c r="G492" i="2"/>
  <c r="F497" i="2"/>
  <c r="G497" i="2"/>
  <c r="F498" i="2"/>
  <c r="F499" i="2"/>
  <c r="G499" i="2"/>
  <c r="F500" i="2"/>
  <c r="G500" i="2"/>
  <c r="F506" i="2"/>
  <c r="F507" i="2"/>
  <c r="G507" i="2"/>
  <c r="F508" i="2"/>
  <c r="G508" i="2"/>
  <c r="F515" i="2"/>
  <c r="G515" i="2"/>
  <c r="F516" i="2"/>
  <c r="G516" i="2"/>
  <c r="F523" i="2"/>
  <c r="G523" i="2"/>
  <c r="F524" i="2"/>
  <c r="G524" i="2"/>
  <c r="F531" i="2"/>
  <c r="G531" i="2"/>
  <c r="F532" i="2"/>
  <c r="G532" i="2"/>
  <c r="F539" i="2"/>
  <c r="G539" i="2"/>
  <c r="F540" i="2"/>
  <c r="G540" i="2"/>
  <c r="F547" i="2"/>
  <c r="G547" i="2"/>
  <c r="F548" i="2"/>
  <c r="G548" i="2"/>
  <c r="F555" i="2"/>
  <c r="G555" i="2"/>
  <c r="F556" i="2"/>
  <c r="G556" i="2"/>
  <c r="F563" i="2"/>
  <c r="G563" i="2"/>
  <c r="F564" i="2"/>
  <c r="G564" i="2"/>
  <c r="F571" i="2"/>
  <c r="G571" i="2"/>
  <c r="F572" i="2"/>
  <c r="G572" i="2"/>
  <c r="F579" i="2"/>
  <c r="G579" i="2"/>
  <c r="F580" i="2"/>
  <c r="G580" i="2"/>
  <c r="F587" i="2"/>
  <c r="G587" i="2"/>
  <c r="F588" i="2"/>
  <c r="G588" i="2"/>
  <c r="F595" i="2"/>
  <c r="G595" i="2"/>
  <c r="F596" i="2"/>
  <c r="G596" i="2"/>
  <c r="F603" i="2"/>
  <c r="G603" i="2"/>
  <c r="F604" i="2"/>
  <c r="G604" i="2"/>
  <c r="F611" i="2"/>
  <c r="G611" i="2"/>
  <c r="F612" i="2"/>
  <c r="G612" i="2"/>
  <c r="F619" i="2"/>
  <c r="G619" i="2"/>
  <c r="F620" i="2"/>
  <c r="G620" i="2"/>
  <c r="G625" i="2"/>
  <c r="F626" i="2"/>
  <c r="F627" i="2"/>
  <c r="G627" i="2"/>
  <c r="F628" i="2"/>
  <c r="G628" i="2"/>
  <c r="G633" i="2"/>
  <c r="F635" i="2"/>
  <c r="G635" i="2"/>
  <c r="F636" i="2"/>
  <c r="G636" i="2"/>
  <c r="G642" i="2"/>
  <c r="F643" i="2"/>
  <c r="G643" i="2"/>
  <c r="F644" i="2"/>
  <c r="G644" i="2"/>
  <c r="F650" i="2"/>
  <c r="F651" i="2"/>
  <c r="G651" i="2"/>
  <c r="F652" i="2"/>
  <c r="G652" i="2"/>
  <c r="F659" i="2"/>
  <c r="G659" i="2"/>
  <c r="F660" i="2"/>
  <c r="G660" i="2"/>
  <c r="G665" i="2"/>
  <c r="F667" i="2"/>
  <c r="G667" i="2"/>
  <c r="F668" i="2"/>
  <c r="G668" i="2"/>
  <c r="G674" i="2"/>
  <c r="F675" i="2"/>
  <c r="G675" i="2"/>
  <c r="F676" i="2"/>
  <c r="G676" i="2"/>
  <c r="F683" i="2"/>
  <c r="G683" i="2"/>
  <c r="F684" i="2"/>
  <c r="G684" i="2"/>
  <c r="G690" i="2"/>
  <c r="F691" i="2"/>
  <c r="G691" i="2"/>
  <c r="F692" i="2"/>
  <c r="G692" i="2"/>
  <c r="F699" i="2"/>
  <c r="G699" i="2"/>
  <c r="F700" i="2"/>
  <c r="G700" i="2"/>
  <c r="F707" i="2"/>
  <c r="G707" i="2"/>
  <c r="F708" i="2"/>
  <c r="G708" i="2"/>
  <c r="F715" i="2"/>
  <c r="G715" i="2"/>
  <c r="F716" i="2"/>
  <c r="G716" i="2"/>
  <c r="F723" i="2"/>
  <c r="G723" i="2"/>
  <c r="F724" i="2"/>
  <c r="G724" i="2"/>
  <c r="F731" i="2"/>
  <c r="G731" i="2"/>
  <c r="F732" i="2"/>
  <c r="G732" i="2"/>
  <c r="G737" i="2"/>
  <c r="F738" i="2"/>
  <c r="F739" i="2"/>
  <c r="G739" i="2"/>
  <c r="F740" i="2"/>
  <c r="G740" i="2"/>
  <c r="F745" i="2"/>
  <c r="G745" i="2"/>
  <c r="F746" i="2"/>
  <c r="F747" i="2"/>
  <c r="G747" i="2"/>
  <c r="F748" i="2"/>
  <c r="G748" i="2"/>
  <c r="F755" i="2"/>
  <c r="G755" i="2"/>
  <c r="F756" i="2"/>
  <c r="G756" i="2"/>
  <c r="G762" i="2"/>
  <c r="F763" i="2"/>
  <c r="G763" i="2"/>
  <c r="F764" i="2"/>
  <c r="G764" i="2"/>
  <c r="F771" i="2"/>
  <c r="G771" i="2"/>
  <c r="F772" i="2"/>
  <c r="G772" i="2"/>
  <c r="F779" i="2"/>
  <c r="G779" i="2"/>
  <c r="F780" i="2"/>
  <c r="G780" i="2"/>
  <c r="F787" i="2"/>
  <c r="G787" i="2"/>
  <c r="F788" i="2"/>
  <c r="G788" i="2"/>
  <c r="F795" i="2"/>
  <c r="G795" i="2"/>
  <c r="F796" i="2"/>
  <c r="G796" i="2"/>
  <c r="F803" i="2"/>
  <c r="G803" i="2"/>
  <c r="F804" i="2"/>
  <c r="G804" i="2"/>
  <c r="F805" i="2"/>
  <c r="F811" i="2"/>
  <c r="G811" i="2"/>
  <c r="F812" i="2"/>
  <c r="G812" i="2"/>
  <c r="G817" i="2"/>
  <c r="F818" i="2"/>
  <c r="F819" i="2"/>
  <c r="G819" i="2"/>
  <c r="F820" i="2"/>
  <c r="G820" i="2"/>
  <c r="F827" i="2"/>
  <c r="G827" i="2"/>
  <c r="F828" i="2"/>
  <c r="G828" i="2"/>
  <c r="F835" i="2"/>
  <c r="G835" i="2"/>
  <c r="F836" i="2"/>
  <c r="G836" i="2"/>
  <c r="F843" i="2"/>
  <c r="G843" i="2"/>
  <c r="F844" i="2"/>
  <c r="G844" i="2"/>
  <c r="F851" i="2"/>
  <c r="G851" i="2"/>
  <c r="F852" i="2"/>
  <c r="G852" i="2"/>
  <c r="F859" i="2"/>
  <c r="G859" i="2"/>
  <c r="F860" i="2"/>
  <c r="G860" i="2"/>
  <c r="F867" i="2"/>
  <c r="G867" i="2"/>
  <c r="F868" i="2"/>
  <c r="G868" i="2"/>
  <c r="F875" i="2"/>
  <c r="G875" i="2"/>
  <c r="F876" i="2"/>
  <c r="G876" i="2"/>
  <c r="F883" i="2"/>
  <c r="G883" i="2"/>
  <c r="F884" i="2"/>
  <c r="G884" i="2"/>
  <c r="F890" i="2"/>
  <c r="F891" i="2"/>
  <c r="G891" i="2"/>
  <c r="F892" i="2"/>
  <c r="G892" i="2"/>
  <c r="G898" i="2"/>
  <c r="F899" i="2"/>
  <c r="G899" i="2"/>
  <c r="F900" i="2"/>
  <c r="G900" i="2"/>
  <c r="F907" i="2"/>
  <c r="G907" i="2"/>
  <c r="F908" i="2"/>
  <c r="G908" i="2"/>
  <c r="F913" i="2"/>
  <c r="F915" i="2"/>
  <c r="G915" i="2"/>
  <c r="F916" i="2"/>
  <c r="G916" i="2"/>
  <c r="G921" i="2"/>
  <c r="F923" i="2"/>
  <c r="G923" i="2"/>
  <c r="F924" i="2"/>
  <c r="G924" i="2"/>
  <c r="F929" i="2"/>
  <c r="F931" i="2"/>
  <c r="G931" i="2"/>
  <c r="F932" i="2"/>
  <c r="G932" i="2"/>
  <c r="G938" i="2"/>
  <c r="F939" i="2"/>
  <c r="G939" i="2"/>
  <c r="F940" i="2"/>
  <c r="G940" i="2"/>
  <c r="G946" i="2"/>
  <c r="F947" i="2"/>
  <c r="G947" i="2"/>
  <c r="F948" i="2"/>
  <c r="G948" i="2"/>
  <c r="F955" i="2"/>
  <c r="G955" i="2"/>
  <c r="F956" i="2"/>
  <c r="G956" i="2"/>
  <c r="F963" i="2"/>
  <c r="G963" i="2"/>
  <c r="F964" i="2"/>
  <c r="G964" i="2"/>
  <c r="G966" i="2"/>
  <c r="F971" i="2"/>
  <c r="G971" i="2"/>
  <c r="F972" i="2"/>
  <c r="G972" i="2"/>
  <c r="F979" i="2"/>
  <c r="G979" i="2"/>
  <c r="F980" i="2"/>
  <c r="G980" i="2"/>
  <c r="F987" i="2"/>
  <c r="G987" i="2"/>
  <c r="F988" i="2"/>
  <c r="G988" i="2"/>
  <c r="G993" i="2"/>
  <c r="F994" i="2"/>
  <c r="F995" i="2"/>
  <c r="G995" i="2"/>
  <c r="F996" i="2"/>
  <c r="G996" i="2"/>
  <c r="F1001" i="2"/>
  <c r="G1001" i="2"/>
  <c r="F1002" i="2"/>
  <c r="F1003" i="2"/>
  <c r="G1003" i="2"/>
  <c r="F1004" i="2"/>
  <c r="G1004" i="2"/>
  <c r="F1011" i="2"/>
  <c r="G1011" i="2"/>
  <c r="F1012" i="2"/>
  <c r="G1012" i="2"/>
  <c r="G1018" i="2"/>
  <c r="F1019" i="2"/>
  <c r="G1019" i="2"/>
  <c r="F1020" i="2"/>
  <c r="G1020" i="2"/>
  <c r="F1027" i="2"/>
  <c r="G1027" i="2"/>
  <c r="F1028" i="2"/>
  <c r="G1028" i="2"/>
  <c r="F1035" i="2"/>
  <c r="G1035" i="2"/>
  <c r="F1036" i="2"/>
  <c r="G1036" i="2"/>
  <c r="F1043" i="2"/>
  <c r="G1043" i="2"/>
  <c r="F1044" i="2"/>
  <c r="G1044" i="2"/>
  <c r="F1045" i="2"/>
  <c r="F1051" i="2"/>
  <c r="G1051" i="2"/>
  <c r="F1052" i="2"/>
  <c r="G1052" i="2"/>
  <c r="F1057" i="2"/>
  <c r="G1057" i="2"/>
  <c r="F1059" i="2"/>
  <c r="G1059" i="2"/>
  <c r="F1060" i="2"/>
  <c r="G1060" i="2"/>
  <c r="F1067" i="2"/>
  <c r="G1067" i="2"/>
  <c r="F1068" i="2"/>
  <c r="G1068" i="2"/>
  <c r="F1073" i="2"/>
  <c r="F1075" i="2"/>
  <c r="G1075" i="2"/>
  <c r="F1076" i="2"/>
  <c r="G1076" i="2"/>
  <c r="F1081" i="2"/>
  <c r="F1083" i="2"/>
  <c r="G1083" i="2"/>
  <c r="F1084" i="2"/>
  <c r="G1084" i="2"/>
  <c r="G1090" i="2"/>
  <c r="F1091" i="2"/>
  <c r="G1091" i="2"/>
  <c r="F1092" i="2"/>
  <c r="G1092" i="2"/>
  <c r="G1098" i="2"/>
  <c r="F1099" i="2"/>
  <c r="G1099" i="2"/>
  <c r="F1100" i="2"/>
  <c r="G1100" i="2"/>
  <c r="F1107" i="2"/>
  <c r="G1107" i="2"/>
  <c r="F1108" i="2"/>
  <c r="G1108" i="2"/>
  <c r="F1113" i="2"/>
  <c r="F1115" i="2"/>
  <c r="G1115" i="2"/>
  <c r="F1116" i="2"/>
  <c r="G1116" i="2"/>
  <c r="F1121" i="2"/>
  <c r="G1121" i="2"/>
  <c r="F1123" i="2"/>
  <c r="G1123" i="2"/>
  <c r="F1124" i="2"/>
  <c r="G1124" i="2"/>
  <c r="F1129" i="2"/>
  <c r="G1129" i="2"/>
  <c r="F1131" i="2"/>
  <c r="G1131" i="2"/>
  <c r="F1132" i="2"/>
  <c r="G1132" i="2"/>
  <c r="F1139" i="2"/>
  <c r="G1139" i="2"/>
  <c r="F1140" i="2"/>
  <c r="G1140" i="2"/>
  <c r="F1146" i="2"/>
  <c r="G1146" i="2"/>
  <c r="F1147" i="2"/>
  <c r="G1147" i="2"/>
  <c r="F1148" i="2"/>
  <c r="G1148" i="2"/>
  <c r="F1154" i="2"/>
  <c r="F1155" i="2"/>
  <c r="G1155" i="2"/>
  <c r="F1156" i="2"/>
  <c r="G1156" i="2"/>
  <c r="G1158" i="2"/>
  <c r="F1159" i="2"/>
  <c r="F1163" i="2"/>
  <c r="G1163" i="2"/>
  <c r="F1164" i="2"/>
  <c r="G1164" i="2"/>
  <c r="F1171" i="2"/>
  <c r="G1171" i="2"/>
  <c r="F1172" i="2"/>
  <c r="G1172" i="2"/>
  <c r="F1179" i="2"/>
  <c r="G1179" i="2"/>
  <c r="F1180" i="2"/>
  <c r="G1180" i="2"/>
  <c r="F1187" i="2"/>
  <c r="G1187" i="2"/>
  <c r="F1188" i="2"/>
  <c r="G1188" i="2"/>
  <c r="F1194" i="2"/>
  <c r="F1195" i="2"/>
  <c r="G1195" i="2"/>
  <c r="F1196" i="2"/>
  <c r="G1196" i="2"/>
  <c r="G1201" i="2"/>
  <c r="F1202" i="2"/>
  <c r="G1202" i="2"/>
  <c r="F1203" i="2"/>
  <c r="G1203" i="2"/>
  <c r="F1204" i="2"/>
  <c r="G1204" i="2"/>
  <c r="F1211" i="2"/>
  <c r="G1211" i="2"/>
  <c r="F1212" i="2"/>
  <c r="G1212" i="2"/>
  <c r="G1218" i="2"/>
  <c r="F1219" i="2"/>
  <c r="G1219" i="2"/>
  <c r="F1220" i="2"/>
  <c r="G1220" i="2"/>
  <c r="G1226" i="2"/>
  <c r="F1227" i="2"/>
  <c r="G1227" i="2"/>
  <c r="F1228" i="2"/>
  <c r="G1228" i="2"/>
  <c r="F1235" i="2"/>
  <c r="G1235" i="2"/>
  <c r="F1236" i="2"/>
  <c r="G1236" i="2"/>
  <c r="F1241" i="2"/>
  <c r="F1243" i="2"/>
  <c r="G1243" i="2"/>
  <c r="F1244" i="2"/>
  <c r="G1244" i="2"/>
  <c r="F1249" i="2"/>
  <c r="G1249" i="2"/>
  <c r="F1251" i="2"/>
  <c r="G1251" i="2"/>
  <c r="F1252" i="2"/>
  <c r="G1252" i="2"/>
  <c r="F1257" i="2"/>
  <c r="G1257" i="2"/>
  <c r="F1259" i="2"/>
  <c r="G1259" i="2"/>
  <c r="F1260" i="2"/>
  <c r="G1260" i="2"/>
  <c r="F1267" i="2"/>
  <c r="G1267" i="2"/>
  <c r="F1268" i="2"/>
  <c r="G1268" i="2"/>
  <c r="F1274" i="2"/>
  <c r="G1274" i="2"/>
  <c r="F1275" i="2"/>
  <c r="G1275" i="2"/>
  <c r="F1276" i="2"/>
  <c r="G1276" i="2"/>
  <c r="F1282" i="2"/>
  <c r="F1283" i="2"/>
  <c r="G1283" i="2"/>
  <c r="F1284" i="2"/>
  <c r="G1284" i="2"/>
  <c r="F1291" i="2"/>
  <c r="G1291" i="2"/>
  <c r="F1292" i="2"/>
  <c r="G1292" i="2"/>
  <c r="F1299" i="2"/>
  <c r="G1299" i="2"/>
  <c r="F1300" i="2"/>
  <c r="G1300" i="2"/>
  <c r="F1303" i="2"/>
  <c r="F1307" i="2"/>
  <c r="G1307" i="2"/>
  <c r="F1308" i="2"/>
  <c r="G1308" i="2"/>
  <c r="G1310" i="2"/>
  <c r="F1315" i="2"/>
  <c r="G1315" i="2"/>
  <c r="F1316" i="2"/>
  <c r="G1316" i="2"/>
  <c r="G1321" i="2"/>
  <c r="F1322" i="2"/>
  <c r="F1323" i="2"/>
  <c r="G1323" i="2"/>
  <c r="F1324" i="2"/>
  <c r="G1324" i="2"/>
  <c r="F1329" i="2"/>
  <c r="F1331" i="2"/>
  <c r="G1331" i="2"/>
  <c r="F1332" i="2"/>
  <c r="G1332" i="2"/>
  <c r="G1337" i="2"/>
  <c r="F1338" i="2"/>
  <c r="G1338" i="2"/>
  <c r="F1339" i="2"/>
  <c r="G1339" i="2"/>
  <c r="F1340" i="2"/>
  <c r="G1340" i="2"/>
  <c r="G1346" i="2"/>
  <c r="F1347" i="2"/>
  <c r="G1347" i="2"/>
  <c r="F1348" i="2"/>
  <c r="G1348" i="2"/>
  <c r="F1353" i="2"/>
  <c r="F1355" i="2"/>
  <c r="G1355" i="2"/>
  <c r="F1356" i="2"/>
  <c r="G1356" i="2"/>
  <c r="F1357" i="2"/>
  <c r="G1361" i="2"/>
  <c r="F1362" i="2"/>
  <c r="F1363" i="2"/>
  <c r="G1363" i="2"/>
  <c r="F1364" i="2"/>
  <c r="G1364" i="2"/>
  <c r="F1366" i="2"/>
  <c r="G1370" i="2"/>
  <c r="F1371" i="2"/>
  <c r="G1371" i="2"/>
  <c r="F1372" i="2"/>
  <c r="G1372" i="2"/>
  <c r="G1375" i="2"/>
  <c r="F1377" i="2"/>
  <c r="F1379" i="2"/>
  <c r="G1379" i="2"/>
  <c r="F1380" i="2"/>
  <c r="G1380" i="2"/>
  <c r="F1385" i="2"/>
  <c r="G1385" i="2"/>
  <c r="F1386" i="2"/>
  <c r="F1387" i="2"/>
  <c r="G1387" i="2"/>
  <c r="F1388" i="2"/>
  <c r="G1388" i="2"/>
  <c r="G1389" i="2"/>
  <c r="F1394" i="2"/>
  <c r="G1394" i="2"/>
  <c r="F1395" i="2"/>
  <c r="G1395" i="2"/>
  <c r="F1396" i="2"/>
  <c r="G1396" i="2"/>
  <c r="F1398" i="2"/>
  <c r="G1402" i="2"/>
  <c r="F1403" i="2"/>
  <c r="G1403" i="2"/>
  <c r="F1404" i="2"/>
  <c r="G1404" i="2"/>
  <c r="G1407" i="2"/>
  <c r="F1409" i="2"/>
  <c r="F1411" i="2"/>
  <c r="G1411" i="2"/>
  <c r="F1412" i="2"/>
  <c r="G1412" i="2"/>
  <c r="F1414" i="2"/>
  <c r="G1417" i="2"/>
  <c r="G1418" i="2"/>
  <c r="F1419" i="2"/>
  <c r="G1419" i="2"/>
  <c r="F1420" i="2"/>
  <c r="G1420" i="2"/>
  <c r="G1422" i="2"/>
  <c r="F1423" i="2"/>
  <c r="F1427" i="2"/>
  <c r="G1427" i="2"/>
  <c r="F1428" i="2"/>
  <c r="G1428" i="2"/>
  <c r="F1433" i="2"/>
  <c r="G1433" i="2"/>
  <c r="F1435" i="2"/>
  <c r="G1435" i="2"/>
  <c r="F1436" i="2"/>
  <c r="G1436" i="2"/>
  <c r="G1441" i="2"/>
  <c r="F1442" i="2"/>
  <c r="G1442" i="2"/>
  <c r="F1443" i="2"/>
  <c r="G1443" i="2"/>
  <c r="F1444" i="2"/>
  <c r="G1444" i="2"/>
  <c r="F1446" i="2"/>
  <c r="G1446" i="2"/>
  <c r="F1450" i="2"/>
  <c r="G1450" i="2"/>
  <c r="F1451" i="2"/>
  <c r="G1451" i="2"/>
  <c r="F1452" i="2"/>
  <c r="G1452" i="2"/>
  <c r="G1454" i="2"/>
  <c r="F1455" i="2"/>
  <c r="F1459" i="2"/>
  <c r="G1459" i="2"/>
  <c r="F1460" i="2"/>
  <c r="G1460" i="2"/>
  <c r="F1464" i="2"/>
  <c r="G1465" i="2"/>
  <c r="F1467" i="2"/>
  <c r="G1467" i="2"/>
  <c r="F1468" i="2"/>
  <c r="G1468" i="2"/>
  <c r="F1474" i="2"/>
  <c r="G1474" i="2"/>
  <c r="F1475" i="2"/>
  <c r="G1475" i="2"/>
  <c r="F1476" i="2"/>
  <c r="G1476" i="2"/>
  <c r="F1483" i="2"/>
  <c r="G1483" i="2"/>
  <c r="F1484" i="2"/>
  <c r="G1484" i="2"/>
  <c r="F1485" i="2"/>
  <c r="G1485" i="2"/>
  <c r="G19" i="2"/>
  <c r="F19" i="2"/>
  <c r="G18" i="2"/>
  <c r="F18" i="2"/>
  <c r="G17" i="2"/>
  <c r="G12" i="2"/>
  <c r="F12" i="2"/>
  <c r="G11" i="2"/>
  <c r="F11" i="2"/>
  <c r="G9" i="2"/>
  <c r="F9" i="2"/>
  <c r="G8" i="2"/>
  <c r="F8" i="2"/>
  <c r="F10" i="1"/>
  <c r="G10" i="1"/>
  <c r="F11" i="1"/>
  <c r="G11" i="1"/>
  <c r="F12" i="1"/>
  <c r="G12" i="1"/>
  <c r="F13" i="1"/>
  <c r="G13" i="1"/>
  <c r="F14" i="1"/>
  <c r="G14" i="1"/>
  <c r="F15" i="1"/>
  <c r="G15" i="1"/>
  <c r="F16" i="1"/>
  <c r="G16" i="1"/>
  <c r="F17" i="1"/>
  <c r="G17" i="1"/>
  <c r="F18" i="1"/>
  <c r="G18" i="1"/>
  <c r="F19" i="1"/>
  <c r="G19" i="1"/>
  <c r="F20" i="1"/>
  <c r="G20" i="1"/>
  <c r="F21" i="1"/>
  <c r="G21" i="1"/>
  <c r="F22" i="1"/>
  <c r="G22" i="1"/>
  <c r="F23" i="1"/>
  <c r="G23" i="1"/>
  <c r="F24" i="1"/>
  <c r="G24" i="1"/>
  <c r="F25" i="1"/>
  <c r="G25" i="1"/>
  <c r="F26" i="1"/>
  <c r="G26" i="1"/>
  <c r="F27" i="1"/>
  <c r="G27" i="1"/>
  <c r="F28" i="1"/>
  <c r="G28" i="1"/>
  <c r="F29" i="1"/>
  <c r="G29" i="1"/>
  <c r="F30" i="1"/>
  <c r="G30" i="1"/>
  <c r="F31" i="1"/>
  <c r="G31" i="1"/>
  <c r="F32" i="1"/>
  <c r="G32" i="1"/>
  <c r="F33" i="1"/>
  <c r="G33" i="1"/>
  <c r="F34" i="1"/>
  <c r="G34" i="1"/>
  <c r="F35" i="1"/>
  <c r="G35" i="1"/>
  <c r="F36" i="1"/>
  <c r="G36" i="1"/>
  <c r="F37" i="1"/>
  <c r="G37" i="1"/>
  <c r="F38" i="1"/>
  <c r="G38" i="1"/>
  <c r="F39" i="1"/>
  <c r="G39" i="1"/>
  <c r="F40" i="1"/>
  <c r="G40" i="1"/>
  <c r="F41" i="1"/>
  <c r="G41" i="1"/>
  <c r="F42" i="1"/>
  <c r="G42" i="1"/>
  <c r="F43" i="1"/>
  <c r="G43" i="1"/>
  <c r="F44" i="1"/>
  <c r="G44" i="1"/>
  <c r="F45" i="1"/>
  <c r="G45" i="1"/>
  <c r="F46" i="1"/>
  <c r="G46" i="1"/>
  <c r="F47" i="1"/>
  <c r="G47" i="1"/>
  <c r="F48" i="1"/>
  <c r="G48" i="1"/>
  <c r="F49" i="1"/>
  <c r="G49" i="1"/>
  <c r="F50" i="1"/>
  <c r="G50" i="1"/>
  <c r="F51" i="1"/>
  <c r="G51" i="1"/>
  <c r="F52" i="1"/>
  <c r="G52" i="1"/>
  <c r="F53" i="1"/>
  <c r="G53" i="1"/>
  <c r="F54" i="1"/>
  <c r="G54" i="1"/>
  <c r="F55" i="1"/>
  <c r="G55" i="1"/>
  <c r="F56" i="1"/>
  <c r="G56" i="1"/>
  <c r="F57" i="1"/>
  <c r="G57" i="1"/>
  <c r="F58" i="1"/>
  <c r="G58" i="1"/>
  <c r="F59" i="1"/>
  <c r="G59" i="1"/>
  <c r="F60" i="1"/>
  <c r="G60" i="1"/>
  <c r="F61" i="1"/>
  <c r="G61" i="1"/>
  <c r="F62" i="1"/>
  <c r="G62" i="1"/>
  <c r="F63" i="1"/>
  <c r="G63" i="1"/>
  <c r="F64" i="1"/>
  <c r="G64" i="1"/>
  <c r="F65" i="1"/>
  <c r="G65" i="1"/>
  <c r="F66" i="1"/>
  <c r="G66" i="1"/>
  <c r="F67" i="1"/>
  <c r="G67" i="1"/>
  <c r="F68" i="1"/>
  <c r="G68" i="1"/>
  <c r="F69" i="1"/>
  <c r="G69" i="1"/>
  <c r="F70" i="1"/>
  <c r="G70" i="1"/>
  <c r="F71" i="1"/>
  <c r="G71" i="1"/>
  <c r="F72" i="1"/>
  <c r="G72" i="1"/>
  <c r="F73" i="1"/>
  <c r="G73" i="1"/>
  <c r="F74" i="1"/>
  <c r="G74" i="1"/>
  <c r="F75" i="1"/>
  <c r="G75" i="1"/>
  <c r="F76" i="1"/>
  <c r="G76" i="1"/>
  <c r="F77" i="1"/>
  <c r="G77" i="1"/>
  <c r="F78" i="1"/>
  <c r="G78" i="1"/>
  <c r="F79" i="1"/>
  <c r="G79" i="1"/>
  <c r="F80" i="1"/>
  <c r="G80" i="1"/>
  <c r="F81" i="1"/>
  <c r="G81" i="1"/>
  <c r="F82" i="1"/>
  <c r="G82" i="1"/>
  <c r="F83" i="1"/>
  <c r="G83" i="1"/>
  <c r="F84" i="1"/>
  <c r="G84" i="1"/>
  <c r="F85" i="1"/>
  <c r="G85" i="1"/>
  <c r="F86" i="1"/>
  <c r="G86" i="1"/>
  <c r="F87" i="1"/>
  <c r="G87" i="1"/>
  <c r="F88" i="1"/>
  <c r="G88" i="1"/>
  <c r="F89" i="1"/>
  <c r="G89" i="1"/>
  <c r="F90" i="1"/>
  <c r="G90" i="1"/>
  <c r="F91" i="1"/>
  <c r="G91" i="1"/>
  <c r="F92" i="1"/>
  <c r="G92" i="1"/>
  <c r="F93" i="1"/>
  <c r="G93" i="1"/>
  <c r="F94" i="1"/>
  <c r="G94" i="1"/>
  <c r="F95" i="1"/>
  <c r="G95" i="1"/>
  <c r="F96" i="1"/>
  <c r="G96" i="1"/>
  <c r="F97" i="1"/>
  <c r="G97" i="1"/>
  <c r="F98" i="1"/>
  <c r="G98" i="1"/>
  <c r="F99" i="1"/>
  <c r="G99" i="1"/>
  <c r="F100" i="1"/>
  <c r="G100" i="1"/>
  <c r="F101" i="1"/>
  <c r="G101" i="1"/>
  <c r="F102" i="1"/>
  <c r="G102" i="1"/>
  <c r="F103" i="1"/>
  <c r="G103" i="1"/>
  <c r="F104" i="1"/>
  <c r="G104" i="1"/>
  <c r="F105" i="1"/>
  <c r="G105" i="1"/>
  <c r="F106" i="1"/>
  <c r="G106" i="1"/>
  <c r="F107" i="1"/>
  <c r="G107" i="1"/>
  <c r="F108" i="1"/>
  <c r="G108" i="1"/>
  <c r="F109" i="1"/>
  <c r="G109" i="1"/>
  <c r="F110" i="1"/>
  <c r="G110" i="1"/>
  <c r="F111" i="1"/>
  <c r="G111" i="1"/>
  <c r="F112" i="1"/>
  <c r="G112" i="1"/>
  <c r="F113" i="1"/>
  <c r="G113" i="1"/>
  <c r="F114" i="1"/>
  <c r="G114" i="1"/>
  <c r="F115" i="1"/>
  <c r="G115" i="1"/>
  <c r="F116" i="1"/>
  <c r="G116" i="1"/>
  <c r="F117" i="1"/>
  <c r="G117" i="1"/>
  <c r="F118" i="1"/>
  <c r="G118" i="1"/>
  <c r="F119" i="1"/>
  <c r="G119" i="1"/>
  <c r="F120" i="1"/>
  <c r="G120" i="1"/>
  <c r="F121" i="1"/>
  <c r="G121" i="1"/>
  <c r="F122" i="1"/>
  <c r="G122" i="1"/>
  <c r="F123" i="1"/>
  <c r="G123" i="1"/>
  <c r="F124" i="1"/>
  <c r="G124" i="1"/>
  <c r="F125" i="1"/>
  <c r="G125" i="1"/>
  <c r="F126" i="1"/>
  <c r="G126" i="1"/>
  <c r="F127" i="1"/>
  <c r="G127" i="1"/>
  <c r="F128" i="1"/>
  <c r="G128" i="1"/>
  <c r="F129" i="1"/>
  <c r="G129" i="1"/>
  <c r="F130" i="1"/>
  <c r="G130" i="1"/>
  <c r="F131" i="1"/>
  <c r="G131" i="1"/>
  <c r="F132" i="1"/>
  <c r="G132" i="1"/>
  <c r="F133" i="1"/>
  <c r="G133" i="1"/>
  <c r="F134" i="1"/>
  <c r="G134" i="1"/>
  <c r="F135" i="1"/>
  <c r="G135" i="1"/>
  <c r="F136" i="1"/>
  <c r="G136" i="1"/>
  <c r="F137" i="1"/>
  <c r="G137" i="1"/>
  <c r="F138" i="1"/>
  <c r="G138" i="1"/>
  <c r="F139" i="1"/>
  <c r="G139" i="1"/>
  <c r="F140" i="1"/>
  <c r="G140" i="1"/>
  <c r="F141" i="1"/>
  <c r="G141" i="1"/>
  <c r="F142" i="1"/>
  <c r="G142" i="1"/>
  <c r="F143" i="1"/>
  <c r="G143" i="1"/>
  <c r="F144" i="1"/>
  <c r="G144" i="1"/>
  <c r="F145" i="1"/>
  <c r="G145" i="1"/>
  <c r="F146" i="1"/>
  <c r="G146" i="1"/>
  <c r="F147" i="1"/>
  <c r="G147" i="1"/>
  <c r="F148" i="1"/>
  <c r="G148" i="1"/>
  <c r="F149" i="1"/>
  <c r="G149" i="1"/>
  <c r="F150" i="1"/>
  <c r="G150" i="1"/>
  <c r="F151" i="1"/>
  <c r="G151" i="1"/>
  <c r="F152" i="1"/>
  <c r="G152" i="1"/>
  <c r="F153" i="1"/>
  <c r="G153" i="1"/>
  <c r="F154" i="1"/>
  <c r="G154" i="1"/>
  <c r="F155" i="1"/>
  <c r="G155" i="1"/>
  <c r="F156" i="1"/>
  <c r="G156" i="1"/>
  <c r="F157" i="1"/>
  <c r="G157" i="1"/>
  <c r="F158" i="1"/>
  <c r="G158" i="1"/>
  <c r="F159" i="1"/>
  <c r="G159" i="1"/>
  <c r="F160" i="1"/>
  <c r="G160" i="1"/>
  <c r="F161" i="1"/>
  <c r="G161" i="1"/>
  <c r="F162" i="1"/>
  <c r="G162" i="1"/>
  <c r="F163" i="1"/>
  <c r="G163" i="1"/>
  <c r="F164" i="1"/>
  <c r="G164" i="1"/>
  <c r="F165" i="1"/>
  <c r="G165" i="1"/>
  <c r="F166" i="1"/>
  <c r="G166" i="1"/>
  <c r="F167" i="1"/>
  <c r="G167" i="1"/>
  <c r="F168" i="1"/>
  <c r="G168" i="1"/>
  <c r="F169" i="1"/>
  <c r="G169" i="1"/>
  <c r="F170" i="1"/>
  <c r="G170" i="1"/>
  <c r="F171" i="1"/>
  <c r="G171" i="1"/>
  <c r="F172" i="1"/>
  <c r="G172" i="1"/>
  <c r="F173" i="1"/>
  <c r="G173" i="1"/>
  <c r="F174" i="1"/>
  <c r="G174" i="1"/>
  <c r="F175" i="1"/>
  <c r="G175" i="1"/>
  <c r="F176" i="1"/>
  <c r="G176" i="1"/>
  <c r="F177" i="1"/>
  <c r="G177" i="1"/>
  <c r="F178" i="1"/>
  <c r="G178" i="1"/>
  <c r="F179" i="1"/>
  <c r="G179" i="1"/>
  <c r="F180" i="1"/>
  <c r="G180" i="1"/>
  <c r="F181" i="1"/>
  <c r="G181" i="1"/>
  <c r="F182" i="1"/>
  <c r="G182" i="1"/>
  <c r="F183" i="1"/>
  <c r="G183" i="1"/>
  <c r="F184" i="1"/>
  <c r="G184" i="1"/>
  <c r="F185" i="1"/>
  <c r="G185" i="1"/>
  <c r="F186" i="1"/>
  <c r="G186" i="1"/>
  <c r="F187" i="1"/>
  <c r="G187" i="1"/>
  <c r="F188" i="1"/>
  <c r="G188" i="1"/>
  <c r="F189" i="1"/>
  <c r="G189" i="1"/>
  <c r="F190" i="1"/>
  <c r="G190" i="1"/>
  <c r="F191" i="1"/>
  <c r="G191" i="1"/>
  <c r="F192" i="1"/>
  <c r="G192" i="1"/>
  <c r="F193" i="1"/>
  <c r="G193" i="1"/>
  <c r="F194" i="1"/>
  <c r="G194" i="1"/>
  <c r="F195" i="1"/>
  <c r="G195" i="1"/>
  <c r="F196" i="1"/>
  <c r="G196" i="1"/>
  <c r="F197" i="1"/>
  <c r="G197" i="1"/>
  <c r="F198" i="1"/>
  <c r="G198" i="1"/>
  <c r="F199" i="1"/>
  <c r="G199" i="1"/>
  <c r="F200" i="1"/>
  <c r="G200" i="1"/>
  <c r="F201" i="1"/>
  <c r="G201" i="1"/>
  <c r="F202" i="1"/>
  <c r="G202" i="1"/>
  <c r="F203" i="1"/>
  <c r="G203" i="1"/>
  <c r="F204" i="1"/>
  <c r="G204" i="1"/>
  <c r="F205" i="1"/>
  <c r="G205" i="1"/>
  <c r="F206" i="1"/>
  <c r="G206" i="1"/>
  <c r="F207" i="1"/>
  <c r="G207" i="1"/>
  <c r="F208" i="1"/>
  <c r="G208" i="1"/>
  <c r="F209" i="1"/>
  <c r="G209" i="1"/>
  <c r="F210" i="1"/>
  <c r="G210" i="1"/>
  <c r="F211" i="1"/>
  <c r="G211" i="1"/>
  <c r="F212" i="1"/>
  <c r="G212" i="1"/>
  <c r="F213" i="1"/>
  <c r="G213" i="1"/>
  <c r="F214" i="1"/>
  <c r="G214" i="1"/>
  <c r="F215" i="1"/>
  <c r="G215" i="1"/>
  <c r="F216" i="1"/>
  <c r="G216" i="1"/>
  <c r="F217" i="1"/>
  <c r="G217" i="1"/>
  <c r="F218" i="1"/>
  <c r="G218" i="1"/>
  <c r="F219" i="1"/>
  <c r="G219" i="1"/>
  <c r="F220" i="1"/>
  <c r="G220" i="1"/>
  <c r="F221" i="1"/>
  <c r="G221" i="1"/>
  <c r="F222" i="1"/>
  <c r="G222" i="1"/>
  <c r="F223" i="1"/>
  <c r="G223" i="1"/>
  <c r="F224" i="1"/>
  <c r="G224" i="1"/>
  <c r="F225" i="1"/>
  <c r="G225" i="1"/>
  <c r="F226" i="1"/>
  <c r="G226" i="1"/>
  <c r="F227" i="1"/>
  <c r="G227" i="1"/>
  <c r="F228" i="1"/>
  <c r="G228" i="1"/>
  <c r="F229" i="1"/>
  <c r="G229" i="1"/>
  <c r="F230" i="1"/>
  <c r="G230" i="1"/>
  <c r="F231" i="1"/>
  <c r="G231" i="1"/>
  <c r="F232" i="1"/>
  <c r="G232" i="1"/>
  <c r="F233" i="1"/>
  <c r="G233" i="1"/>
  <c r="F234" i="1"/>
  <c r="G234" i="1"/>
  <c r="F235" i="1"/>
  <c r="G235" i="1"/>
  <c r="F236" i="1"/>
  <c r="G236" i="1"/>
  <c r="F237" i="1"/>
  <c r="G237" i="1"/>
  <c r="F238" i="1"/>
  <c r="G238" i="1"/>
  <c r="F239" i="1"/>
  <c r="G239" i="1"/>
  <c r="F240" i="1"/>
  <c r="G240" i="1"/>
  <c r="F241" i="1"/>
  <c r="G241" i="1"/>
  <c r="F242" i="1"/>
  <c r="G242" i="1"/>
  <c r="F243" i="1"/>
  <c r="G243" i="1"/>
  <c r="F244" i="1"/>
  <c r="G244" i="1"/>
  <c r="F245" i="1"/>
  <c r="G245" i="1"/>
  <c r="F246" i="1"/>
  <c r="G246" i="1"/>
  <c r="F247" i="1"/>
  <c r="G247" i="1"/>
  <c r="F248" i="1"/>
  <c r="G248" i="1"/>
  <c r="F249" i="1"/>
  <c r="G249" i="1"/>
  <c r="F250" i="1"/>
  <c r="G250" i="1"/>
  <c r="F251" i="1"/>
  <c r="G251" i="1"/>
  <c r="F252" i="1"/>
  <c r="G252" i="1"/>
  <c r="F253" i="1"/>
  <c r="G253" i="1"/>
  <c r="F254" i="1"/>
  <c r="G254" i="1"/>
  <c r="F255" i="1"/>
  <c r="G255" i="1"/>
  <c r="F256" i="1"/>
  <c r="G256" i="1"/>
  <c r="F257" i="1"/>
  <c r="G257" i="1"/>
  <c r="F258" i="1"/>
  <c r="G258" i="1"/>
  <c r="F259" i="1"/>
  <c r="G259" i="1"/>
  <c r="F260" i="1"/>
  <c r="G260" i="1"/>
  <c r="F261" i="1"/>
  <c r="G261" i="1"/>
  <c r="F262" i="1"/>
  <c r="G262" i="1"/>
  <c r="F263" i="1"/>
  <c r="G263" i="1"/>
  <c r="F264" i="1"/>
  <c r="G264" i="1"/>
  <c r="F265" i="1"/>
  <c r="G265" i="1"/>
  <c r="F266" i="1"/>
  <c r="G266" i="1"/>
  <c r="F267" i="1"/>
  <c r="G267" i="1"/>
  <c r="F268" i="1"/>
  <c r="G268" i="1"/>
  <c r="F269" i="1"/>
  <c r="G269" i="1"/>
  <c r="F270" i="1"/>
  <c r="G270" i="1"/>
  <c r="F271" i="1"/>
  <c r="G271" i="1"/>
  <c r="F272" i="1"/>
  <c r="G272" i="1"/>
  <c r="F273" i="1"/>
  <c r="G273" i="1"/>
  <c r="F274" i="1"/>
  <c r="G274" i="1"/>
  <c r="F275" i="1"/>
  <c r="G275" i="1"/>
  <c r="F276" i="1"/>
  <c r="G276" i="1"/>
  <c r="F277" i="1"/>
  <c r="G277" i="1"/>
  <c r="F278" i="1"/>
  <c r="G278" i="1"/>
  <c r="F279" i="1"/>
  <c r="G279" i="1"/>
  <c r="F280" i="1"/>
  <c r="G280" i="1"/>
  <c r="F281" i="1"/>
  <c r="G281" i="1"/>
  <c r="F282" i="1"/>
  <c r="G282" i="1"/>
  <c r="F283" i="1"/>
  <c r="G283" i="1"/>
  <c r="F284" i="1"/>
  <c r="G284" i="1"/>
  <c r="F285" i="1"/>
  <c r="G285" i="1"/>
  <c r="F286" i="1"/>
  <c r="G286" i="1"/>
  <c r="F287" i="1"/>
  <c r="G287" i="1"/>
  <c r="F288" i="1"/>
  <c r="G288" i="1"/>
  <c r="F289" i="1"/>
  <c r="G289" i="1"/>
  <c r="F290" i="1"/>
  <c r="G290" i="1"/>
  <c r="F291" i="1"/>
  <c r="G291" i="1"/>
  <c r="F292" i="1"/>
  <c r="G292" i="1"/>
  <c r="F293" i="1"/>
  <c r="G293" i="1"/>
  <c r="F294" i="1"/>
  <c r="G294" i="1"/>
  <c r="F295" i="1"/>
  <c r="G295" i="1"/>
  <c r="F296" i="1"/>
  <c r="G296" i="1"/>
  <c r="F297" i="1"/>
  <c r="G297" i="1"/>
  <c r="F298" i="1"/>
  <c r="G298" i="1"/>
  <c r="F299" i="1"/>
  <c r="G299" i="1"/>
  <c r="F300" i="1"/>
  <c r="G300" i="1"/>
  <c r="F301" i="1"/>
  <c r="G301" i="1"/>
  <c r="F302" i="1"/>
  <c r="G302" i="1"/>
  <c r="F303" i="1"/>
  <c r="G303" i="1"/>
  <c r="F304" i="1"/>
  <c r="G304" i="1"/>
  <c r="F305" i="1"/>
  <c r="G305" i="1"/>
  <c r="F306" i="1"/>
  <c r="G306" i="1"/>
  <c r="F307" i="1"/>
  <c r="G307" i="1"/>
  <c r="F308" i="1"/>
  <c r="G308" i="1"/>
  <c r="F309" i="1"/>
  <c r="G309" i="1"/>
  <c r="F310" i="1"/>
  <c r="G310" i="1"/>
  <c r="F311" i="1"/>
  <c r="G311" i="1"/>
  <c r="F312" i="1"/>
  <c r="G312" i="1"/>
  <c r="F313" i="1"/>
  <c r="G313" i="1"/>
  <c r="F314" i="1"/>
  <c r="G314" i="1"/>
  <c r="F315" i="1"/>
  <c r="G315" i="1"/>
  <c r="F316" i="1"/>
  <c r="G316" i="1"/>
  <c r="F317" i="1"/>
  <c r="G317" i="1"/>
  <c r="F318" i="1"/>
  <c r="G318" i="1"/>
  <c r="F319" i="1"/>
  <c r="G319" i="1"/>
  <c r="F320" i="1"/>
  <c r="G320" i="1"/>
  <c r="F321" i="1"/>
  <c r="G321" i="1"/>
  <c r="F322" i="1"/>
  <c r="G322" i="1"/>
  <c r="F323" i="1"/>
  <c r="G323" i="1"/>
  <c r="F324" i="1"/>
  <c r="G324" i="1"/>
  <c r="F325" i="1"/>
  <c r="G325" i="1"/>
  <c r="F326" i="1"/>
  <c r="G326" i="1"/>
  <c r="F327" i="1"/>
  <c r="G327" i="1"/>
  <c r="F328" i="1"/>
  <c r="G328" i="1"/>
  <c r="F329" i="1"/>
  <c r="G329" i="1"/>
  <c r="F330" i="1"/>
  <c r="G330" i="1"/>
  <c r="F331" i="1"/>
  <c r="G331" i="1"/>
  <c r="F332" i="1"/>
  <c r="G332" i="1"/>
  <c r="F333" i="1"/>
  <c r="G333" i="1"/>
  <c r="F334" i="1"/>
  <c r="G334" i="1"/>
  <c r="F335" i="1"/>
  <c r="G335" i="1"/>
  <c r="F336" i="1"/>
  <c r="G336" i="1"/>
  <c r="F337" i="1"/>
  <c r="G337" i="1"/>
  <c r="F338" i="1"/>
  <c r="G338" i="1"/>
  <c r="F339" i="1"/>
  <c r="G339" i="1"/>
  <c r="F340" i="1"/>
  <c r="G340" i="1"/>
  <c r="F341" i="1"/>
  <c r="G341" i="1"/>
  <c r="F342" i="1"/>
  <c r="G342" i="1"/>
  <c r="F343" i="1"/>
  <c r="G343" i="1"/>
  <c r="F344" i="1"/>
  <c r="G344" i="1"/>
  <c r="F345" i="1"/>
  <c r="G345" i="1"/>
  <c r="F346" i="1"/>
  <c r="G346" i="1"/>
  <c r="F347" i="1"/>
  <c r="G347" i="1"/>
  <c r="F348" i="1"/>
  <c r="G348" i="1"/>
  <c r="F349" i="1"/>
  <c r="G349" i="1"/>
  <c r="F350" i="1"/>
  <c r="G350" i="1"/>
  <c r="F351" i="1"/>
  <c r="G351" i="1"/>
  <c r="F352" i="1"/>
  <c r="G352" i="1"/>
  <c r="F353" i="1"/>
  <c r="G353" i="1"/>
  <c r="F354" i="1"/>
  <c r="G354" i="1"/>
  <c r="F355" i="1"/>
  <c r="G355" i="1"/>
  <c r="F356" i="1"/>
  <c r="G356" i="1"/>
  <c r="F357" i="1"/>
  <c r="G357" i="1"/>
  <c r="F358" i="1"/>
  <c r="G358" i="1"/>
  <c r="F359" i="1"/>
  <c r="G359" i="1"/>
  <c r="F360" i="1"/>
  <c r="G360" i="1"/>
  <c r="F361" i="1"/>
  <c r="G361" i="1"/>
  <c r="F362" i="1"/>
  <c r="G362" i="1"/>
  <c r="F363" i="1"/>
  <c r="G363" i="1"/>
  <c r="F364" i="1"/>
  <c r="G364" i="1"/>
  <c r="F365" i="1"/>
  <c r="G365" i="1"/>
  <c r="F366" i="1"/>
  <c r="G366" i="1"/>
  <c r="F367" i="1"/>
  <c r="G367" i="1"/>
  <c r="F368" i="1"/>
  <c r="G368" i="1"/>
  <c r="F369" i="1"/>
  <c r="G369" i="1"/>
  <c r="F370" i="1"/>
  <c r="G370" i="1"/>
  <c r="F371" i="1"/>
  <c r="G371" i="1"/>
  <c r="F372" i="1"/>
  <c r="G372" i="1"/>
  <c r="F373" i="1"/>
  <c r="G373" i="1"/>
  <c r="F374" i="1"/>
  <c r="G374" i="1"/>
  <c r="F375" i="1"/>
  <c r="G375" i="1"/>
  <c r="F376" i="1"/>
  <c r="G376" i="1"/>
  <c r="F377" i="1"/>
  <c r="G377" i="1"/>
  <c r="F378" i="1"/>
  <c r="G378" i="1"/>
  <c r="F379" i="1"/>
  <c r="G379" i="1"/>
  <c r="F380" i="1"/>
  <c r="G380" i="1"/>
  <c r="F381" i="1"/>
  <c r="G381" i="1"/>
  <c r="F382" i="1"/>
  <c r="G382" i="1"/>
  <c r="F383" i="1"/>
  <c r="G383" i="1"/>
  <c r="F384" i="1"/>
  <c r="G384" i="1"/>
  <c r="F385" i="1"/>
  <c r="G385" i="1"/>
  <c r="F386" i="1"/>
  <c r="G386" i="1"/>
  <c r="F387" i="1"/>
  <c r="G387" i="1"/>
  <c r="F388" i="1"/>
  <c r="G388" i="1"/>
  <c r="F389" i="1"/>
  <c r="G389" i="1"/>
  <c r="F390" i="1"/>
  <c r="G390" i="1"/>
  <c r="F391" i="1"/>
  <c r="G391" i="1"/>
  <c r="F392" i="1"/>
  <c r="G392" i="1"/>
  <c r="F393" i="1"/>
  <c r="G393" i="1"/>
  <c r="F394" i="1"/>
  <c r="G394" i="1"/>
  <c r="F395" i="1"/>
  <c r="G395" i="1"/>
  <c r="F396" i="1"/>
  <c r="G396" i="1"/>
  <c r="F397" i="1"/>
  <c r="G397" i="1"/>
  <c r="F398" i="1"/>
  <c r="G398" i="1"/>
  <c r="F399" i="1"/>
  <c r="G399" i="1"/>
  <c r="F400" i="1"/>
  <c r="G400" i="1"/>
  <c r="F401" i="1"/>
  <c r="G401" i="1"/>
  <c r="F402" i="1"/>
  <c r="G402" i="1"/>
  <c r="F403" i="1"/>
  <c r="G403" i="1"/>
  <c r="F404" i="1"/>
  <c r="G404" i="1"/>
  <c r="F405" i="1"/>
  <c r="G405" i="1"/>
  <c r="F406" i="1"/>
  <c r="G406" i="1"/>
  <c r="F407" i="1"/>
  <c r="G407" i="1"/>
  <c r="F408" i="1"/>
  <c r="G408" i="1"/>
  <c r="F409" i="1"/>
  <c r="G409" i="1"/>
  <c r="F410" i="1"/>
  <c r="G410" i="1"/>
  <c r="F411" i="1"/>
  <c r="G411" i="1"/>
  <c r="F412" i="1"/>
  <c r="G412" i="1"/>
  <c r="F413" i="1"/>
  <c r="G413" i="1"/>
  <c r="F414" i="1"/>
  <c r="G414" i="1"/>
  <c r="F415" i="1"/>
  <c r="G415" i="1"/>
  <c r="F416" i="1"/>
  <c r="G416" i="1"/>
  <c r="F417" i="1"/>
  <c r="G417" i="1"/>
  <c r="F418" i="1"/>
  <c r="G418" i="1"/>
  <c r="F419" i="1"/>
  <c r="G419" i="1"/>
  <c r="F420" i="1"/>
  <c r="G420" i="1"/>
  <c r="F421" i="1"/>
  <c r="G421" i="1"/>
  <c r="F422" i="1"/>
  <c r="G422" i="1"/>
  <c r="F423" i="1"/>
  <c r="G423" i="1"/>
  <c r="F424" i="1"/>
  <c r="G424" i="1"/>
  <c r="F425" i="1"/>
  <c r="G425" i="1"/>
  <c r="F426" i="1"/>
  <c r="G426" i="1"/>
  <c r="F427" i="1"/>
  <c r="G427" i="1"/>
  <c r="F428" i="1"/>
  <c r="G428" i="1"/>
  <c r="F429" i="1"/>
  <c r="G429" i="1"/>
  <c r="F430" i="1"/>
  <c r="G430" i="1"/>
  <c r="F431" i="1"/>
  <c r="G431" i="1"/>
  <c r="F432" i="1"/>
  <c r="G432" i="1"/>
  <c r="F433" i="1"/>
  <c r="G433" i="1"/>
  <c r="F434" i="1"/>
  <c r="G434" i="1"/>
  <c r="F435" i="1"/>
  <c r="G435" i="1"/>
  <c r="F436" i="1"/>
  <c r="G436" i="1"/>
  <c r="F437" i="1"/>
  <c r="G437" i="1"/>
  <c r="F438" i="1"/>
  <c r="G438" i="1"/>
  <c r="F439" i="1"/>
  <c r="G439" i="1"/>
  <c r="F440" i="1"/>
  <c r="G440" i="1"/>
  <c r="F441" i="1"/>
  <c r="G441" i="1"/>
  <c r="F442" i="1"/>
  <c r="G442" i="1"/>
  <c r="F443" i="1"/>
  <c r="G443" i="1"/>
  <c r="F444" i="1"/>
  <c r="G444" i="1"/>
  <c r="F445" i="1"/>
  <c r="G445" i="1"/>
  <c r="F446" i="1"/>
  <c r="G446" i="1"/>
  <c r="F447" i="1"/>
  <c r="G447" i="1"/>
  <c r="F448" i="1"/>
  <c r="G448" i="1"/>
  <c r="F449" i="1"/>
  <c r="G449" i="1"/>
  <c r="F450" i="1"/>
  <c r="G450" i="1"/>
  <c r="F451" i="1"/>
  <c r="G451" i="1"/>
  <c r="F452" i="1"/>
  <c r="G452" i="1"/>
  <c r="F453" i="1"/>
  <c r="G453" i="1"/>
  <c r="F454" i="1"/>
  <c r="G454" i="1"/>
  <c r="F455" i="1"/>
  <c r="G455" i="1"/>
  <c r="F456" i="1"/>
  <c r="G456" i="1"/>
  <c r="F457" i="1"/>
  <c r="G457" i="1"/>
  <c r="F458" i="1"/>
  <c r="G458" i="1"/>
  <c r="F459" i="1"/>
  <c r="G459" i="1"/>
  <c r="F460" i="1"/>
  <c r="G460" i="1"/>
  <c r="F461" i="1"/>
  <c r="G461" i="1"/>
  <c r="F462" i="1"/>
  <c r="G462" i="1"/>
  <c r="F463" i="1"/>
  <c r="G463" i="1"/>
  <c r="F464" i="1"/>
  <c r="G464" i="1"/>
  <c r="F465" i="1"/>
  <c r="G465" i="1"/>
  <c r="F466" i="1"/>
  <c r="G466" i="1"/>
  <c r="F467" i="1"/>
  <c r="G467" i="1"/>
  <c r="F468" i="1"/>
  <c r="G468" i="1"/>
  <c r="F469" i="1"/>
  <c r="G469" i="1"/>
  <c r="F470" i="1"/>
  <c r="G470" i="1"/>
  <c r="F471" i="1"/>
  <c r="G471" i="1"/>
  <c r="F472" i="1"/>
  <c r="G472" i="1"/>
  <c r="F473" i="1"/>
  <c r="G473" i="1"/>
  <c r="F474" i="1"/>
  <c r="G474" i="1"/>
  <c r="F475" i="1"/>
  <c r="G475" i="1"/>
  <c r="F476" i="1"/>
  <c r="G476" i="1"/>
  <c r="F477" i="1"/>
  <c r="G477" i="1"/>
  <c r="F478" i="1"/>
  <c r="G478" i="1"/>
  <c r="F479" i="1"/>
  <c r="G479" i="1"/>
  <c r="F480" i="1"/>
  <c r="G480" i="1"/>
  <c r="F481" i="1"/>
  <c r="G481" i="1"/>
  <c r="F482" i="1"/>
  <c r="G482" i="1"/>
  <c r="F483" i="1"/>
  <c r="G483" i="1"/>
  <c r="F484" i="1"/>
  <c r="G484" i="1"/>
  <c r="F485" i="1"/>
  <c r="G485" i="1"/>
  <c r="F486" i="1"/>
  <c r="G486" i="1"/>
  <c r="F487" i="1"/>
  <c r="G487" i="1"/>
  <c r="F488" i="1"/>
  <c r="G488" i="1"/>
  <c r="F489" i="1"/>
  <c r="G489" i="1"/>
  <c r="F490" i="1"/>
  <c r="G490" i="1"/>
  <c r="F491" i="1"/>
  <c r="G491" i="1"/>
  <c r="F492" i="1"/>
  <c r="G492" i="1"/>
  <c r="F493" i="1"/>
  <c r="G493" i="1"/>
  <c r="F494" i="1"/>
  <c r="G494" i="1"/>
  <c r="F495" i="1"/>
  <c r="G495" i="1"/>
  <c r="F496" i="1"/>
  <c r="G496" i="1"/>
  <c r="F497" i="1"/>
  <c r="G497" i="1"/>
  <c r="F498" i="1"/>
  <c r="G498" i="1"/>
  <c r="F499" i="1"/>
  <c r="G499" i="1"/>
  <c r="F500" i="1"/>
  <c r="G500" i="1"/>
  <c r="F501" i="1"/>
  <c r="G501" i="1"/>
  <c r="F502" i="1"/>
  <c r="G502" i="1"/>
  <c r="F503" i="1"/>
  <c r="G503" i="1"/>
  <c r="F504" i="1"/>
  <c r="G504" i="1"/>
  <c r="F505" i="1"/>
  <c r="G505" i="1"/>
  <c r="F506" i="1"/>
  <c r="G506" i="1"/>
  <c r="F507" i="1"/>
  <c r="G507" i="1"/>
  <c r="F508" i="1"/>
  <c r="G508" i="1"/>
  <c r="F509" i="1"/>
  <c r="G509" i="1"/>
  <c r="F510" i="1"/>
  <c r="G510" i="1"/>
  <c r="F511" i="1"/>
  <c r="G511" i="1"/>
  <c r="F512" i="1"/>
  <c r="G512" i="1"/>
  <c r="F513" i="1"/>
  <c r="G513" i="1"/>
  <c r="F514" i="1"/>
  <c r="G514" i="1"/>
  <c r="F515" i="1"/>
  <c r="G515" i="1"/>
  <c r="F516" i="1"/>
  <c r="G516" i="1"/>
  <c r="F517" i="1"/>
  <c r="G517" i="1"/>
  <c r="F518" i="1"/>
  <c r="G518" i="1"/>
  <c r="F519" i="1"/>
  <c r="G519" i="1"/>
  <c r="F520" i="1"/>
  <c r="G520" i="1"/>
  <c r="F521" i="1"/>
  <c r="G521" i="1"/>
  <c r="F522" i="1"/>
  <c r="G522" i="1"/>
  <c r="F523" i="1"/>
  <c r="G523" i="1"/>
  <c r="F524" i="1"/>
  <c r="G524" i="1"/>
  <c r="F525" i="1"/>
  <c r="G525" i="1"/>
  <c r="F526" i="1"/>
  <c r="G526" i="1"/>
  <c r="F527" i="1"/>
  <c r="G527" i="1"/>
  <c r="F528" i="1"/>
  <c r="G528" i="1"/>
  <c r="F529" i="1"/>
  <c r="G529" i="1"/>
  <c r="F530" i="1"/>
  <c r="G530" i="1"/>
  <c r="F531" i="1"/>
  <c r="G531" i="1"/>
  <c r="F532" i="1"/>
  <c r="G532" i="1"/>
  <c r="F533" i="1"/>
  <c r="G533" i="1"/>
  <c r="F534" i="1"/>
  <c r="G534" i="1"/>
  <c r="F535" i="1"/>
  <c r="G535" i="1"/>
  <c r="F536" i="1"/>
  <c r="G536" i="1"/>
  <c r="F537" i="1"/>
  <c r="G537" i="1"/>
  <c r="F538" i="1"/>
  <c r="G538" i="1"/>
  <c r="F539" i="1"/>
  <c r="G539" i="1"/>
  <c r="F540" i="1"/>
  <c r="G540" i="1"/>
  <c r="F541" i="1"/>
  <c r="G541" i="1"/>
  <c r="F542" i="1"/>
  <c r="G542" i="1"/>
  <c r="F543" i="1"/>
  <c r="G543" i="1"/>
  <c r="F544" i="1"/>
  <c r="G544" i="1"/>
  <c r="F545" i="1"/>
  <c r="G545" i="1"/>
  <c r="F546" i="1"/>
  <c r="G546" i="1"/>
  <c r="F547" i="1"/>
  <c r="G547" i="1"/>
  <c r="F548" i="1"/>
  <c r="G548" i="1"/>
  <c r="F549" i="1"/>
  <c r="G549" i="1"/>
  <c r="F550" i="1"/>
  <c r="G550" i="1"/>
  <c r="F551" i="1"/>
  <c r="G551" i="1"/>
  <c r="F552" i="1"/>
  <c r="G552" i="1"/>
  <c r="F553" i="1"/>
  <c r="G553" i="1"/>
  <c r="F554" i="1"/>
  <c r="G554" i="1"/>
  <c r="F555" i="1"/>
  <c r="G555" i="1"/>
  <c r="F556" i="1"/>
  <c r="G556" i="1"/>
  <c r="F557" i="1"/>
  <c r="G557" i="1"/>
  <c r="F558" i="1"/>
  <c r="G558" i="1"/>
  <c r="F559" i="1"/>
  <c r="G559" i="1"/>
  <c r="F560" i="1"/>
  <c r="G560" i="1"/>
  <c r="F561" i="1"/>
  <c r="G561" i="1"/>
  <c r="F562" i="1"/>
  <c r="G562" i="1"/>
  <c r="F563" i="1"/>
  <c r="G563" i="1"/>
  <c r="F564" i="1"/>
  <c r="G564" i="1"/>
  <c r="F565" i="1"/>
  <c r="G565" i="1"/>
  <c r="F566" i="1"/>
  <c r="G566" i="1"/>
  <c r="F567" i="1"/>
  <c r="G567" i="1"/>
  <c r="F568" i="1"/>
  <c r="G568" i="1"/>
  <c r="F569" i="1"/>
  <c r="G569" i="1"/>
  <c r="F570" i="1"/>
  <c r="G570" i="1"/>
  <c r="F571" i="1"/>
  <c r="G571" i="1"/>
  <c r="F572" i="1"/>
  <c r="G572" i="1"/>
  <c r="F573" i="1"/>
  <c r="G573" i="1"/>
  <c r="F574" i="1"/>
  <c r="G574" i="1"/>
  <c r="F575" i="1"/>
  <c r="G575" i="1"/>
  <c r="F576" i="1"/>
  <c r="G576" i="1"/>
  <c r="F577" i="1"/>
  <c r="G577" i="1"/>
  <c r="F578" i="1"/>
  <c r="G578" i="1"/>
  <c r="F579" i="1"/>
  <c r="G579" i="1"/>
  <c r="F580" i="1"/>
  <c r="G580" i="1"/>
  <c r="F581" i="1"/>
  <c r="G581" i="1"/>
  <c r="F582" i="1"/>
  <c r="G582" i="1"/>
  <c r="F583" i="1"/>
  <c r="G583" i="1"/>
  <c r="F584" i="1"/>
  <c r="G584" i="1"/>
  <c r="F585" i="1"/>
  <c r="G585" i="1"/>
  <c r="F586" i="1"/>
  <c r="G586" i="1"/>
  <c r="F587" i="1"/>
  <c r="G587" i="1"/>
  <c r="F588" i="1"/>
  <c r="G588" i="1"/>
  <c r="F589" i="1"/>
  <c r="G589" i="1"/>
  <c r="F590" i="1"/>
  <c r="G590" i="1"/>
  <c r="F591" i="1"/>
  <c r="G591" i="1"/>
  <c r="F592" i="1"/>
  <c r="G592" i="1"/>
  <c r="F593" i="1"/>
  <c r="G593" i="1"/>
  <c r="F594" i="1"/>
  <c r="G594" i="1"/>
  <c r="F595" i="1"/>
  <c r="G595" i="1"/>
  <c r="F596" i="1"/>
  <c r="G596" i="1"/>
  <c r="F597" i="1"/>
  <c r="G597" i="1"/>
  <c r="F598" i="1"/>
  <c r="G598" i="1"/>
  <c r="F599" i="1"/>
  <c r="G599" i="1"/>
  <c r="F600" i="1"/>
  <c r="G600" i="1"/>
  <c r="F601" i="1"/>
  <c r="G601" i="1"/>
  <c r="F602" i="1"/>
  <c r="G602" i="1"/>
  <c r="F603" i="1"/>
  <c r="G603" i="1"/>
  <c r="F604" i="1"/>
  <c r="G604" i="1"/>
  <c r="F605" i="1"/>
  <c r="G605" i="1"/>
  <c r="F606" i="1"/>
  <c r="G606" i="1"/>
  <c r="F607" i="1"/>
  <c r="G607" i="1"/>
  <c r="F608" i="1"/>
  <c r="G608" i="1"/>
  <c r="F609" i="1"/>
  <c r="G609" i="1"/>
  <c r="F610" i="1"/>
  <c r="G610" i="1"/>
  <c r="F611" i="1"/>
  <c r="G611" i="1"/>
  <c r="F612" i="1"/>
  <c r="G612" i="1"/>
  <c r="F613" i="1"/>
  <c r="G613" i="1"/>
  <c r="F614" i="1"/>
  <c r="G614" i="1"/>
  <c r="F615" i="1"/>
  <c r="G615" i="1"/>
  <c r="F616" i="1"/>
  <c r="G616" i="1"/>
  <c r="F617" i="1"/>
  <c r="G617" i="1"/>
  <c r="F618" i="1"/>
  <c r="G618" i="1"/>
  <c r="F619" i="1"/>
  <c r="G619" i="1"/>
  <c r="F620" i="1"/>
  <c r="G620" i="1"/>
  <c r="F621" i="1"/>
  <c r="G621" i="1"/>
  <c r="F622" i="1"/>
  <c r="G622" i="1"/>
  <c r="F623" i="1"/>
  <c r="G623" i="1"/>
  <c r="F624" i="1"/>
  <c r="G624" i="1"/>
  <c r="F625" i="1"/>
  <c r="G625" i="1"/>
  <c r="F626" i="1"/>
  <c r="G626" i="1"/>
  <c r="F627" i="1"/>
  <c r="G627" i="1"/>
  <c r="F628" i="1"/>
  <c r="G628" i="1"/>
  <c r="F629" i="1"/>
  <c r="G629" i="1"/>
  <c r="F630" i="1"/>
  <c r="G630" i="1"/>
  <c r="F631" i="1"/>
  <c r="G631" i="1"/>
  <c r="F632" i="1"/>
  <c r="G632" i="1"/>
  <c r="F633" i="1"/>
  <c r="G633" i="1"/>
  <c r="F634" i="1"/>
  <c r="G634" i="1"/>
  <c r="F635" i="1"/>
  <c r="G635" i="1"/>
  <c r="F636" i="1"/>
  <c r="G636" i="1"/>
  <c r="F637" i="1"/>
  <c r="G637" i="1"/>
  <c r="F638" i="1"/>
  <c r="G638" i="1"/>
  <c r="F639" i="1"/>
  <c r="G639" i="1"/>
  <c r="F640" i="1"/>
  <c r="G640" i="1"/>
  <c r="F641" i="1"/>
  <c r="G641" i="1"/>
  <c r="F642" i="1"/>
  <c r="G642" i="1"/>
  <c r="F643" i="1"/>
  <c r="G643" i="1"/>
  <c r="F644" i="1"/>
  <c r="G644" i="1"/>
  <c r="F645" i="1"/>
  <c r="G645" i="1"/>
  <c r="F646" i="1"/>
  <c r="G646" i="1"/>
  <c r="F647" i="1"/>
  <c r="G647" i="1"/>
  <c r="F648" i="1"/>
  <c r="G648" i="1"/>
  <c r="F649" i="1"/>
  <c r="G649" i="1"/>
  <c r="F650" i="1"/>
  <c r="G650" i="1"/>
  <c r="F651" i="1"/>
  <c r="G651" i="1"/>
  <c r="F652" i="1"/>
  <c r="G652" i="1"/>
  <c r="F653" i="1"/>
  <c r="G653" i="1"/>
  <c r="F654" i="1"/>
  <c r="G654" i="1"/>
  <c r="F655" i="1"/>
  <c r="G655" i="1"/>
  <c r="F656" i="1"/>
  <c r="G656" i="1"/>
  <c r="F657" i="1"/>
  <c r="G657" i="1"/>
  <c r="F658" i="1"/>
  <c r="G658" i="1"/>
  <c r="F659" i="1"/>
  <c r="G659" i="1"/>
  <c r="F660" i="1"/>
  <c r="G660" i="1"/>
  <c r="F661" i="1"/>
  <c r="G661" i="1"/>
  <c r="F662" i="1"/>
  <c r="G662" i="1"/>
  <c r="F663" i="1"/>
  <c r="G663" i="1"/>
  <c r="F664" i="1"/>
  <c r="G664" i="1"/>
  <c r="F665" i="1"/>
  <c r="G665" i="1"/>
  <c r="F666" i="1"/>
  <c r="G666" i="1"/>
  <c r="F667" i="1"/>
  <c r="G667" i="1"/>
  <c r="F668" i="1"/>
  <c r="G668" i="1"/>
  <c r="F669" i="1"/>
  <c r="G669" i="1"/>
  <c r="F670" i="1"/>
  <c r="G670" i="1"/>
  <c r="F671" i="1"/>
  <c r="G671" i="1"/>
  <c r="F672" i="1"/>
  <c r="G672" i="1"/>
  <c r="F673" i="1"/>
  <c r="G673" i="1"/>
  <c r="F674" i="1"/>
  <c r="G674" i="1"/>
  <c r="F675" i="1"/>
  <c r="G675" i="1"/>
  <c r="F676" i="1"/>
  <c r="G676" i="1"/>
  <c r="F677" i="1"/>
  <c r="G677" i="1"/>
  <c r="F678" i="1"/>
  <c r="G678" i="1"/>
  <c r="F679" i="1"/>
  <c r="G679" i="1"/>
  <c r="F680" i="1"/>
  <c r="G680" i="1"/>
  <c r="F681" i="1"/>
  <c r="G681" i="1"/>
  <c r="F682" i="1"/>
  <c r="G682" i="1"/>
  <c r="F683" i="1"/>
  <c r="G683" i="1"/>
  <c r="F684" i="1"/>
  <c r="G684" i="1"/>
  <c r="F685" i="1"/>
  <c r="G685" i="1"/>
  <c r="F686" i="1"/>
  <c r="G686" i="1"/>
  <c r="F687" i="1"/>
  <c r="G687" i="1"/>
  <c r="F688" i="1"/>
  <c r="G688" i="1"/>
  <c r="F689" i="1"/>
  <c r="G689" i="1"/>
  <c r="F690" i="1"/>
  <c r="G690" i="1"/>
  <c r="F691" i="1"/>
  <c r="G691" i="1"/>
  <c r="F692" i="1"/>
  <c r="G692" i="1"/>
  <c r="F693" i="1"/>
  <c r="G693" i="1"/>
  <c r="F694" i="1"/>
  <c r="G694" i="1"/>
  <c r="F695" i="1"/>
  <c r="G695" i="1"/>
  <c r="F696" i="1"/>
  <c r="G696" i="1"/>
  <c r="F697" i="1"/>
  <c r="G697" i="1"/>
  <c r="F698" i="1"/>
  <c r="G698" i="1"/>
  <c r="F699" i="1"/>
  <c r="G699" i="1"/>
  <c r="F700" i="1"/>
  <c r="G700" i="1"/>
  <c r="F701" i="1"/>
  <c r="G701" i="1"/>
  <c r="F702" i="1"/>
  <c r="G702" i="1"/>
  <c r="F703" i="1"/>
  <c r="G703" i="1"/>
  <c r="F704" i="1"/>
  <c r="G704" i="1"/>
  <c r="F705" i="1"/>
  <c r="G705" i="1"/>
  <c r="F706" i="1"/>
  <c r="G706" i="1"/>
  <c r="F707" i="1"/>
  <c r="G707" i="1"/>
  <c r="F708" i="1"/>
  <c r="G708" i="1"/>
  <c r="F709" i="1"/>
  <c r="G709" i="1"/>
  <c r="F710" i="1"/>
  <c r="G710" i="1"/>
  <c r="F711" i="1"/>
  <c r="G711" i="1"/>
  <c r="F712" i="1"/>
  <c r="G712" i="1"/>
  <c r="F713" i="1"/>
  <c r="G713" i="1"/>
  <c r="F714" i="1"/>
  <c r="G714" i="1"/>
  <c r="F715" i="1"/>
  <c r="G715" i="1"/>
  <c r="F716" i="1"/>
  <c r="G716" i="1"/>
  <c r="F717" i="1"/>
  <c r="G717" i="1"/>
  <c r="F718" i="1"/>
  <c r="G718" i="1"/>
  <c r="F719" i="1"/>
  <c r="G719" i="1"/>
  <c r="F720" i="1"/>
  <c r="G720" i="1"/>
  <c r="F721" i="1"/>
  <c r="G721" i="1"/>
  <c r="F722" i="1"/>
  <c r="G722" i="1"/>
  <c r="F723" i="1"/>
  <c r="G723" i="1"/>
  <c r="F724" i="1"/>
  <c r="G724" i="1"/>
  <c r="F725" i="1"/>
  <c r="G725" i="1"/>
  <c r="F726" i="1"/>
  <c r="G726" i="1"/>
  <c r="F727" i="1"/>
  <c r="G727" i="1"/>
  <c r="F728" i="1"/>
  <c r="G728" i="1"/>
  <c r="F729" i="1"/>
  <c r="G729" i="1"/>
  <c r="F730" i="1"/>
  <c r="G730" i="1"/>
  <c r="F731" i="1"/>
  <c r="G731" i="1"/>
  <c r="F732" i="1"/>
  <c r="G732" i="1"/>
  <c r="F733" i="1"/>
  <c r="G733" i="1"/>
  <c r="F734" i="1"/>
  <c r="G734" i="1"/>
  <c r="F735" i="1"/>
  <c r="G735" i="1"/>
  <c r="F736" i="1"/>
  <c r="G736" i="1"/>
  <c r="F737" i="1"/>
  <c r="G737" i="1"/>
  <c r="F738" i="1"/>
  <c r="G738" i="1"/>
  <c r="F739" i="1"/>
  <c r="G739" i="1"/>
  <c r="F740" i="1"/>
  <c r="G740" i="1"/>
  <c r="F741" i="1"/>
  <c r="G741" i="1"/>
  <c r="F742" i="1"/>
  <c r="G742" i="1"/>
  <c r="F743" i="1"/>
  <c r="G743" i="1"/>
  <c r="F744" i="1"/>
  <c r="G744" i="1"/>
  <c r="F745" i="1"/>
  <c r="G745" i="1"/>
  <c r="F746" i="1"/>
  <c r="G746" i="1"/>
  <c r="F747" i="1"/>
  <c r="G747" i="1"/>
  <c r="F748" i="1"/>
  <c r="G748" i="1"/>
  <c r="F749" i="1"/>
  <c r="G749" i="1"/>
  <c r="F750" i="1"/>
  <c r="G750" i="1"/>
  <c r="F751" i="1"/>
  <c r="G751" i="1"/>
  <c r="F752" i="1"/>
  <c r="G752" i="1"/>
  <c r="F753" i="1"/>
  <c r="G753" i="1"/>
  <c r="F754" i="1"/>
  <c r="G754" i="1"/>
  <c r="F755" i="1"/>
  <c r="G755" i="1"/>
  <c r="F756" i="1"/>
  <c r="G756" i="1"/>
  <c r="F757" i="1"/>
  <c r="G757" i="1"/>
  <c r="F758" i="1"/>
  <c r="G758" i="1"/>
  <c r="F759" i="1"/>
  <c r="G759" i="1"/>
  <c r="F760" i="1"/>
  <c r="G760" i="1"/>
  <c r="F761" i="1"/>
  <c r="G761" i="1"/>
  <c r="F762" i="1"/>
  <c r="G762" i="1"/>
  <c r="F763" i="1"/>
  <c r="G763" i="1"/>
  <c r="F764" i="1"/>
  <c r="G764" i="1"/>
  <c r="F765" i="1"/>
  <c r="G765" i="1"/>
  <c r="F766" i="1"/>
  <c r="G766" i="1"/>
  <c r="F767" i="1"/>
  <c r="G767" i="1"/>
  <c r="F768" i="1"/>
  <c r="G768" i="1"/>
  <c r="F769" i="1"/>
  <c r="G769" i="1"/>
  <c r="F770" i="1"/>
  <c r="G770" i="1"/>
  <c r="F771" i="1"/>
  <c r="G771" i="1"/>
  <c r="F772" i="1"/>
  <c r="G772" i="1"/>
  <c r="F773" i="1"/>
  <c r="G773" i="1"/>
  <c r="F774" i="1"/>
  <c r="G774" i="1"/>
  <c r="F775" i="1"/>
  <c r="G775" i="1"/>
  <c r="F776" i="1"/>
  <c r="G776" i="1"/>
  <c r="F777" i="1"/>
  <c r="G777" i="1"/>
  <c r="F778" i="1"/>
  <c r="G778" i="1"/>
  <c r="F779" i="1"/>
  <c r="G779" i="1"/>
  <c r="F780" i="1"/>
  <c r="G780" i="1"/>
  <c r="F781" i="1"/>
  <c r="G781" i="1"/>
  <c r="F782" i="1"/>
  <c r="G782" i="1"/>
  <c r="F783" i="1"/>
  <c r="G783" i="1"/>
  <c r="F784" i="1"/>
  <c r="G784" i="1"/>
  <c r="F785" i="1"/>
  <c r="G785" i="1"/>
  <c r="F786" i="1"/>
  <c r="G786" i="1"/>
  <c r="F787" i="1"/>
  <c r="G787" i="1"/>
  <c r="F788" i="1"/>
  <c r="G788" i="1"/>
  <c r="F789" i="1"/>
  <c r="G789" i="1"/>
  <c r="F790" i="1"/>
  <c r="G790" i="1"/>
  <c r="F791" i="1"/>
  <c r="G791" i="1"/>
  <c r="F792" i="1"/>
  <c r="G792" i="1"/>
  <c r="F793" i="1"/>
  <c r="G793" i="1"/>
  <c r="F794" i="1"/>
  <c r="G794" i="1"/>
  <c r="F795" i="1"/>
  <c r="G795" i="1"/>
  <c r="F796" i="1"/>
  <c r="G796" i="1"/>
  <c r="F797" i="1"/>
  <c r="G797" i="1"/>
  <c r="F798" i="1"/>
  <c r="G798" i="1"/>
  <c r="F799" i="1"/>
  <c r="G799" i="1"/>
  <c r="F800" i="1"/>
  <c r="G800" i="1"/>
  <c r="F801" i="1"/>
  <c r="G801" i="1"/>
  <c r="F802" i="1"/>
  <c r="G802" i="1"/>
  <c r="F803" i="1"/>
  <c r="G803" i="1"/>
  <c r="F804" i="1"/>
  <c r="G804" i="1"/>
  <c r="F805" i="1"/>
  <c r="G805" i="1"/>
  <c r="F806" i="1"/>
  <c r="G806" i="1"/>
  <c r="F807" i="1"/>
  <c r="G807" i="1"/>
  <c r="F808" i="1"/>
  <c r="G808" i="1"/>
  <c r="F809" i="1"/>
  <c r="G809" i="1"/>
  <c r="F810" i="1"/>
  <c r="G810" i="1"/>
  <c r="F811" i="1"/>
  <c r="G811" i="1"/>
  <c r="F812" i="1"/>
  <c r="G812" i="1"/>
  <c r="F813" i="1"/>
  <c r="G813" i="1"/>
  <c r="F814" i="1"/>
  <c r="G814" i="1"/>
  <c r="F815" i="1"/>
  <c r="G815" i="1"/>
  <c r="F816" i="1"/>
  <c r="G816" i="1"/>
  <c r="F817" i="1"/>
  <c r="G817" i="1"/>
  <c r="F818" i="1"/>
  <c r="G818" i="1"/>
  <c r="F819" i="1"/>
  <c r="G819" i="1"/>
  <c r="F820" i="1"/>
  <c r="G820" i="1"/>
  <c r="F821" i="1"/>
  <c r="G821" i="1"/>
  <c r="F822" i="1"/>
  <c r="G822" i="1"/>
  <c r="F823" i="1"/>
  <c r="G823" i="1"/>
  <c r="F824" i="1"/>
  <c r="G824" i="1"/>
  <c r="F825" i="1"/>
  <c r="G825" i="1"/>
  <c r="F826" i="1"/>
  <c r="G826" i="1"/>
  <c r="F827" i="1"/>
  <c r="G827" i="1"/>
  <c r="F828" i="1"/>
  <c r="G828" i="1"/>
  <c r="F829" i="1"/>
  <c r="G829" i="1"/>
  <c r="F830" i="1"/>
  <c r="G830" i="1"/>
  <c r="F831" i="1"/>
  <c r="G831" i="1"/>
  <c r="F832" i="1"/>
  <c r="G832" i="1"/>
  <c r="F833" i="1"/>
  <c r="G833" i="1"/>
  <c r="F834" i="1"/>
  <c r="G834" i="1"/>
  <c r="F835" i="1"/>
  <c r="G835" i="1"/>
  <c r="F836" i="1"/>
  <c r="G836" i="1"/>
  <c r="F837" i="1"/>
  <c r="G837" i="1"/>
  <c r="F838" i="1"/>
  <c r="G838" i="1"/>
  <c r="F839" i="1"/>
  <c r="G839" i="1"/>
  <c r="F840" i="1"/>
  <c r="G840" i="1"/>
  <c r="F841" i="1"/>
  <c r="G841" i="1"/>
  <c r="F842" i="1"/>
  <c r="G842" i="1"/>
  <c r="F843" i="1"/>
  <c r="G843" i="1"/>
  <c r="F844" i="1"/>
  <c r="G844" i="1"/>
  <c r="F845" i="1"/>
  <c r="G845" i="1"/>
  <c r="F846" i="1"/>
  <c r="G846" i="1"/>
  <c r="F847" i="1"/>
  <c r="G847" i="1"/>
  <c r="F848" i="1"/>
  <c r="G848" i="1"/>
  <c r="F849" i="1"/>
  <c r="G849" i="1"/>
  <c r="F850" i="1"/>
  <c r="G850" i="1"/>
  <c r="F851" i="1"/>
  <c r="G851" i="1"/>
  <c r="F852" i="1"/>
  <c r="G852" i="1"/>
  <c r="F853" i="1"/>
  <c r="G853" i="1"/>
  <c r="F854" i="1"/>
  <c r="G854" i="1"/>
  <c r="F855" i="1"/>
  <c r="G855" i="1"/>
  <c r="F856" i="1"/>
  <c r="G856" i="1"/>
  <c r="F857" i="1"/>
  <c r="G857" i="1"/>
  <c r="F858" i="1"/>
  <c r="G858" i="1"/>
  <c r="F859" i="1"/>
  <c r="G859" i="1"/>
  <c r="F860" i="1"/>
  <c r="G860" i="1"/>
  <c r="F861" i="1"/>
  <c r="G861" i="1"/>
  <c r="F862" i="1"/>
  <c r="G862" i="1"/>
  <c r="F863" i="1"/>
  <c r="G863" i="1"/>
  <c r="F864" i="1"/>
  <c r="G864" i="1"/>
  <c r="F865" i="1"/>
  <c r="G865" i="1"/>
  <c r="F866" i="1"/>
  <c r="G866" i="1"/>
  <c r="F867" i="1"/>
  <c r="G867" i="1"/>
  <c r="F868" i="1"/>
  <c r="G868" i="1"/>
  <c r="F869" i="1"/>
  <c r="G869" i="1"/>
  <c r="F870" i="1"/>
  <c r="G870" i="1"/>
  <c r="F871" i="1"/>
  <c r="G871" i="1"/>
  <c r="F872" i="1"/>
  <c r="G872" i="1"/>
  <c r="F873" i="1"/>
  <c r="G873" i="1"/>
  <c r="F874" i="1"/>
  <c r="G874" i="1"/>
  <c r="F875" i="1"/>
  <c r="G875" i="1"/>
  <c r="F876" i="1"/>
  <c r="G876" i="1"/>
  <c r="F877" i="1"/>
  <c r="G877" i="1"/>
  <c r="F878" i="1"/>
  <c r="G878" i="1"/>
  <c r="F879" i="1"/>
  <c r="G879" i="1"/>
  <c r="F880" i="1"/>
  <c r="G880" i="1"/>
  <c r="F881" i="1"/>
  <c r="G881" i="1"/>
  <c r="F882" i="1"/>
  <c r="G882" i="1"/>
  <c r="F883" i="1"/>
  <c r="G883" i="1"/>
  <c r="F884" i="1"/>
  <c r="G884" i="1"/>
  <c r="F885" i="1"/>
  <c r="G885" i="1"/>
  <c r="F886" i="1"/>
  <c r="G886" i="1"/>
  <c r="F887" i="1"/>
  <c r="G887" i="1"/>
  <c r="F888" i="1"/>
  <c r="G888" i="1"/>
  <c r="F889" i="1"/>
  <c r="G889" i="1"/>
  <c r="F890" i="1"/>
  <c r="G890" i="1"/>
  <c r="F891" i="1"/>
  <c r="G891" i="1"/>
  <c r="F892" i="1"/>
  <c r="G892" i="1"/>
  <c r="F893" i="1"/>
  <c r="G893" i="1"/>
  <c r="F894" i="1"/>
  <c r="G894" i="1"/>
  <c r="F895" i="1"/>
  <c r="G895" i="1"/>
  <c r="F896" i="1"/>
  <c r="G896" i="1"/>
  <c r="F897" i="1"/>
  <c r="G897" i="1"/>
  <c r="F898" i="1"/>
  <c r="G898" i="1"/>
  <c r="F899" i="1"/>
  <c r="G899" i="1"/>
  <c r="F900" i="1"/>
  <c r="G900" i="1"/>
  <c r="F901" i="1"/>
  <c r="G901" i="1"/>
  <c r="F902" i="1"/>
  <c r="G902" i="1"/>
  <c r="F903" i="1"/>
  <c r="G903" i="1"/>
  <c r="F904" i="1"/>
  <c r="G904" i="1"/>
  <c r="F905" i="1"/>
  <c r="G905" i="1"/>
  <c r="F906" i="1"/>
  <c r="G906" i="1"/>
  <c r="F907" i="1"/>
  <c r="G907" i="1"/>
  <c r="F908" i="1"/>
  <c r="G908" i="1"/>
  <c r="F909" i="1"/>
  <c r="G909" i="1"/>
  <c r="F910" i="1"/>
  <c r="G910" i="1"/>
  <c r="F911" i="1"/>
  <c r="G911" i="1"/>
  <c r="F912" i="1"/>
  <c r="G912" i="1"/>
  <c r="F913" i="1"/>
  <c r="G913" i="1"/>
  <c r="F914" i="1"/>
  <c r="G914" i="1"/>
  <c r="F915" i="1"/>
  <c r="G915" i="1"/>
  <c r="F916" i="1"/>
  <c r="G916" i="1"/>
  <c r="F917" i="1"/>
  <c r="G917" i="1"/>
  <c r="F918" i="1"/>
  <c r="G918" i="1"/>
  <c r="F919" i="1"/>
  <c r="G919" i="1"/>
  <c r="F920" i="1"/>
  <c r="G920" i="1"/>
  <c r="F921" i="1"/>
  <c r="G921" i="1"/>
  <c r="F922" i="1"/>
  <c r="G922" i="1"/>
  <c r="F923" i="1"/>
  <c r="G923" i="1"/>
  <c r="F924" i="1"/>
  <c r="G924" i="1"/>
  <c r="F925" i="1"/>
  <c r="G925" i="1"/>
  <c r="F926" i="1"/>
  <c r="G926" i="1"/>
  <c r="F927" i="1"/>
  <c r="G927" i="1"/>
  <c r="F928" i="1"/>
  <c r="G928" i="1"/>
  <c r="F929" i="1"/>
  <c r="G929" i="1"/>
  <c r="F930" i="1"/>
  <c r="G930" i="1"/>
  <c r="F931" i="1"/>
  <c r="G931" i="1"/>
  <c r="F932" i="1"/>
  <c r="G932" i="1"/>
  <c r="F933" i="1"/>
  <c r="G933" i="1"/>
  <c r="F934" i="1"/>
  <c r="G934" i="1"/>
  <c r="F935" i="1"/>
  <c r="G935" i="1"/>
  <c r="F936" i="1"/>
  <c r="G936" i="1"/>
  <c r="F937" i="1"/>
  <c r="G937" i="1"/>
  <c r="F938" i="1"/>
  <c r="G938" i="1"/>
  <c r="F939" i="1"/>
  <c r="G939" i="1"/>
  <c r="F940" i="1"/>
  <c r="G940" i="1"/>
  <c r="F941" i="1"/>
  <c r="G941" i="1"/>
  <c r="F942" i="1"/>
  <c r="G942" i="1"/>
  <c r="F943" i="1"/>
  <c r="G943" i="1"/>
  <c r="F944" i="1"/>
  <c r="G944" i="1"/>
  <c r="F945" i="1"/>
  <c r="G945" i="1"/>
  <c r="F946" i="1"/>
  <c r="G946" i="1"/>
  <c r="F947" i="1"/>
  <c r="G947" i="1"/>
  <c r="F948" i="1"/>
  <c r="G948" i="1"/>
  <c r="F949" i="1"/>
  <c r="G949" i="1"/>
  <c r="F950" i="1"/>
  <c r="G950" i="1"/>
  <c r="F951" i="1"/>
  <c r="G951" i="1"/>
  <c r="F952" i="1"/>
  <c r="G952" i="1"/>
  <c r="F953" i="1"/>
  <c r="G953" i="1"/>
  <c r="F954" i="1"/>
  <c r="G954" i="1"/>
  <c r="F955" i="1"/>
  <c r="G955" i="1"/>
  <c r="F956" i="1"/>
  <c r="G956" i="1"/>
  <c r="F957" i="1"/>
  <c r="G957" i="1"/>
  <c r="F958" i="1"/>
  <c r="G958" i="1"/>
  <c r="F959" i="1"/>
  <c r="G959" i="1"/>
  <c r="F960" i="1"/>
  <c r="G960" i="1"/>
  <c r="F961" i="1"/>
  <c r="G961" i="1"/>
  <c r="F962" i="1"/>
  <c r="G962" i="1"/>
  <c r="F963" i="1"/>
  <c r="G963" i="1"/>
  <c r="F964" i="1"/>
  <c r="G964" i="1"/>
  <c r="F965" i="1"/>
  <c r="G965" i="1"/>
  <c r="F966" i="1"/>
  <c r="G966" i="1"/>
  <c r="F967" i="1"/>
  <c r="G967" i="1"/>
  <c r="F968" i="1"/>
  <c r="G968" i="1"/>
  <c r="F969" i="1"/>
  <c r="G969" i="1"/>
  <c r="F970" i="1"/>
  <c r="G970" i="1"/>
  <c r="F971" i="1"/>
  <c r="G971" i="1"/>
  <c r="F972" i="1"/>
  <c r="G972" i="1"/>
  <c r="F973" i="1"/>
  <c r="G973" i="1"/>
  <c r="F974" i="1"/>
  <c r="G974" i="1"/>
  <c r="F975" i="1"/>
  <c r="G975" i="1"/>
  <c r="F976" i="1"/>
  <c r="G976" i="1"/>
  <c r="F977" i="1"/>
  <c r="G977" i="1"/>
  <c r="F978" i="1"/>
  <c r="G978" i="1"/>
  <c r="F979" i="1"/>
  <c r="G979" i="1"/>
  <c r="F980" i="1"/>
  <c r="G980" i="1"/>
  <c r="F981" i="1"/>
  <c r="G981" i="1"/>
  <c r="F982" i="1"/>
  <c r="G982" i="1"/>
  <c r="F983" i="1"/>
  <c r="G983" i="1"/>
  <c r="F984" i="1"/>
  <c r="G984" i="1"/>
  <c r="F985" i="1"/>
  <c r="G985" i="1"/>
  <c r="F986" i="1"/>
  <c r="G986" i="1"/>
  <c r="F987" i="1"/>
  <c r="G987" i="1"/>
  <c r="F988" i="1"/>
  <c r="G988" i="1"/>
  <c r="F989" i="1"/>
  <c r="G989" i="1"/>
  <c r="F990" i="1"/>
  <c r="G990" i="1"/>
  <c r="F991" i="1"/>
  <c r="G991" i="1"/>
  <c r="F992" i="1"/>
  <c r="G992" i="1"/>
  <c r="F993" i="1"/>
  <c r="G993" i="1"/>
  <c r="F994" i="1"/>
  <c r="G994" i="1"/>
  <c r="F995" i="1"/>
  <c r="G995" i="1"/>
  <c r="F996" i="1"/>
  <c r="G996" i="1"/>
  <c r="F997" i="1"/>
  <c r="G997" i="1"/>
  <c r="F998" i="1"/>
  <c r="G998" i="1"/>
  <c r="F999" i="1"/>
  <c r="G999" i="1"/>
  <c r="F1000" i="1"/>
  <c r="G1000" i="1"/>
  <c r="F1001" i="1"/>
  <c r="G1001" i="1"/>
  <c r="F1002" i="1"/>
  <c r="G1002" i="1"/>
  <c r="F1003" i="1"/>
  <c r="G1003" i="1"/>
  <c r="F1004" i="1"/>
  <c r="G1004" i="1"/>
  <c r="F1005" i="1"/>
  <c r="G1005" i="1"/>
  <c r="F1006" i="1"/>
  <c r="G1006" i="1"/>
  <c r="F1007" i="1"/>
  <c r="G1007" i="1"/>
  <c r="F1008" i="1"/>
  <c r="G1008" i="1"/>
  <c r="F1009" i="1"/>
  <c r="G1009" i="1"/>
  <c r="F1010" i="1"/>
  <c r="G1010" i="1"/>
  <c r="F1011" i="1"/>
  <c r="G1011" i="1"/>
  <c r="F1012" i="1"/>
  <c r="G1012" i="1"/>
  <c r="F1013" i="1"/>
  <c r="G1013" i="1"/>
  <c r="F1014" i="1"/>
  <c r="G1014" i="1"/>
  <c r="F1015" i="1"/>
  <c r="G1015" i="1"/>
  <c r="F1016" i="1"/>
  <c r="G1016" i="1"/>
  <c r="F1017" i="1"/>
  <c r="G1017" i="1"/>
  <c r="F1018" i="1"/>
  <c r="G1018" i="1"/>
  <c r="F1019" i="1"/>
  <c r="G1019" i="1"/>
  <c r="F1020" i="1"/>
  <c r="G1020" i="1"/>
  <c r="F1021" i="1"/>
  <c r="G1021" i="1"/>
  <c r="F1022" i="1"/>
  <c r="G1022" i="1"/>
  <c r="F1023" i="1"/>
  <c r="G1023" i="1"/>
  <c r="F1024" i="1"/>
  <c r="G1024" i="1"/>
  <c r="F1025" i="1"/>
  <c r="G1025" i="1"/>
  <c r="F1026" i="1"/>
  <c r="G1026" i="1"/>
  <c r="F1027" i="1"/>
  <c r="G1027" i="1"/>
  <c r="F1028" i="1"/>
  <c r="G1028" i="1"/>
  <c r="F1029" i="1"/>
  <c r="G1029" i="1"/>
  <c r="F1030" i="1"/>
  <c r="G1030" i="1"/>
  <c r="F1031" i="1"/>
  <c r="G1031" i="1"/>
  <c r="F1032" i="1"/>
  <c r="G1032" i="1"/>
  <c r="F1033" i="1"/>
  <c r="G1033" i="1"/>
  <c r="F1034" i="1"/>
  <c r="G1034" i="1"/>
  <c r="F1035" i="1"/>
  <c r="G1035" i="1"/>
  <c r="F1036" i="1"/>
  <c r="G1036" i="1"/>
  <c r="F1037" i="1"/>
  <c r="G1037" i="1"/>
  <c r="F1038" i="1"/>
  <c r="G1038" i="1"/>
  <c r="F1039" i="1"/>
  <c r="G1039" i="1"/>
  <c r="F1040" i="1"/>
  <c r="G1040" i="1"/>
  <c r="F1041" i="1"/>
  <c r="G1041" i="1"/>
  <c r="F1042" i="1"/>
  <c r="G1042" i="1"/>
  <c r="F1043" i="1"/>
  <c r="G1043" i="1"/>
  <c r="F1044" i="1"/>
  <c r="G1044" i="1"/>
  <c r="F1045" i="1"/>
  <c r="G1045" i="1"/>
  <c r="F1046" i="1"/>
  <c r="G1046" i="1"/>
  <c r="F1047" i="1"/>
  <c r="G1047" i="1"/>
  <c r="F1048" i="1"/>
  <c r="G1048" i="1"/>
  <c r="F1049" i="1"/>
  <c r="G1049" i="1"/>
  <c r="F1050" i="1"/>
  <c r="G1050" i="1"/>
  <c r="F1051" i="1"/>
  <c r="G1051" i="1"/>
  <c r="F1052" i="1"/>
  <c r="G1052" i="1"/>
  <c r="F1053" i="1"/>
  <c r="G1053" i="1"/>
  <c r="F1054" i="1"/>
  <c r="G1054" i="1"/>
  <c r="F1055" i="1"/>
  <c r="G1055" i="1"/>
  <c r="F1056" i="1"/>
  <c r="G1056" i="1"/>
  <c r="F1057" i="1"/>
  <c r="G1057" i="1"/>
  <c r="F1058" i="1"/>
  <c r="G1058" i="1"/>
  <c r="F1059" i="1"/>
  <c r="G1059" i="1"/>
  <c r="F1060" i="1"/>
  <c r="G1060" i="1"/>
  <c r="F1061" i="1"/>
  <c r="G1061" i="1"/>
  <c r="F1062" i="1"/>
  <c r="G1062" i="1"/>
  <c r="F1063" i="1"/>
  <c r="G1063" i="1"/>
  <c r="F1064" i="1"/>
  <c r="G1064" i="1"/>
  <c r="F1065" i="1"/>
  <c r="G1065" i="1"/>
  <c r="F1066" i="1"/>
  <c r="G1066" i="1"/>
  <c r="F1067" i="1"/>
  <c r="G1067" i="1"/>
  <c r="F1068" i="1"/>
  <c r="G1068" i="1"/>
  <c r="F1069" i="1"/>
  <c r="G1069" i="1"/>
  <c r="F1070" i="1"/>
  <c r="G1070" i="1"/>
  <c r="F1071" i="1"/>
  <c r="G1071" i="1"/>
  <c r="F1072" i="1"/>
  <c r="G1072" i="1"/>
  <c r="F1073" i="1"/>
  <c r="G1073" i="1"/>
  <c r="F1074" i="1"/>
  <c r="G1074" i="1"/>
  <c r="F1075" i="1"/>
  <c r="G1075" i="1"/>
  <c r="F1076" i="1"/>
  <c r="G1076" i="1"/>
  <c r="F1077" i="1"/>
  <c r="G1077" i="1"/>
  <c r="F1078" i="1"/>
  <c r="G1078" i="1"/>
  <c r="F1079" i="1"/>
  <c r="G1079" i="1"/>
  <c r="F1080" i="1"/>
  <c r="G1080" i="1"/>
  <c r="F1081" i="1"/>
  <c r="G1081" i="1"/>
  <c r="F1082" i="1"/>
  <c r="G1082" i="1"/>
  <c r="F1083" i="1"/>
  <c r="G1083" i="1"/>
  <c r="F1084" i="1"/>
  <c r="G1084" i="1"/>
  <c r="F1085" i="1"/>
  <c r="G1085" i="1"/>
  <c r="F1086" i="1"/>
  <c r="G1086" i="1"/>
  <c r="F1087" i="1"/>
  <c r="G1087" i="1"/>
  <c r="F1088" i="1"/>
  <c r="G1088" i="1"/>
  <c r="F1089" i="1"/>
  <c r="G1089" i="1"/>
  <c r="F1090" i="1"/>
  <c r="G1090" i="1"/>
  <c r="F1091" i="1"/>
  <c r="G1091" i="1"/>
  <c r="F1092" i="1"/>
  <c r="G1092" i="1"/>
  <c r="F1093" i="1"/>
  <c r="G1093" i="1"/>
  <c r="F1094" i="1"/>
  <c r="G1094" i="1"/>
  <c r="F1095" i="1"/>
  <c r="G1095" i="1"/>
  <c r="F1096" i="1"/>
  <c r="G1096" i="1"/>
  <c r="F1097" i="1"/>
  <c r="G1097" i="1"/>
  <c r="F1098" i="1"/>
  <c r="G1098" i="1"/>
  <c r="F1099" i="1"/>
  <c r="G1099" i="1"/>
  <c r="F1100" i="1"/>
  <c r="G1100" i="1"/>
  <c r="F1101" i="1"/>
  <c r="G1101" i="1"/>
  <c r="F1102" i="1"/>
  <c r="G1102" i="1"/>
  <c r="F1103" i="1"/>
  <c r="G1103" i="1"/>
  <c r="F1104" i="1"/>
  <c r="G1104" i="1"/>
  <c r="F1105" i="1"/>
  <c r="G1105" i="1"/>
  <c r="F1106" i="1"/>
  <c r="G1106" i="1"/>
  <c r="F1107" i="1"/>
  <c r="G1107" i="1"/>
  <c r="F1108" i="1"/>
  <c r="G1108" i="1"/>
  <c r="F1109" i="1"/>
  <c r="G1109" i="1"/>
  <c r="F1110" i="1"/>
  <c r="G1110" i="1"/>
  <c r="F1111" i="1"/>
  <c r="G1111" i="1"/>
  <c r="F1112" i="1"/>
  <c r="G1112" i="1"/>
  <c r="F1113" i="1"/>
  <c r="G1113" i="1"/>
  <c r="F1114" i="1"/>
  <c r="G1114" i="1"/>
  <c r="F1115" i="1"/>
  <c r="G1115" i="1"/>
  <c r="F1116" i="1"/>
  <c r="G1116" i="1"/>
  <c r="F1117" i="1"/>
  <c r="G1117" i="1"/>
  <c r="F1118" i="1"/>
  <c r="G1118" i="1"/>
  <c r="F1119" i="1"/>
  <c r="G1119" i="1"/>
  <c r="F1120" i="1"/>
  <c r="G1120" i="1"/>
  <c r="F1121" i="1"/>
  <c r="G1121" i="1"/>
  <c r="F1122" i="1"/>
  <c r="G1122" i="1"/>
  <c r="F1123" i="1"/>
  <c r="G1123" i="1"/>
  <c r="F1124" i="1"/>
  <c r="G1124" i="1"/>
  <c r="F1125" i="1"/>
  <c r="G1125" i="1"/>
  <c r="F1126" i="1"/>
  <c r="G1126" i="1"/>
  <c r="F1127" i="1"/>
  <c r="G1127" i="1"/>
  <c r="F1128" i="1"/>
  <c r="G1128" i="1"/>
  <c r="F1129" i="1"/>
  <c r="G1129" i="1"/>
  <c r="F1130" i="1"/>
  <c r="G1130" i="1"/>
  <c r="F1131" i="1"/>
  <c r="G1131" i="1"/>
  <c r="F1132" i="1"/>
  <c r="G1132" i="1"/>
  <c r="F1133" i="1"/>
  <c r="G1133" i="1"/>
  <c r="F1134" i="1"/>
  <c r="G1134" i="1"/>
  <c r="F1135" i="1"/>
  <c r="G1135" i="1"/>
  <c r="F1136" i="1"/>
  <c r="G1136" i="1"/>
  <c r="F1137" i="1"/>
  <c r="G1137" i="1"/>
  <c r="F1138" i="1"/>
  <c r="G1138" i="1"/>
  <c r="F1139" i="1"/>
  <c r="G1139" i="1"/>
  <c r="F1140" i="1"/>
  <c r="G1140" i="1"/>
  <c r="F1141" i="1"/>
  <c r="G1141" i="1"/>
  <c r="F1142" i="1"/>
  <c r="G1142" i="1"/>
  <c r="F1143" i="1"/>
  <c r="G1143" i="1"/>
  <c r="F1144" i="1"/>
  <c r="G1144" i="1"/>
  <c r="F1145" i="1"/>
  <c r="G1145" i="1"/>
  <c r="F1146" i="1"/>
  <c r="G1146" i="1"/>
  <c r="F1147" i="1"/>
  <c r="G1147" i="1"/>
  <c r="F1148" i="1"/>
  <c r="G1148" i="1"/>
  <c r="F1149" i="1"/>
  <c r="G1149" i="1"/>
  <c r="F1150" i="1"/>
  <c r="G1150" i="1"/>
  <c r="F1151" i="1"/>
  <c r="G1151" i="1"/>
  <c r="F1152" i="1"/>
  <c r="G1152" i="1"/>
  <c r="F1153" i="1"/>
  <c r="G1153" i="1"/>
  <c r="F1154" i="1"/>
  <c r="G1154" i="1"/>
  <c r="F1155" i="1"/>
  <c r="G1155" i="1"/>
  <c r="F1156" i="1"/>
  <c r="G1156" i="1"/>
  <c r="F1157" i="1"/>
  <c r="G1157" i="1"/>
  <c r="F1158" i="1"/>
  <c r="G1158" i="1"/>
  <c r="F1159" i="1"/>
  <c r="G1159" i="1"/>
  <c r="F1160" i="1"/>
  <c r="G1160" i="1"/>
  <c r="F1161" i="1"/>
  <c r="G1161" i="1"/>
  <c r="F1162" i="1"/>
  <c r="G1162" i="1"/>
  <c r="F1163" i="1"/>
  <c r="G1163" i="1"/>
  <c r="F1164" i="1"/>
  <c r="G1164" i="1"/>
  <c r="F1165" i="1"/>
  <c r="G1165" i="1"/>
  <c r="F1166" i="1"/>
  <c r="G1166" i="1"/>
  <c r="F1167" i="1"/>
  <c r="G1167" i="1"/>
  <c r="F1168" i="1"/>
  <c r="G1168" i="1"/>
  <c r="F1169" i="1"/>
  <c r="G1169" i="1"/>
  <c r="F1170" i="1"/>
  <c r="G1170" i="1"/>
  <c r="F1171" i="1"/>
  <c r="G1171" i="1"/>
  <c r="F1172" i="1"/>
  <c r="G1172" i="1"/>
  <c r="F1173" i="1"/>
  <c r="G1173" i="1"/>
  <c r="F1174" i="1"/>
  <c r="G1174" i="1"/>
  <c r="F1175" i="1"/>
  <c r="G1175" i="1"/>
  <c r="F1176" i="1"/>
  <c r="G1176" i="1"/>
  <c r="F1177" i="1"/>
  <c r="G1177" i="1"/>
  <c r="F1178" i="1"/>
  <c r="G1178" i="1"/>
  <c r="F1179" i="1"/>
  <c r="G1179" i="1"/>
  <c r="F1180" i="1"/>
  <c r="G1180" i="1"/>
  <c r="F1181" i="1"/>
  <c r="G1181" i="1"/>
  <c r="F1182" i="1"/>
  <c r="G1182" i="1"/>
  <c r="F1183" i="1"/>
  <c r="G1183" i="1"/>
  <c r="F1184" i="1"/>
  <c r="G1184" i="1"/>
  <c r="F1185" i="1"/>
  <c r="G1185" i="1"/>
  <c r="F1186" i="1"/>
  <c r="G1186" i="1"/>
  <c r="F1187" i="1"/>
  <c r="G1187" i="1"/>
  <c r="F1188" i="1"/>
  <c r="G1188" i="1"/>
  <c r="F1189" i="1"/>
  <c r="G1189" i="1"/>
  <c r="F1190" i="1"/>
  <c r="G1190" i="1"/>
  <c r="F1191" i="1"/>
  <c r="G1191" i="1"/>
  <c r="F1192" i="1"/>
  <c r="G1192" i="1"/>
  <c r="F1193" i="1"/>
  <c r="G1193" i="1"/>
  <c r="F1194" i="1"/>
  <c r="G1194" i="1"/>
  <c r="F1195" i="1"/>
  <c r="G1195" i="1"/>
  <c r="F1196" i="1"/>
  <c r="G1196" i="1"/>
  <c r="F1197" i="1"/>
  <c r="G1197" i="1"/>
  <c r="F1198" i="1"/>
  <c r="G1198" i="1"/>
  <c r="F1199" i="1"/>
  <c r="G1199" i="1"/>
  <c r="F1200" i="1"/>
  <c r="G1200" i="1"/>
  <c r="F1201" i="1"/>
  <c r="G1201" i="1"/>
  <c r="F1202" i="1"/>
  <c r="G1202" i="1"/>
  <c r="F1203" i="1"/>
  <c r="G1203" i="1"/>
  <c r="F1204" i="1"/>
  <c r="G1204" i="1"/>
  <c r="F1205" i="1"/>
  <c r="G1205" i="1"/>
  <c r="F1206" i="1"/>
  <c r="G1206" i="1"/>
  <c r="F1207" i="1"/>
  <c r="G1207" i="1"/>
  <c r="F1208" i="1"/>
  <c r="G1208" i="1"/>
  <c r="F1209" i="1"/>
  <c r="G1209" i="1"/>
  <c r="F1210" i="1"/>
  <c r="G1210" i="1"/>
  <c r="F1211" i="1"/>
  <c r="G1211" i="1"/>
  <c r="F1212" i="1"/>
  <c r="G1212" i="1"/>
  <c r="F1213" i="1"/>
  <c r="G1213" i="1"/>
  <c r="F1214" i="1"/>
  <c r="G1214" i="1"/>
  <c r="F1215" i="1"/>
  <c r="G1215" i="1"/>
  <c r="F1216" i="1"/>
  <c r="G1216" i="1"/>
  <c r="F1217" i="1"/>
  <c r="G1217" i="1"/>
  <c r="F1218" i="1"/>
  <c r="G1218" i="1"/>
  <c r="F1219" i="1"/>
  <c r="G1219" i="1"/>
  <c r="F1220" i="1"/>
  <c r="G1220" i="1"/>
  <c r="F1221" i="1"/>
  <c r="G1221" i="1"/>
  <c r="F1222" i="1"/>
  <c r="G1222" i="1"/>
  <c r="F1223" i="1"/>
  <c r="G1223" i="1"/>
  <c r="F1224" i="1"/>
  <c r="G1224" i="1"/>
  <c r="F1225" i="1"/>
  <c r="G1225" i="1"/>
  <c r="F1226" i="1"/>
  <c r="G1226" i="1"/>
  <c r="F1227" i="1"/>
  <c r="G1227" i="1"/>
  <c r="F1228" i="1"/>
  <c r="G1228" i="1"/>
  <c r="F1229" i="1"/>
  <c r="G1229" i="1"/>
  <c r="F1230" i="1"/>
  <c r="G1230" i="1"/>
  <c r="F1231" i="1"/>
  <c r="G1231" i="1"/>
  <c r="F1232" i="1"/>
  <c r="G1232" i="1"/>
  <c r="F1233" i="1"/>
  <c r="G1233" i="1"/>
  <c r="F1234" i="1"/>
  <c r="G1234" i="1"/>
  <c r="F1235" i="1"/>
  <c r="G1235" i="1"/>
  <c r="F1236" i="1"/>
  <c r="G1236" i="1"/>
  <c r="F1237" i="1"/>
  <c r="G1237" i="1"/>
  <c r="F1238" i="1"/>
  <c r="G1238" i="1"/>
  <c r="F1239" i="1"/>
  <c r="G1239" i="1"/>
  <c r="F1240" i="1"/>
  <c r="G1240" i="1"/>
  <c r="F1241" i="1"/>
  <c r="G1241" i="1"/>
  <c r="F1242" i="1"/>
  <c r="G1242" i="1"/>
  <c r="F1243" i="1"/>
  <c r="G1243" i="1"/>
  <c r="F1244" i="1"/>
  <c r="G1244" i="1"/>
  <c r="F1245" i="1"/>
  <c r="G1245" i="1"/>
  <c r="F1246" i="1"/>
  <c r="G1246" i="1"/>
  <c r="F1247" i="1"/>
  <c r="G1247" i="1"/>
  <c r="F1248" i="1"/>
  <c r="G1248" i="1"/>
  <c r="F1249" i="1"/>
  <c r="G1249" i="1"/>
  <c r="F1250" i="1"/>
  <c r="G1250" i="1"/>
  <c r="F1251" i="1"/>
  <c r="G1251" i="1"/>
  <c r="F1252" i="1"/>
  <c r="G1252" i="1"/>
  <c r="F1253" i="1"/>
  <c r="G1253" i="1"/>
  <c r="F1254" i="1"/>
  <c r="G1254" i="1"/>
  <c r="F1255" i="1"/>
  <c r="G1255" i="1"/>
  <c r="F1256" i="1"/>
  <c r="G1256" i="1"/>
  <c r="F1257" i="1"/>
  <c r="G1257" i="1"/>
  <c r="F1258" i="1"/>
  <c r="G1258" i="1"/>
  <c r="F1259" i="1"/>
  <c r="G1259" i="1"/>
  <c r="F1260" i="1"/>
  <c r="G1260" i="1"/>
  <c r="F1261" i="1"/>
  <c r="G1261" i="1"/>
  <c r="F1262" i="1"/>
  <c r="G1262" i="1"/>
  <c r="F1263" i="1"/>
  <c r="G1263" i="1"/>
  <c r="F1264" i="1"/>
  <c r="G1264" i="1"/>
  <c r="F1265" i="1"/>
  <c r="G1265" i="1"/>
  <c r="F1266" i="1"/>
  <c r="G1266" i="1"/>
  <c r="F1267" i="1"/>
  <c r="G1267" i="1"/>
  <c r="F1268" i="1"/>
  <c r="G1268" i="1"/>
  <c r="F1269" i="1"/>
  <c r="G1269" i="1"/>
  <c r="F1270" i="1"/>
  <c r="G1270" i="1"/>
  <c r="F1271" i="1"/>
  <c r="G1271" i="1"/>
  <c r="F1272" i="1"/>
  <c r="G1272" i="1"/>
  <c r="F1273" i="1"/>
  <c r="G1273" i="1"/>
  <c r="F1274" i="1"/>
  <c r="G1274" i="1"/>
  <c r="F1275" i="1"/>
  <c r="G1275" i="1"/>
  <c r="F1276" i="1"/>
  <c r="G1276" i="1"/>
  <c r="F1277" i="1"/>
  <c r="G1277" i="1"/>
  <c r="F1278" i="1"/>
  <c r="G1278" i="1"/>
  <c r="F1279" i="1"/>
  <c r="G1279" i="1"/>
  <c r="F1280" i="1"/>
  <c r="G1280" i="1"/>
  <c r="F1281" i="1"/>
  <c r="G1281" i="1"/>
  <c r="F1282" i="1"/>
  <c r="G1282" i="1"/>
  <c r="F1283" i="1"/>
  <c r="G1283" i="1"/>
  <c r="F1284" i="1"/>
  <c r="G1284" i="1"/>
  <c r="F1285" i="1"/>
  <c r="G1285" i="1"/>
  <c r="F1286" i="1"/>
  <c r="G1286" i="1"/>
  <c r="F1287" i="1"/>
  <c r="G1287" i="1"/>
  <c r="F1288" i="1"/>
  <c r="G1288" i="1"/>
  <c r="F1289" i="1"/>
  <c r="G1289" i="1"/>
  <c r="F1290" i="1"/>
  <c r="G1290" i="1"/>
  <c r="F1291" i="1"/>
  <c r="G1291" i="1"/>
  <c r="F1292" i="1"/>
  <c r="G1292" i="1"/>
  <c r="F1293" i="1"/>
  <c r="G1293" i="1"/>
  <c r="F1294" i="1"/>
  <c r="G1294" i="1"/>
  <c r="F1295" i="1"/>
  <c r="G1295" i="1"/>
  <c r="F1296" i="1"/>
  <c r="G1296" i="1"/>
  <c r="F1297" i="1"/>
  <c r="G1297" i="1"/>
  <c r="F1298" i="1"/>
  <c r="G1298" i="1"/>
  <c r="F1299" i="1"/>
  <c r="G1299" i="1"/>
  <c r="F1300" i="1"/>
  <c r="G1300" i="1"/>
  <c r="F1301" i="1"/>
  <c r="G1301" i="1"/>
  <c r="F1302" i="1"/>
  <c r="G1302" i="1"/>
  <c r="F1303" i="1"/>
  <c r="G1303" i="1"/>
  <c r="F1304" i="1"/>
  <c r="G1304" i="1"/>
  <c r="F1305" i="1"/>
  <c r="G1305" i="1"/>
  <c r="F1306" i="1"/>
  <c r="G1306" i="1"/>
  <c r="F1307" i="1"/>
  <c r="G1307" i="1"/>
  <c r="F1308" i="1"/>
  <c r="G1308" i="1"/>
  <c r="F1309" i="1"/>
  <c r="G1309" i="1"/>
  <c r="F1310" i="1"/>
  <c r="G1310" i="1"/>
  <c r="F1311" i="1"/>
  <c r="G1311" i="1"/>
  <c r="F1312" i="1"/>
  <c r="G1312" i="1"/>
  <c r="F1313" i="1"/>
  <c r="G1313" i="1"/>
  <c r="F1314" i="1"/>
  <c r="G1314" i="1"/>
  <c r="F1315" i="1"/>
  <c r="G1315" i="1"/>
  <c r="F1316" i="1"/>
  <c r="G1316" i="1"/>
  <c r="F1317" i="1"/>
  <c r="G1317" i="1"/>
  <c r="F1318" i="1"/>
  <c r="G1318" i="1"/>
  <c r="F1319" i="1"/>
  <c r="G1319" i="1"/>
  <c r="F1320" i="1"/>
  <c r="G1320" i="1"/>
  <c r="F1321" i="1"/>
  <c r="G1321" i="1"/>
  <c r="F1322" i="1"/>
  <c r="G1322" i="1"/>
  <c r="F1323" i="1"/>
  <c r="G1323" i="1"/>
  <c r="F1324" i="1"/>
  <c r="G1324" i="1"/>
  <c r="F1325" i="1"/>
  <c r="G1325" i="1"/>
  <c r="F1326" i="1"/>
  <c r="G1326" i="1"/>
  <c r="F1327" i="1"/>
  <c r="G1327" i="1"/>
  <c r="F1328" i="1"/>
  <c r="G1328" i="1"/>
  <c r="F1329" i="1"/>
  <c r="G1329" i="1"/>
  <c r="F1330" i="1"/>
  <c r="G1330" i="1"/>
  <c r="F1331" i="1"/>
  <c r="G1331" i="1"/>
  <c r="F1332" i="1"/>
  <c r="G1332" i="1"/>
  <c r="F1333" i="1"/>
  <c r="G1333" i="1"/>
  <c r="F1334" i="1"/>
  <c r="G1334" i="1"/>
  <c r="F1335" i="1"/>
  <c r="G1335" i="1"/>
  <c r="F1336" i="1"/>
  <c r="G1336" i="1"/>
  <c r="F1337" i="1"/>
  <c r="G1337" i="1"/>
  <c r="F1338" i="1"/>
  <c r="G1338" i="1"/>
  <c r="F1339" i="1"/>
  <c r="G1339" i="1"/>
  <c r="F1340" i="1"/>
  <c r="G1340" i="1"/>
  <c r="F1341" i="1"/>
  <c r="G1341" i="1"/>
  <c r="F1342" i="1"/>
  <c r="G1342" i="1"/>
  <c r="F1343" i="1"/>
  <c r="G1343" i="1"/>
  <c r="F1344" i="1"/>
  <c r="G1344" i="1"/>
  <c r="F1345" i="1"/>
  <c r="G1345" i="1"/>
  <c r="F1346" i="1"/>
  <c r="G1346" i="1"/>
  <c r="F1347" i="1"/>
  <c r="G1347" i="1"/>
  <c r="F1348" i="1"/>
  <c r="G1348" i="1"/>
  <c r="F1349" i="1"/>
  <c r="G1349" i="1"/>
  <c r="F1350" i="1"/>
  <c r="G1350" i="1"/>
  <c r="F1351" i="1"/>
  <c r="G1351" i="1"/>
  <c r="F1352" i="1"/>
  <c r="G1352" i="1"/>
  <c r="F1353" i="1"/>
  <c r="G1353" i="1"/>
  <c r="F1354" i="1"/>
  <c r="G1354" i="1"/>
  <c r="F1355" i="1"/>
  <c r="G1355" i="1"/>
  <c r="F1356" i="1"/>
  <c r="G1356" i="1"/>
  <c r="F1357" i="1"/>
  <c r="G1357" i="1"/>
  <c r="F1358" i="1"/>
  <c r="G1358" i="1"/>
  <c r="F1359" i="1"/>
  <c r="G1359" i="1"/>
  <c r="F1360" i="1"/>
  <c r="G1360" i="1"/>
  <c r="F1361" i="1"/>
  <c r="G1361" i="1"/>
  <c r="F1362" i="1"/>
  <c r="G1362" i="1"/>
  <c r="F1363" i="1"/>
  <c r="G1363" i="1"/>
  <c r="F1364" i="1"/>
  <c r="G1364" i="1"/>
  <c r="F1365" i="1"/>
  <c r="G1365" i="1"/>
  <c r="F1366" i="1"/>
  <c r="G1366" i="1"/>
  <c r="F1367" i="1"/>
  <c r="G1367" i="1"/>
  <c r="F1368" i="1"/>
  <c r="G1368" i="1"/>
  <c r="F1369" i="1"/>
  <c r="G1369" i="1"/>
  <c r="F1370" i="1"/>
  <c r="G1370" i="1"/>
  <c r="F1371" i="1"/>
  <c r="G1371" i="1"/>
  <c r="F1372" i="1"/>
  <c r="G1372" i="1"/>
  <c r="F1373" i="1"/>
  <c r="G1373" i="1"/>
  <c r="F1374" i="1"/>
  <c r="G1374" i="1"/>
  <c r="F1375" i="1"/>
  <c r="G1375" i="1"/>
  <c r="F1376" i="1"/>
  <c r="G1376" i="1"/>
  <c r="F1377" i="1"/>
  <c r="G1377" i="1"/>
  <c r="F1378" i="1"/>
  <c r="G1378" i="1"/>
  <c r="F1379" i="1"/>
  <c r="G1379" i="1"/>
  <c r="F1380" i="1"/>
  <c r="G1380" i="1"/>
  <c r="F1381" i="1"/>
  <c r="G1381" i="1"/>
  <c r="F1382" i="1"/>
  <c r="G1382" i="1"/>
  <c r="F1383" i="1"/>
  <c r="G1383" i="1"/>
  <c r="F1384" i="1"/>
  <c r="G1384" i="1"/>
  <c r="F1385" i="1"/>
  <c r="G1385" i="1"/>
  <c r="F1386" i="1"/>
  <c r="G1386" i="1"/>
  <c r="F1387" i="1"/>
  <c r="G1387" i="1"/>
  <c r="F1388" i="1"/>
  <c r="G1388" i="1"/>
  <c r="F1389" i="1"/>
  <c r="G1389" i="1"/>
  <c r="F1390" i="1"/>
  <c r="G1390" i="1"/>
  <c r="F1391" i="1"/>
  <c r="G1391" i="1"/>
  <c r="F1392" i="1"/>
  <c r="G1392" i="1"/>
  <c r="F1393" i="1"/>
  <c r="G1393" i="1"/>
  <c r="F1394" i="1"/>
  <c r="G1394" i="1"/>
  <c r="F1395" i="1"/>
  <c r="G1395" i="1"/>
  <c r="F1396" i="1"/>
  <c r="G1396" i="1"/>
  <c r="F1397" i="1"/>
  <c r="G1397" i="1"/>
  <c r="F1398" i="1"/>
  <c r="G1398" i="1"/>
  <c r="F1399" i="1"/>
  <c r="G1399" i="1"/>
  <c r="F1400" i="1"/>
  <c r="G1400" i="1"/>
  <c r="F1401" i="1"/>
  <c r="G1401" i="1"/>
  <c r="F1402" i="1"/>
  <c r="G1402" i="1"/>
  <c r="F1403" i="1"/>
  <c r="G1403" i="1"/>
  <c r="F1404" i="1"/>
  <c r="G1404" i="1"/>
  <c r="F1405" i="1"/>
  <c r="G1405" i="1"/>
  <c r="F1406" i="1"/>
  <c r="G1406" i="1"/>
  <c r="F1407" i="1"/>
  <c r="G1407" i="1"/>
  <c r="F1408" i="1"/>
  <c r="G1408" i="1"/>
  <c r="F1409" i="1"/>
  <c r="G1409" i="1"/>
  <c r="F1410" i="1"/>
  <c r="G1410" i="1"/>
  <c r="F1411" i="1"/>
  <c r="G1411" i="1"/>
  <c r="F1412" i="1"/>
  <c r="G1412" i="1"/>
  <c r="F1413" i="1"/>
  <c r="G1413" i="1"/>
  <c r="F1414" i="1"/>
  <c r="G1414" i="1"/>
  <c r="F1415" i="1"/>
  <c r="G1415" i="1"/>
  <c r="F1416" i="1"/>
  <c r="G1416" i="1"/>
  <c r="F1417" i="1"/>
  <c r="G1417" i="1"/>
  <c r="F1418" i="1"/>
  <c r="G1418" i="1"/>
  <c r="F1419" i="1"/>
  <c r="G1419" i="1"/>
  <c r="F1420" i="1"/>
  <c r="G1420" i="1"/>
  <c r="F1421" i="1"/>
  <c r="G1421" i="1"/>
  <c r="F1422" i="1"/>
  <c r="G1422" i="1"/>
  <c r="F1423" i="1"/>
  <c r="G1423" i="1"/>
  <c r="F1424" i="1"/>
  <c r="G1424" i="1"/>
  <c r="F1425" i="1"/>
  <c r="G1425" i="1"/>
  <c r="F1426" i="1"/>
  <c r="G1426" i="1"/>
  <c r="F1427" i="1"/>
  <c r="G1427" i="1"/>
  <c r="F1428" i="1"/>
  <c r="G1428" i="1"/>
  <c r="F1429" i="1"/>
  <c r="G1429" i="1"/>
  <c r="F1430" i="1"/>
  <c r="G1430" i="1"/>
  <c r="F1431" i="1"/>
  <c r="G1431" i="1"/>
  <c r="F1432" i="1"/>
  <c r="G1432" i="1"/>
  <c r="F1433" i="1"/>
  <c r="G1433" i="1"/>
  <c r="F1434" i="1"/>
  <c r="G1434" i="1"/>
  <c r="F1435" i="1"/>
  <c r="G1435" i="1"/>
  <c r="F1436" i="1"/>
  <c r="G1436" i="1"/>
  <c r="F1437" i="1"/>
  <c r="G1437" i="1"/>
  <c r="F1438" i="1"/>
  <c r="G1438" i="1"/>
  <c r="F1439" i="1"/>
  <c r="G1439" i="1"/>
  <c r="F1440" i="1"/>
  <c r="G1440" i="1"/>
  <c r="F1441" i="1"/>
  <c r="G1441" i="1"/>
  <c r="F1442" i="1"/>
  <c r="G1442" i="1"/>
  <c r="F1443" i="1"/>
  <c r="G1443" i="1"/>
  <c r="F1444" i="1"/>
  <c r="G1444" i="1"/>
  <c r="F1445" i="1"/>
  <c r="G1445" i="1"/>
  <c r="F1446" i="1"/>
  <c r="G1446" i="1"/>
  <c r="F1447" i="1"/>
  <c r="G1447" i="1"/>
  <c r="F1448" i="1"/>
  <c r="G1448" i="1"/>
  <c r="F1449" i="1"/>
  <c r="G1449" i="1"/>
  <c r="F1450" i="1"/>
  <c r="G1450" i="1"/>
  <c r="F1451" i="1"/>
  <c r="G1451" i="1"/>
  <c r="F1452" i="1"/>
  <c r="G1452" i="1"/>
  <c r="F1453" i="1"/>
  <c r="G1453" i="1"/>
  <c r="F1454" i="1"/>
  <c r="G1454" i="1"/>
  <c r="F1455" i="1"/>
  <c r="G1455" i="1"/>
  <c r="F1456" i="1"/>
  <c r="G1456" i="1"/>
  <c r="F1457" i="1"/>
  <c r="G1457" i="1"/>
  <c r="F1458" i="1"/>
  <c r="G1458" i="1"/>
  <c r="F1459" i="1"/>
  <c r="G1459" i="1"/>
  <c r="F1460" i="1"/>
  <c r="G1460" i="1"/>
  <c r="F1461" i="1"/>
  <c r="G1461" i="1"/>
  <c r="F1462" i="1"/>
  <c r="G1462" i="1"/>
  <c r="F1463" i="1"/>
  <c r="G1463" i="1"/>
  <c r="F1464" i="1"/>
  <c r="G1464" i="1"/>
  <c r="F1465" i="1"/>
  <c r="G1465" i="1"/>
  <c r="F1466" i="1"/>
  <c r="G1466" i="1"/>
  <c r="F1467" i="1"/>
  <c r="G1467" i="1"/>
  <c r="F1468" i="1"/>
  <c r="G1468" i="1"/>
  <c r="F1469" i="1"/>
  <c r="G1469" i="1"/>
  <c r="F1470" i="1"/>
  <c r="G1470" i="1"/>
  <c r="F1471" i="1"/>
  <c r="G1471" i="1"/>
  <c r="F1472" i="1"/>
  <c r="G1472" i="1"/>
  <c r="F1473" i="1"/>
  <c r="G1473" i="1"/>
  <c r="F1474" i="1"/>
  <c r="G1474" i="1"/>
  <c r="F1475" i="1"/>
  <c r="G1475" i="1"/>
  <c r="F1476" i="1"/>
  <c r="G1476" i="1"/>
  <c r="F1477" i="1"/>
  <c r="G1477" i="1"/>
  <c r="F1478" i="1"/>
  <c r="G1478" i="1"/>
  <c r="F1479" i="1"/>
  <c r="G1479" i="1"/>
  <c r="F1480" i="1"/>
  <c r="G1480" i="1"/>
  <c r="F1481" i="1"/>
  <c r="G1481" i="1"/>
  <c r="F1482" i="1"/>
  <c r="G1482" i="1"/>
  <c r="F1483" i="1"/>
  <c r="G1483" i="1"/>
  <c r="F1484" i="1"/>
  <c r="G1484" i="1"/>
  <c r="F1485" i="1"/>
  <c r="G1485" i="1"/>
  <c r="F1486" i="1"/>
  <c r="G1486" i="1"/>
  <c r="F1487" i="1"/>
  <c r="G1487" i="1"/>
  <c r="F1488" i="1"/>
  <c r="G1488" i="1"/>
  <c r="F1489" i="1"/>
  <c r="G1489" i="1"/>
  <c r="F1490" i="1"/>
  <c r="G1490" i="1"/>
  <c r="F1491" i="1"/>
  <c r="G1491" i="1"/>
  <c r="F1492" i="1"/>
  <c r="G1492" i="1"/>
  <c r="F1493" i="1"/>
  <c r="G1493" i="1"/>
  <c r="F1494" i="1"/>
  <c r="G1494" i="1"/>
  <c r="F1495" i="1"/>
  <c r="G1495" i="1"/>
  <c r="F1496" i="1"/>
  <c r="G1496" i="1"/>
  <c r="F1497" i="1"/>
  <c r="G1497" i="1"/>
  <c r="F1498" i="1"/>
  <c r="G1498" i="1"/>
  <c r="F1499" i="1"/>
  <c r="G1499" i="1"/>
  <c r="F1500" i="1"/>
  <c r="G1500" i="1"/>
  <c r="F1501" i="1"/>
  <c r="G1501" i="1"/>
  <c r="F1502" i="1"/>
  <c r="G1502" i="1"/>
  <c r="F1503" i="1"/>
  <c r="G1503" i="1"/>
  <c r="F1504" i="1"/>
  <c r="G1504" i="1"/>
  <c r="F1505" i="1"/>
  <c r="G1505" i="1"/>
  <c r="F1506" i="1"/>
  <c r="G1506" i="1"/>
  <c r="F1507" i="1"/>
  <c r="G1507" i="1"/>
  <c r="F1508" i="1"/>
  <c r="G1508" i="1"/>
  <c r="F1509" i="1"/>
  <c r="G1509" i="1"/>
  <c r="F1510" i="1"/>
  <c r="G1510" i="1"/>
  <c r="F1511" i="1"/>
  <c r="G1511" i="1"/>
  <c r="F1512" i="1"/>
  <c r="G1512" i="1"/>
  <c r="F1513" i="1"/>
  <c r="G1513" i="1"/>
  <c r="F1514" i="1"/>
  <c r="G1514" i="1"/>
  <c r="F1515" i="1"/>
  <c r="G1515" i="1"/>
  <c r="F1516" i="1"/>
  <c r="G1516" i="1"/>
  <c r="F1517" i="1"/>
  <c r="G1517" i="1"/>
  <c r="F1518" i="1"/>
  <c r="G1518" i="1"/>
  <c r="F1519" i="1"/>
  <c r="G1519" i="1"/>
  <c r="F1520" i="1"/>
  <c r="G1520" i="1"/>
  <c r="F1521" i="1"/>
  <c r="G1521" i="1"/>
  <c r="F1522" i="1"/>
  <c r="G1522" i="1"/>
  <c r="F1523" i="1"/>
  <c r="G1523" i="1"/>
  <c r="F1524" i="1"/>
  <c r="G1524" i="1"/>
  <c r="F1525" i="1"/>
  <c r="G1525" i="1"/>
  <c r="F1526" i="1"/>
  <c r="G1526" i="1"/>
  <c r="F1527" i="1"/>
  <c r="G1527" i="1"/>
  <c r="F1528" i="1"/>
  <c r="G1528" i="1"/>
  <c r="F1529" i="1"/>
  <c r="G1529" i="1"/>
  <c r="F1530" i="1"/>
  <c r="G1530" i="1"/>
  <c r="F1531" i="1"/>
  <c r="G1531" i="1"/>
  <c r="F1532" i="1"/>
  <c r="G1532" i="1"/>
  <c r="F1533" i="1"/>
  <c r="G1533" i="1"/>
  <c r="F1534" i="1"/>
  <c r="G1534" i="1"/>
  <c r="F1535" i="1"/>
  <c r="G1535" i="1"/>
  <c r="F1536" i="1"/>
  <c r="G1536" i="1"/>
  <c r="F1537" i="1"/>
  <c r="G1537" i="1"/>
  <c r="F1538" i="1"/>
  <c r="G1538" i="1"/>
  <c r="F1539" i="1"/>
  <c r="G1539" i="1"/>
  <c r="F1540" i="1"/>
  <c r="G1540" i="1"/>
  <c r="F1541" i="1"/>
  <c r="G1541" i="1"/>
  <c r="F1542" i="1"/>
  <c r="G1542" i="1"/>
  <c r="F1543" i="1"/>
  <c r="G1543" i="1"/>
  <c r="F1544" i="1"/>
  <c r="G1544" i="1"/>
  <c r="F1545" i="1"/>
  <c r="G1545" i="1"/>
  <c r="F1546" i="1"/>
  <c r="G1546" i="1"/>
  <c r="F1547" i="1"/>
  <c r="G1547" i="1"/>
  <c r="F1548" i="1"/>
  <c r="G1548" i="1"/>
  <c r="F1549" i="1"/>
  <c r="G1549" i="1"/>
  <c r="F1550" i="1"/>
  <c r="G1550" i="1"/>
  <c r="F1551" i="1"/>
  <c r="G1551" i="1"/>
  <c r="F1552" i="1"/>
  <c r="G1552" i="1"/>
  <c r="F1553" i="1"/>
  <c r="G1553" i="1"/>
  <c r="F1554" i="1"/>
  <c r="G1554" i="1"/>
  <c r="F1555" i="1"/>
  <c r="G1555" i="1"/>
  <c r="F1556" i="1"/>
  <c r="G1556" i="1"/>
  <c r="F1557" i="1"/>
  <c r="G1557" i="1"/>
  <c r="F1558" i="1"/>
  <c r="G1558" i="1"/>
  <c r="F1559" i="1"/>
  <c r="G1559" i="1"/>
  <c r="F1560" i="1"/>
  <c r="G1560" i="1"/>
  <c r="F1561" i="1"/>
  <c r="G1561" i="1"/>
  <c r="F1562" i="1"/>
  <c r="G1562" i="1"/>
  <c r="F1563" i="1"/>
  <c r="G1563" i="1"/>
  <c r="F1564" i="1"/>
  <c r="G1564" i="1"/>
  <c r="F1565" i="1"/>
  <c r="G1565" i="1"/>
  <c r="F1566" i="1"/>
  <c r="G1566" i="1"/>
  <c r="F1567" i="1"/>
  <c r="G1567" i="1"/>
  <c r="F1568" i="1"/>
  <c r="G1568" i="1"/>
  <c r="F1569" i="1"/>
  <c r="G1569" i="1"/>
  <c r="F1570" i="1"/>
  <c r="G1570" i="1"/>
  <c r="F1571" i="1"/>
  <c r="G1571" i="1"/>
  <c r="F1572" i="1"/>
  <c r="G1572" i="1"/>
  <c r="F1573" i="1"/>
  <c r="G1573" i="1"/>
  <c r="F1574" i="1"/>
  <c r="G1574" i="1"/>
  <c r="F1575" i="1"/>
  <c r="G1575" i="1"/>
  <c r="F1576" i="1"/>
  <c r="G1576" i="1"/>
  <c r="F1577" i="1"/>
  <c r="G1577" i="1"/>
  <c r="F1578" i="1"/>
  <c r="G1578" i="1"/>
  <c r="F1579" i="1"/>
  <c r="G1579" i="1"/>
  <c r="F1580" i="1"/>
  <c r="G1580" i="1"/>
  <c r="F1581" i="1"/>
  <c r="G1581" i="1"/>
  <c r="F1582" i="1"/>
  <c r="G1582" i="1"/>
  <c r="F1583" i="1"/>
  <c r="G1583" i="1"/>
  <c r="F1584" i="1"/>
  <c r="G1584" i="1"/>
  <c r="F1585" i="1"/>
  <c r="G1585" i="1"/>
  <c r="F1586" i="1"/>
  <c r="G1586" i="1"/>
  <c r="F1587" i="1"/>
  <c r="G1587" i="1"/>
  <c r="F1588" i="1"/>
  <c r="G1588" i="1"/>
  <c r="F1589" i="1"/>
  <c r="G1589" i="1"/>
  <c r="F1590" i="1"/>
  <c r="G1590" i="1"/>
  <c r="F1591" i="1"/>
  <c r="G1591" i="1"/>
  <c r="F1592" i="1"/>
  <c r="G1592" i="1"/>
  <c r="F1593" i="1"/>
  <c r="G1593" i="1"/>
  <c r="F1594" i="1"/>
  <c r="G1594" i="1"/>
  <c r="F1595" i="1"/>
  <c r="G1595" i="1"/>
  <c r="F1596" i="1"/>
  <c r="G1596" i="1"/>
  <c r="F1597" i="1"/>
  <c r="G1597" i="1"/>
  <c r="F1598" i="1"/>
  <c r="G1598" i="1"/>
  <c r="F1599" i="1"/>
  <c r="G1599" i="1"/>
  <c r="F1600" i="1"/>
  <c r="G1600" i="1"/>
  <c r="F1601" i="1"/>
  <c r="G1601" i="1"/>
  <c r="F1602" i="1"/>
  <c r="G1602" i="1"/>
  <c r="F1603" i="1"/>
  <c r="G1603" i="1"/>
  <c r="F1604" i="1"/>
  <c r="G1604" i="1"/>
  <c r="F1605" i="1"/>
  <c r="G1605" i="1"/>
  <c r="F1606" i="1"/>
  <c r="G1606" i="1"/>
  <c r="F1607" i="1"/>
  <c r="G1607" i="1"/>
  <c r="F1608" i="1"/>
  <c r="G1608" i="1"/>
  <c r="F1609" i="1"/>
  <c r="G1609" i="1"/>
  <c r="F1610" i="1"/>
  <c r="G1610" i="1"/>
  <c r="F1611" i="1"/>
  <c r="G1611" i="1"/>
  <c r="F1612" i="1"/>
  <c r="G1612" i="1"/>
  <c r="F1613" i="1"/>
  <c r="G1613" i="1"/>
  <c r="F1614" i="1"/>
  <c r="G1614" i="1"/>
  <c r="F1615" i="1"/>
  <c r="G1615" i="1"/>
  <c r="F1616" i="1"/>
  <c r="G1616" i="1"/>
  <c r="F1617" i="1"/>
  <c r="G1617" i="1"/>
  <c r="F1618" i="1"/>
  <c r="G1618" i="1"/>
  <c r="F1619" i="1"/>
  <c r="G1619" i="1"/>
  <c r="F1620" i="1"/>
  <c r="G1620" i="1"/>
  <c r="F1621" i="1"/>
  <c r="G1621" i="1"/>
  <c r="F1622" i="1"/>
  <c r="G1622" i="1"/>
  <c r="F1623" i="1"/>
  <c r="G1623" i="1"/>
  <c r="F1624" i="1"/>
  <c r="G1624" i="1"/>
  <c r="F1625" i="1"/>
  <c r="G1625" i="1"/>
  <c r="F1626" i="1"/>
  <c r="G1626" i="1"/>
  <c r="F1627" i="1"/>
  <c r="G1627" i="1"/>
  <c r="F1628" i="1"/>
  <c r="G1628" i="1"/>
  <c r="F1629" i="1"/>
  <c r="G1629" i="1"/>
  <c r="F1630" i="1"/>
  <c r="G1630" i="1"/>
  <c r="F1631" i="1"/>
  <c r="G1631" i="1"/>
  <c r="F1632" i="1"/>
  <c r="G1632" i="1"/>
  <c r="F1633" i="1"/>
  <c r="G1633" i="1"/>
  <c r="F1634" i="1"/>
  <c r="G1634" i="1"/>
  <c r="F1635" i="1"/>
  <c r="G1635" i="1"/>
  <c r="F1636" i="1"/>
  <c r="G1636" i="1"/>
  <c r="F1637" i="1"/>
  <c r="G1637" i="1"/>
  <c r="F1638" i="1"/>
  <c r="G1638" i="1"/>
  <c r="F1639" i="1"/>
  <c r="G1639" i="1"/>
  <c r="F1640" i="1"/>
  <c r="G1640" i="1"/>
  <c r="F1641" i="1"/>
  <c r="G1641" i="1"/>
  <c r="F1642" i="1"/>
  <c r="G1642" i="1"/>
  <c r="F1643" i="1"/>
  <c r="G1643" i="1"/>
  <c r="F1644" i="1"/>
  <c r="G1644" i="1"/>
  <c r="F1645" i="1"/>
  <c r="G1645" i="1"/>
  <c r="F1646" i="1"/>
  <c r="G1646" i="1"/>
  <c r="F1647" i="1"/>
  <c r="G1647" i="1"/>
  <c r="F1648" i="1"/>
  <c r="G1648" i="1"/>
  <c r="F1649" i="1"/>
  <c r="G1649" i="1"/>
  <c r="F1650" i="1"/>
  <c r="G1650" i="1"/>
  <c r="F1651" i="1"/>
  <c r="G1651" i="1"/>
  <c r="F1652" i="1"/>
  <c r="G1652" i="1"/>
  <c r="F1653" i="1"/>
  <c r="G1653" i="1"/>
  <c r="F1654" i="1"/>
  <c r="G1654" i="1"/>
  <c r="F1655" i="1"/>
  <c r="G1655" i="1"/>
  <c r="F1656" i="1"/>
  <c r="G1656" i="1"/>
  <c r="F1657" i="1"/>
  <c r="G1657" i="1"/>
  <c r="F1658" i="1"/>
  <c r="G1658" i="1"/>
  <c r="F1659" i="1"/>
  <c r="G1659" i="1"/>
  <c r="F1660" i="1"/>
  <c r="G1660" i="1"/>
  <c r="F1661" i="1"/>
  <c r="G1661" i="1"/>
  <c r="F1662" i="1"/>
  <c r="G1662" i="1"/>
  <c r="F1663" i="1"/>
  <c r="G1663" i="1"/>
  <c r="F1664" i="1"/>
  <c r="G1664" i="1"/>
  <c r="F1665" i="1"/>
  <c r="G1665" i="1"/>
  <c r="F1666" i="1"/>
  <c r="G1666" i="1"/>
  <c r="F1667" i="1"/>
  <c r="G1667" i="1"/>
  <c r="F1668" i="1"/>
  <c r="G1668" i="1"/>
  <c r="F1669" i="1"/>
  <c r="G1669" i="1"/>
  <c r="F1670" i="1"/>
  <c r="G1670" i="1"/>
  <c r="F1671" i="1"/>
  <c r="G1671" i="1"/>
  <c r="F1672" i="1"/>
  <c r="G1672" i="1"/>
  <c r="F1673" i="1"/>
  <c r="G1673" i="1"/>
  <c r="F1674" i="1"/>
  <c r="G1674" i="1"/>
  <c r="F1675" i="1"/>
  <c r="G1675" i="1"/>
  <c r="F1676" i="1"/>
  <c r="G1676" i="1"/>
  <c r="F1677" i="1"/>
  <c r="G1677" i="1"/>
  <c r="F1678" i="1"/>
  <c r="G1678" i="1"/>
  <c r="F1679" i="1"/>
  <c r="G1679" i="1"/>
  <c r="F1680" i="1"/>
  <c r="G1680" i="1"/>
  <c r="F1681" i="1"/>
  <c r="G1681" i="1"/>
  <c r="F1682" i="1"/>
  <c r="G1682" i="1"/>
  <c r="F1683" i="1"/>
  <c r="G1683" i="1"/>
  <c r="F1684" i="1"/>
  <c r="G1684" i="1"/>
  <c r="F1685" i="1"/>
  <c r="G1685" i="1"/>
  <c r="F1686" i="1"/>
  <c r="G1686" i="1"/>
  <c r="F1687" i="1"/>
  <c r="G1687" i="1"/>
  <c r="F1688" i="1"/>
  <c r="G1688" i="1"/>
  <c r="F1689" i="1"/>
  <c r="G1689" i="1"/>
  <c r="F1690" i="1"/>
  <c r="G1690" i="1"/>
  <c r="F1691" i="1"/>
  <c r="G1691" i="1"/>
  <c r="F1692" i="1"/>
  <c r="G1692" i="1"/>
  <c r="F1693" i="1"/>
  <c r="G1693" i="1"/>
  <c r="F1694" i="1"/>
  <c r="G1694" i="1"/>
  <c r="F1695" i="1"/>
  <c r="G1695" i="1"/>
  <c r="F1696" i="1"/>
  <c r="G1696" i="1"/>
  <c r="F1697" i="1"/>
  <c r="G1697" i="1"/>
  <c r="F1698" i="1"/>
  <c r="G1698" i="1"/>
  <c r="F1699" i="1"/>
  <c r="G1699" i="1"/>
  <c r="F1700" i="1"/>
  <c r="G1700" i="1"/>
  <c r="F1701" i="1"/>
  <c r="G1701" i="1"/>
  <c r="F1702" i="1"/>
  <c r="G1702" i="1"/>
  <c r="F1703" i="1"/>
  <c r="G1703" i="1"/>
  <c r="F1704" i="1"/>
  <c r="G1704" i="1"/>
  <c r="F1705" i="1"/>
  <c r="G1705" i="1"/>
  <c r="F1706" i="1"/>
  <c r="G1706" i="1"/>
  <c r="F1707" i="1"/>
  <c r="G1707" i="1"/>
  <c r="F1708" i="1"/>
  <c r="G1708" i="1"/>
  <c r="F1709" i="1"/>
  <c r="G1709" i="1"/>
  <c r="F1710" i="1"/>
  <c r="G1710" i="1"/>
  <c r="F1711" i="1"/>
  <c r="G1711" i="1"/>
  <c r="F1712" i="1"/>
  <c r="G1712" i="1"/>
  <c r="F1713" i="1"/>
  <c r="G1713" i="1"/>
  <c r="F1714" i="1"/>
  <c r="G1714" i="1"/>
  <c r="F1715" i="1"/>
  <c r="G1715" i="1"/>
  <c r="F1716" i="1"/>
  <c r="G1716" i="1"/>
  <c r="F1717" i="1"/>
  <c r="G1717" i="1"/>
  <c r="F1718" i="1"/>
  <c r="G1718" i="1"/>
  <c r="F1719" i="1"/>
  <c r="G1719" i="1"/>
  <c r="F1720" i="1"/>
  <c r="G1720" i="1"/>
  <c r="F1721" i="1"/>
  <c r="G1721" i="1"/>
  <c r="F1722" i="1"/>
  <c r="G1722" i="1"/>
  <c r="F1723" i="1"/>
  <c r="G1723" i="1"/>
  <c r="F1724" i="1"/>
  <c r="G1724" i="1"/>
  <c r="F1725" i="1"/>
  <c r="G1725" i="1"/>
  <c r="F1726" i="1"/>
  <c r="G1726" i="1"/>
  <c r="F1727" i="1"/>
  <c r="G1727" i="1"/>
  <c r="F1728" i="1"/>
  <c r="G1728" i="1"/>
  <c r="F1729" i="1"/>
  <c r="G1729" i="1"/>
  <c r="F1730" i="1"/>
  <c r="G1730" i="1"/>
  <c r="F1731" i="1"/>
  <c r="G1731" i="1"/>
  <c r="F1732" i="1"/>
  <c r="G1732" i="1"/>
  <c r="F1733" i="1"/>
  <c r="G1733" i="1"/>
  <c r="F1734" i="1"/>
  <c r="G1734" i="1"/>
  <c r="F1735" i="1"/>
  <c r="G1735" i="1"/>
  <c r="F1736" i="1"/>
  <c r="G1736" i="1"/>
  <c r="F1737" i="1"/>
  <c r="G1737" i="1"/>
  <c r="F1738" i="1"/>
  <c r="G1738" i="1"/>
  <c r="F1739" i="1"/>
  <c r="G1739" i="1"/>
  <c r="F1740" i="1"/>
  <c r="G1740" i="1"/>
  <c r="F1741" i="1"/>
  <c r="G1741" i="1"/>
  <c r="F1742" i="1"/>
  <c r="G1742" i="1"/>
  <c r="F1743" i="1"/>
  <c r="G1743" i="1"/>
  <c r="F1744" i="1"/>
  <c r="G1744" i="1"/>
  <c r="F1745" i="1"/>
  <c r="G1745" i="1"/>
  <c r="F1746" i="1"/>
  <c r="G1746" i="1"/>
  <c r="F1747" i="1"/>
  <c r="G1747" i="1"/>
  <c r="F1748" i="1"/>
  <c r="G1748" i="1"/>
  <c r="F1749" i="1"/>
  <c r="G1749" i="1"/>
  <c r="F1750" i="1"/>
  <c r="G1750" i="1"/>
  <c r="F1751" i="1"/>
  <c r="G1751" i="1"/>
  <c r="F1752" i="1"/>
  <c r="G1752" i="1"/>
  <c r="F1753" i="1"/>
  <c r="G1753" i="1"/>
  <c r="F1754" i="1"/>
  <c r="G1754" i="1"/>
  <c r="F1755" i="1"/>
  <c r="G1755" i="1"/>
  <c r="F1756" i="1"/>
  <c r="G1756" i="1"/>
  <c r="F1757" i="1"/>
  <c r="G1757" i="1"/>
  <c r="F1758" i="1"/>
  <c r="G1758" i="1"/>
  <c r="F1759" i="1"/>
  <c r="G1759" i="1"/>
  <c r="F1760" i="1"/>
  <c r="G1760" i="1"/>
  <c r="F1761" i="1"/>
  <c r="G1761" i="1"/>
  <c r="F1762" i="1"/>
  <c r="G1762" i="1"/>
  <c r="F1763" i="1"/>
  <c r="G1763" i="1"/>
  <c r="F1764" i="1"/>
  <c r="G1764" i="1"/>
  <c r="F1765" i="1"/>
  <c r="G1765" i="1"/>
  <c r="F1766" i="1"/>
  <c r="G1766" i="1"/>
  <c r="F1767" i="1"/>
  <c r="G1767" i="1"/>
  <c r="F1768" i="1"/>
  <c r="G1768" i="1"/>
  <c r="F1769" i="1"/>
  <c r="G1769" i="1"/>
  <c r="F1770" i="1"/>
  <c r="G1770" i="1"/>
  <c r="F1771" i="1"/>
  <c r="G1771" i="1"/>
  <c r="F1772" i="1"/>
  <c r="G1772" i="1"/>
  <c r="F1773" i="1"/>
  <c r="G1773" i="1"/>
  <c r="F1774" i="1"/>
  <c r="G1774" i="1"/>
  <c r="F1775" i="1"/>
  <c r="G1775" i="1"/>
  <c r="F1776" i="1"/>
  <c r="G1776" i="1"/>
  <c r="F1777" i="1"/>
  <c r="G1777" i="1"/>
  <c r="F1778" i="1"/>
  <c r="G1778" i="1"/>
  <c r="F1779" i="1"/>
  <c r="G1779" i="1"/>
  <c r="F1780" i="1"/>
  <c r="G1780" i="1"/>
  <c r="F1781" i="1"/>
  <c r="G1781" i="1"/>
  <c r="F1782" i="1"/>
  <c r="G1782" i="1"/>
  <c r="F1783" i="1"/>
  <c r="G1783" i="1"/>
  <c r="F1784" i="1"/>
  <c r="G1784" i="1"/>
  <c r="F1785" i="1"/>
  <c r="G1785" i="1"/>
  <c r="F1786" i="1"/>
  <c r="G1786" i="1"/>
  <c r="F1787" i="1"/>
  <c r="G1787" i="1"/>
  <c r="F1788" i="1"/>
  <c r="G1788" i="1"/>
  <c r="F1789" i="1"/>
  <c r="G1789" i="1"/>
  <c r="F1790" i="1"/>
  <c r="G1790" i="1"/>
  <c r="F1791" i="1"/>
  <c r="G1791" i="1"/>
  <c r="F1792" i="1"/>
  <c r="G1792" i="1"/>
  <c r="F1793" i="1"/>
  <c r="G1793" i="1"/>
  <c r="F1794" i="1"/>
  <c r="G1794" i="1"/>
  <c r="F1795" i="1"/>
  <c r="G1795" i="1"/>
  <c r="F1796" i="1"/>
  <c r="G1796" i="1"/>
  <c r="F1797" i="1"/>
  <c r="G1797" i="1"/>
  <c r="F1798" i="1"/>
  <c r="G1798" i="1"/>
  <c r="F1799" i="1"/>
  <c r="G1799" i="1"/>
  <c r="F1800" i="1"/>
  <c r="G1800" i="1"/>
  <c r="F1801" i="1"/>
  <c r="G1801" i="1"/>
  <c r="F1802" i="1"/>
  <c r="G1802" i="1"/>
  <c r="F1803" i="1"/>
  <c r="G1803" i="1"/>
  <c r="F1804" i="1"/>
  <c r="G1804" i="1"/>
  <c r="F1805" i="1"/>
  <c r="G1805" i="1"/>
  <c r="F1806" i="1"/>
  <c r="G1806" i="1"/>
  <c r="F1807" i="1"/>
  <c r="G1807" i="1"/>
  <c r="F1808" i="1"/>
  <c r="G1808" i="1"/>
  <c r="G9" i="1"/>
  <c r="F9" i="1"/>
  <c r="G8" i="1"/>
  <c r="F8" i="1"/>
  <c r="F29" i="2"/>
  <c r="G29" i="2"/>
  <c r="F61" i="2"/>
  <c r="G61" i="2"/>
  <c r="F93" i="2"/>
  <c r="G93" i="2"/>
  <c r="F125" i="2"/>
  <c r="G125" i="2"/>
  <c r="F157" i="2"/>
  <c r="G157" i="2"/>
  <c r="F189" i="2"/>
  <c r="G189" i="2"/>
  <c r="F213" i="2"/>
  <c r="G213" i="2"/>
  <c r="G245" i="2"/>
  <c r="F245" i="2"/>
  <c r="G277" i="2"/>
  <c r="F277" i="2"/>
  <c r="F309" i="2"/>
  <c r="G309" i="2"/>
  <c r="F341" i="2"/>
  <c r="G341" i="2"/>
  <c r="F373" i="2"/>
  <c r="G373" i="2"/>
  <c r="F405" i="2"/>
  <c r="G405" i="2"/>
  <c r="F445" i="2"/>
  <c r="G445" i="2"/>
  <c r="F477" i="2"/>
  <c r="G477" i="2"/>
  <c r="F509" i="2"/>
  <c r="G509" i="2"/>
  <c r="G541" i="2"/>
  <c r="F541" i="2"/>
  <c r="F573" i="2"/>
  <c r="G573" i="2"/>
  <c r="F605" i="2"/>
  <c r="G605" i="2"/>
  <c r="F637" i="2"/>
  <c r="G637" i="2"/>
  <c r="F669" i="2"/>
  <c r="G669" i="2"/>
  <c r="F693" i="2"/>
  <c r="G693" i="2"/>
  <c r="G725" i="2"/>
  <c r="F725" i="2"/>
  <c r="F757" i="2"/>
  <c r="G757" i="2"/>
  <c r="F837" i="2"/>
  <c r="G837" i="2"/>
  <c r="F869" i="2"/>
  <c r="G869" i="2"/>
  <c r="F901" i="2"/>
  <c r="G901" i="2"/>
  <c r="G903" i="2"/>
  <c r="F933" i="2"/>
  <c r="G933" i="2"/>
  <c r="F965" i="2"/>
  <c r="G965" i="2"/>
  <c r="F1005" i="2"/>
  <c r="G1005" i="2"/>
  <c r="F1109" i="2"/>
  <c r="G1109" i="2"/>
  <c r="F1149" i="2"/>
  <c r="G1149" i="2"/>
  <c r="F1221" i="2"/>
  <c r="G1221" i="2"/>
  <c r="G1245" i="2"/>
  <c r="F1245" i="2"/>
  <c r="F1285" i="2"/>
  <c r="G1285" i="2"/>
  <c r="F1317" i="2"/>
  <c r="G1317" i="2"/>
  <c r="G1349" i="2"/>
  <c r="F1349" i="2"/>
  <c r="F1373" i="2"/>
  <c r="G1373" i="2"/>
  <c r="F1397" i="2"/>
  <c r="G1397" i="2"/>
  <c r="F1429" i="2"/>
  <c r="G1429" i="2"/>
  <c r="G1477" i="2"/>
  <c r="F1477" i="2"/>
  <c r="G14" i="2"/>
  <c r="F14" i="2"/>
  <c r="F46" i="2"/>
  <c r="G46" i="2"/>
  <c r="F78" i="2"/>
  <c r="G78" i="2"/>
  <c r="F110" i="2"/>
  <c r="G110" i="2"/>
  <c r="F142" i="2"/>
  <c r="G142" i="2"/>
  <c r="F174" i="2"/>
  <c r="G174" i="2"/>
  <c r="F206" i="2"/>
  <c r="G206" i="2"/>
  <c r="F238" i="2"/>
  <c r="G238" i="2"/>
  <c r="F318" i="2"/>
  <c r="G318" i="2"/>
  <c r="F350" i="2"/>
  <c r="G350" i="2"/>
  <c r="F382" i="2"/>
  <c r="G382" i="2"/>
  <c r="F414" i="2"/>
  <c r="G414" i="2"/>
  <c r="F518" i="2"/>
  <c r="G518" i="2"/>
  <c r="F550" i="2"/>
  <c r="G550" i="2"/>
  <c r="F574" i="2"/>
  <c r="G574" i="2"/>
  <c r="F590" i="2"/>
  <c r="G590" i="2"/>
  <c r="F622" i="2"/>
  <c r="G622" i="2"/>
  <c r="F670" i="2"/>
  <c r="G670" i="2"/>
  <c r="F782" i="2"/>
  <c r="G782" i="2"/>
  <c r="F814" i="2"/>
  <c r="G814" i="2"/>
  <c r="F854" i="2"/>
  <c r="G854" i="2"/>
  <c r="F886" i="2"/>
  <c r="G886" i="2"/>
  <c r="F918" i="2"/>
  <c r="G918" i="2"/>
  <c r="F950" i="2"/>
  <c r="G950" i="2"/>
  <c r="F982" i="2"/>
  <c r="G982" i="2"/>
  <c r="F1014" i="2"/>
  <c r="G1014" i="2"/>
  <c r="F1046" i="2"/>
  <c r="G1046" i="2"/>
  <c r="F1078" i="2"/>
  <c r="G1078" i="2"/>
  <c r="F1110" i="2"/>
  <c r="G1110" i="2"/>
  <c r="F1112" i="2"/>
  <c r="F1142" i="2"/>
  <c r="G1142" i="2"/>
  <c r="F1174" i="2"/>
  <c r="G1174" i="2"/>
  <c r="F1214" i="2"/>
  <c r="G1214" i="2"/>
  <c r="F1278" i="2"/>
  <c r="G1278" i="2"/>
  <c r="F1302" i="2"/>
  <c r="G1302" i="2"/>
  <c r="F1336" i="2"/>
  <c r="F1334" i="2"/>
  <c r="G1334" i="2"/>
  <c r="F1470" i="2"/>
  <c r="F1134" i="2"/>
  <c r="G278" i="2"/>
  <c r="G911" i="2"/>
  <c r="F951" i="2"/>
  <c r="G1039" i="2"/>
  <c r="F1095" i="2"/>
  <c r="F1103" i="2"/>
  <c r="F1223" i="2"/>
  <c r="F1231" i="2"/>
  <c r="G1335" i="2"/>
  <c r="F1359" i="2"/>
  <c r="F1383" i="2"/>
  <c r="F1431" i="2"/>
  <c r="G1478" i="2"/>
  <c r="G1469" i="2"/>
  <c r="F1437" i="2"/>
  <c r="F1287" i="2"/>
  <c r="G1206" i="2"/>
  <c r="G1166" i="2"/>
  <c r="G1133" i="2"/>
  <c r="G822" i="2"/>
  <c r="F750" i="2"/>
  <c r="G454" i="2"/>
  <c r="F406" i="2"/>
  <c r="G326" i="2"/>
  <c r="G198" i="2"/>
  <c r="F150" i="2"/>
  <c r="G70" i="2"/>
  <c r="F22" i="2"/>
  <c r="F16" i="2"/>
  <c r="G776" i="2"/>
  <c r="G920" i="2"/>
  <c r="G1286" i="2"/>
  <c r="G1175" i="2"/>
  <c r="F1062" i="2"/>
  <c r="G607" i="2"/>
  <c r="G374" i="2"/>
  <c r="G246" i="2"/>
  <c r="G118" i="2"/>
  <c r="G21" i="2"/>
  <c r="F21" i="2"/>
  <c r="G53" i="2"/>
  <c r="F53" i="2"/>
  <c r="F77" i="2"/>
  <c r="G77" i="2"/>
  <c r="F109" i="2"/>
  <c r="G109" i="2"/>
  <c r="F141" i="2"/>
  <c r="G141" i="2"/>
  <c r="F173" i="2"/>
  <c r="G173" i="2"/>
  <c r="F205" i="2"/>
  <c r="G205" i="2"/>
  <c r="F237" i="2"/>
  <c r="G237" i="2"/>
  <c r="F269" i="2"/>
  <c r="G269" i="2"/>
  <c r="F301" i="2"/>
  <c r="G301" i="2"/>
  <c r="F333" i="2"/>
  <c r="G333" i="2"/>
  <c r="F357" i="2"/>
  <c r="G357" i="2"/>
  <c r="F389" i="2"/>
  <c r="G389" i="2"/>
  <c r="F421" i="2"/>
  <c r="G421" i="2"/>
  <c r="F453" i="2"/>
  <c r="G453" i="2"/>
  <c r="F493" i="2"/>
  <c r="G493" i="2"/>
  <c r="F525" i="2"/>
  <c r="G525" i="2"/>
  <c r="F557" i="2"/>
  <c r="G557" i="2"/>
  <c r="G589" i="2"/>
  <c r="F589" i="2"/>
  <c r="G621" i="2"/>
  <c r="F621" i="2"/>
  <c r="G653" i="2"/>
  <c r="F653" i="2"/>
  <c r="F685" i="2"/>
  <c r="G685" i="2"/>
  <c r="F717" i="2"/>
  <c r="G717" i="2"/>
  <c r="G749" i="2"/>
  <c r="F749" i="2"/>
  <c r="F781" i="2"/>
  <c r="G781" i="2"/>
  <c r="F813" i="2"/>
  <c r="G813" i="2"/>
  <c r="F845" i="2"/>
  <c r="G845" i="2"/>
  <c r="F877" i="2"/>
  <c r="G877" i="2"/>
  <c r="F909" i="2"/>
  <c r="G909" i="2"/>
  <c r="F941" i="2"/>
  <c r="G941" i="2"/>
  <c r="F973" i="2"/>
  <c r="G973" i="2"/>
  <c r="F997" i="2"/>
  <c r="G997" i="2"/>
  <c r="F1029" i="2"/>
  <c r="G1029" i="2"/>
  <c r="F1093" i="2"/>
  <c r="G1093" i="2"/>
  <c r="F1165" i="2"/>
  <c r="G1165" i="2"/>
  <c r="F1293" i="2"/>
  <c r="G1293" i="2"/>
  <c r="F1461" i="2"/>
  <c r="G1461" i="2"/>
  <c r="G783" i="2"/>
  <c r="F30" i="2"/>
  <c r="G30" i="2"/>
  <c r="F62" i="2"/>
  <c r="G62" i="2"/>
  <c r="F94" i="2"/>
  <c r="G94" i="2"/>
  <c r="F446" i="2"/>
  <c r="G446" i="2"/>
  <c r="F478" i="2"/>
  <c r="G478" i="2"/>
  <c r="F510" i="2"/>
  <c r="G510" i="2"/>
  <c r="F542" i="2"/>
  <c r="G542" i="2"/>
  <c r="G566" i="2"/>
  <c r="F566" i="2"/>
  <c r="F646" i="2"/>
  <c r="G646" i="2"/>
  <c r="F678" i="2"/>
  <c r="G678" i="2"/>
  <c r="F702" i="2"/>
  <c r="G702" i="2"/>
  <c r="F734" i="2"/>
  <c r="G734" i="2"/>
  <c r="F766" i="2"/>
  <c r="G766" i="2"/>
  <c r="F798" i="2"/>
  <c r="G798" i="2"/>
  <c r="F846" i="2"/>
  <c r="G846" i="2"/>
  <c r="G878" i="2"/>
  <c r="F878" i="2"/>
  <c r="F910" i="2"/>
  <c r="G910" i="2"/>
  <c r="G912" i="2"/>
  <c r="G998" i="2"/>
  <c r="F998" i="2"/>
  <c r="F1030" i="2"/>
  <c r="G1030" i="2"/>
  <c r="F1054" i="2"/>
  <c r="G1054" i="2"/>
  <c r="G1056" i="2"/>
  <c r="F1086" i="2"/>
  <c r="G1086" i="2"/>
  <c r="F1118" i="2"/>
  <c r="G1118" i="2"/>
  <c r="F1120" i="2"/>
  <c r="G1150" i="2"/>
  <c r="F1150" i="2"/>
  <c r="F1190" i="2"/>
  <c r="G1190" i="2"/>
  <c r="F1222" i="2"/>
  <c r="G1222" i="2"/>
  <c r="F1246" i="2"/>
  <c r="G1246" i="2"/>
  <c r="F1248" i="2"/>
  <c r="F1318" i="2"/>
  <c r="G1318" i="2"/>
  <c r="F1350" i="2"/>
  <c r="G1350" i="2"/>
  <c r="F1382" i="2"/>
  <c r="F1384" i="2"/>
  <c r="G1382" i="2"/>
  <c r="F1438" i="2"/>
  <c r="G1438" i="2"/>
  <c r="G1445" i="2"/>
  <c r="F1309" i="2"/>
  <c r="F1167" i="2"/>
  <c r="F1472" i="2"/>
  <c r="G16" i="2"/>
  <c r="F1295" i="2"/>
  <c r="F1262" i="2"/>
  <c r="G1061" i="2"/>
  <c r="G797" i="2"/>
  <c r="G710" i="2"/>
  <c r="G606" i="2"/>
  <c r="F502" i="2"/>
  <c r="G422" i="2"/>
  <c r="G294" i="2"/>
  <c r="G166" i="2"/>
  <c r="G38" i="2"/>
  <c r="F13" i="2"/>
  <c r="G13" i="2"/>
  <c r="F45" i="2"/>
  <c r="G45" i="2"/>
  <c r="F85" i="2"/>
  <c r="G85" i="2"/>
  <c r="F117" i="2"/>
  <c r="G117" i="2"/>
  <c r="F149" i="2"/>
  <c r="G149" i="2"/>
  <c r="F181" i="2"/>
  <c r="G181" i="2"/>
  <c r="F221" i="2"/>
  <c r="G221" i="2"/>
  <c r="F253" i="2"/>
  <c r="G253" i="2"/>
  <c r="F285" i="2"/>
  <c r="G285" i="2"/>
  <c r="F325" i="2"/>
  <c r="G325" i="2"/>
  <c r="F365" i="2"/>
  <c r="G365" i="2"/>
  <c r="F397" i="2"/>
  <c r="G397" i="2"/>
  <c r="F429" i="2"/>
  <c r="G429" i="2"/>
  <c r="F461" i="2"/>
  <c r="G461" i="2"/>
  <c r="F485" i="2"/>
  <c r="G485" i="2"/>
  <c r="G517" i="2"/>
  <c r="F517" i="2"/>
  <c r="F549" i="2"/>
  <c r="G549" i="2"/>
  <c r="F581" i="2"/>
  <c r="G581" i="2"/>
  <c r="F613" i="2"/>
  <c r="G613" i="2"/>
  <c r="F645" i="2"/>
  <c r="G645" i="2"/>
  <c r="F677" i="2"/>
  <c r="G677" i="2"/>
  <c r="F709" i="2"/>
  <c r="G709" i="2"/>
  <c r="F741" i="2"/>
  <c r="G741" i="2"/>
  <c r="F773" i="2"/>
  <c r="G773" i="2"/>
  <c r="F821" i="2"/>
  <c r="G821" i="2"/>
  <c r="F861" i="2"/>
  <c r="G861" i="2"/>
  <c r="F885" i="2"/>
  <c r="G885" i="2"/>
  <c r="G917" i="2"/>
  <c r="F917" i="2"/>
  <c r="F949" i="2"/>
  <c r="G949" i="2"/>
  <c r="G981" i="2"/>
  <c r="F981" i="2"/>
  <c r="F1013" i="2"/>
  <c r="G1013" i="2"/>
  <c r="F1037" i="2"/>
  <c r="G1037" i="2"/>
  <c r="F1069" i="2"/>
  <c r="G1069" i="2"/>
  <c r="G1071" i="2"/>
  <c r="F1101" i="2"/>
  <c r="G1101" i="2"/>
  <c r="G1125" i="2"/>
  <c r="F1125" i="2"/>
  <c r="F1157" i="2"/>
  <c r="G1157" i="2"/>
  <c r="F1173" i="2"/>
  <c r="G1173" i="2"/>
  <c r="F1197" i="2"/>
  <c r="G1197" i="2"/>
  <c r="F1229" i="2"/>
  <c r="G1229" i="2"/>
  <c r="F1253" i="2"/>
  <c r="G1253" i="2"/>
  <c r="F1277" i="2"/>
  <c r="G1277" i="2"/>
  <c r="F1301" i="2"/>
  <c r="G1301" i="2"/>
  <c r="F1325" i="2"/>
  <c r="G1325" i="2"/>
  <c r="G1421" i="2"/>
  <c r="F1421" i="2"/>
  <c r="F126" i="2"/>
  <c r="G126" i="2"/>
  <c r="F158" i="2"/>
  <c r="G158" i="2"/>
  <c r="F190" i="2"/>
  <c r="G190" i="2"/>
  <c r="F222" i="2"/>
  <c r="G222" i="2"/>
  <c r="F254" i="2"/>
  <c r="G254" i="2"/>
  <c r="F286" i="2"/>
  <c r="G286" i="2"/>
  <c r="F366" i="2"/>
  <c r="G366" i="2"/>
  <c r="F398" i="2"/>
  <c r="G398" i="2"/>
  <c r="F494" i="2"/>
  <c r="G494" i="2"/>
  <c r="F496" i="2"/>
  <c r="F534" i="2"/>
  <c r="G534" i="2"/>
  <c r="G598" i="2"/>
  <c r="F598" i="2"/>
  <c r="G638" i="2"/>
  <c r="F638" i="2"/>
  <c r="F662" i="2"/>
  <c r="G662" i="2"/>
  <c r="F694" i="2"/>
  <c r="G694" i="2"/>
  <c r="F718" i="2"/>
  <c r="G718" i="2"/>
  <c r="G742" i="2"/>
  <c r="F742" i="2"/>
  <c r="F774" i="2"/>
  <c r="G774" i="2"/>
  <c r="F862" i="2"/>
  <c r="G862" i="2"/>
  <c r="F894" i="2"/>
  <c r="G894" i="2"/>
  <c r="G934" i="2"/>
  <c r="F934" i="2"/>
  <c r="F958" i="2"/>
  <c r="G958" i="2"/>
  <c r="F990" i="2"/>
  <c r="G990" i="2"/>
  <c r="F1022" i="2"/>
  <c r="G1022" i="2"/>
  <c r="F1094" i="2"/>
  <c r="G1094" i="2"/>
  <c r="F1126" i="2"/>
  <c r="G1126" i="2"/>
  <c r="F1128" i="2"/>
  <c r="F1182" i="2"/>
  <c r="G1182" i="2"/>
  <c r="F1238" i="2"/>
  <c r="G1238" i="2"/>
  <c r="F1240" i="2"/>
  <c r="F1270" i="2"/>
  <c r="G1270" i="2"/>
  <c r="F1462" i="2"/>
  <c r="G1462" i="2"/>
  <c r="G1463" i="2"/>
  <c r="F1279" i="2"/>
  <c r="G775" i="2"/>
  <c r="F1399" i="2"/>
  <c r="F1352" i="2"/>
  <c r="G1342" i="2"/>
  <c r="F1326" i="2"/>
  <c r="G1294" i="2"/>
  <c r="G1261" i="2"/>
  <c r="G1213" i="2"/>
  <c r="G1183" i="2"/>
  <c r="F1006" i="2"/>
  <c r="G830" i="2"/>
  <c r="G615" i="2"/>
  <c r="G470" i="2"/>
  <c r="G342" i="2"/>
  <c r="G214" i="2"/>
  <c r="G86" i="2"/>
  <c r="F37" i="2"/>
  <c r="G37" i="2"/>
  <c r="G69" i="2"/>
  <c r="F69" i="2"/>
  <c r="F101" i="2"/>
  <c r="G101" i="2"/>
  <c r="F133" i="2"/>
  <c r="G133" i="2"/>
  <c r="F165" i="2"/>
  <c r="G165" i="2"/>
  <c r="F197" i="2"/>
  <c r="G197" i="2"/>
  <c r="F229" i="2"/>
  <c r="G229" i="2"/>
  <c r="F261" i="2"/>
  <c r="G261" i="2"/>
  <c r="F293" i="2"/>
  <c r="G293" i="2"/>
  <c r="F317" i="2"/>
  <c r="G317" i="2"/>
  <c r="F349" i="2"/>
  <c r="G349" i="2"/>
  <c r="F381" i="2"/>
  <c r="G381" i="2"/>
  <c r="F413" i="2"/>
  <c r="G413" i="2"/>
  <c r="F437" i="2"/>
  <c r="G437" i="2"/>
  <c r="G469" i="2"/>
  <c r="F469" i="2"/>
  <c r="F501" i="2"/>
  <c r="G501" i="2"/>
  <c r="F533" i="2"/>
  <c r="G533" i="2"/>
  <c r="F565" i="2"/>
  <c r="G565" i="2"/>
  <c r="G597" i="2"/>
  <c r="F597" i="2"/>
  <c r="F629" i="2"/>
  <c r="G629" i="2"/>
  <c r="F661" i="2"/>
  <c r="G661" i="2"/>
  <c r="F701" i="2"/>
  <c r="G701" i="2"/>
  <c r="F733" i="2"/>
  <c r="G733" i="2"/>
  <c r="F765" i="2"/>
  <c r="G765" i="2"/>
  <c r="G789" i="2"/>
  <c r="F789" i="2"/>
  <c r="F829" i="2"/>
  <c r="G829" i="2"/>
  <c r="G853" i="2"/>
  <c r="F853" i="2"/>
  <c r="F893" i="2"/>
  <c r="G893" i="2"/>
  <c r="F895" i="2"/>
  <c r="F925" i="2"/>
  <c r="G925" i="2"/>
  <c r="F957" i="2"/>
  <c r="G957" i="2"/>
  <c r="F989" i="2"/>
  <c r="G989" i="2"/>
  <c r="F1021" i="2"/>
  <c r="G1021" i="2"/>
  <c r="F1053" i="2"/>
  <c r="G1053" i="2"/>
  <c r="G1117" i="2"/>
  <c r="F1117" i="2"/>
  <c r="F1141" i="2"/>
  <c r="G1141" i="2"/>
  <c r="F1205" i="2"/>
  <c r="G1205" i="2"/>
  <c r="F1237" i="2"/>
  <c r="G1237" i="2"/>
  <c r="F1269" i="2"/>
  <c r="G1269" i="2"/>
  <c r="F1341" i="2"/>
  <c r="G1341" i="2"/>
  <c r="G1365" i="2"/>
  <c r="F1365" i="2"/>
  <c r="F1405" i="2"/>
  <c r="G1405" i="2"/>
  <c r="F1453" i="2"/>
  <c r="G1453" i="2"/>
  <c r="G1479" i="2"/>
  <c r="F1413" i="2"/>
  <c r="F1381" i="2"/>
  <c r="F1189" i="2"/>
  <c r="G1077" i="2"/>
  <c r="F270" i="2"/>
  <c r="G270" i="2"/>
  <c r="F302" i="2"/>
  <c r="G302" i="2"/>
  <c r="F334" i="2"/>
  <c r="G334" i="2"/>
  <c r="F430" i="2"/>
  <c r="G430" i="2"/>
  <c r="F462" i="2"/>
  <c r="G462" i="2"/>
  <c r="F526" i="2"/>
  <c r="G526" i="2"/>
  <c r="F558" i="2"/>
  <c r="G558" i="2"/>
  <c r="G630" i="2"/>
  <c r="F632" i="2"/>
  <c r="F630" i="2"/>
  <c r="F654" i="2"/>
  <c r="G654" i="2"/>
  <c r="F686" i="2"/>
  <c r="G686" i="2"/>
  <c r="F726" i="2"/>
  <c r="G726" i="2"/>
  <c r="F758" i="2"/>
  <c r="G758" i="2"/>
  <c r="F790" i="2"/>
  <c r="G790" i="2"/>
  <c r="G806" i="2"/>
  <c r="F806" i="2"/>
  <c r="F838" i="2"/>
  <c r="G838" i="2"/>
  <c r="G870" i="2"/>
  <c r="F870" i="2"/>
  <c r="F902" i="2"/>
  <c r="G902" i="2"/>
  <c r="F926" i="2"/>
  <c r="G926" i="2"/>
  <c r="G928" i="2"/>
  <c r="F942" i="2"/>
  <c r="G942" i="2"/>
  <c r="F974" i="2"/>
  <c r="G974" i="2"/>
  <c r="G1038" i="2"/>
  <c r="F1038" i="2"/>
  <c r="F1070" i="2"/>
  <c r="G1070" i="2"/>
  <c r="F1102" i="2"/>
  <c r="F1104" i="2"/>
  <c r="G1102" i="2"/>
  <c r="G1198" i="2"/>
  <c r="F1198" i="2"/>
  <c r="F1230" i="2"/>
  <c r="F1232" i="2"/>
  <c r="G1230" i="2"/>
  <c r="F1254" i="2"/>
  <c r="G1254" i="2"/>
  <c r="F1256" i="2"/>
  <c r="F1358" i="2"/>
  <c r="G1358" i="2"/>
  <c r="G1374" i="2"/>
  <c r="F1374" i="2"/>
  <c r="F1406" i="2"/>
  <c r="G1406" i="2"/>
  <c r="G1430" i="2"/>
  <c r="F1430" i="2"/>
  <c r="F1479" i="2"/>
  <c r="G582" i="2"/>
  <c r="F1085" i="2"/>
  <c r="G1455" i="2"/>
  <c r="G1423" i="2"/>
  <c r="F1408" i="2"/>
  <c r="F1390" i="2"/>
  <c r="F1376" i="2"/>
  <c r="F1367" i="2"/>
  <c r="G1351" i="2"/>
  <c r="F1333" i="2"/>
  <c r="G1303" i="2"/>
  <c r="F1181" i="2"/>
  <c r="F1151" i="2"/>
  <c r="F1072" i="2"/>
  <c r="G614" i="2"/>
  <c r="F512" i="2"/>
  <c r="F23" i="2"/>
  <c r="G23" i="2"/>
  <c r="F25" i="2"/>
  <c r="G25" i="2"/>
  <c r="F55" i="2"/>
  <c r="G55" i="2"/>
  <c r="F57" i="2"/>
  <c r="G57" i="2"/>
  <c r="F95" i="2"/>
  <c r="G95" i="2"/>
  <c r="F127" i="2"/>
  <c r="G127" i="2"/>
  <c r="F159" i="2"/>
  <c r="G159" i="2"/>
  <c r="F199" i="2"/>
  <c r="G199" i="2"/>
  <c r="F201" i="2"/>
  <c r="G201" i="2"/>
  <c r="F231" i="2"/>
  <c r="G231" i="2"/>
  <c r="F233" i="2"/>
  <c r="G233" i="2"/>
  <c r="F263" i="2"/>
  <c r="G263" i="2"/>
  <c r="F265" i="2"/>
  <c r="G265" i="2"/>
  <c r="F279" i="2"/>
  <c r="G279" i="2"/>
  <c r="F281" i="2"/>
  <c r="G281" i="2"/>
  <c r="F311" i="2"/>
  <c r="G311" i="2"/>
  <c r="F313" i="2"/>
  <c r="G313" i="2"/>
  <c r="F343" i="2"/>
  <c r="G343" i="2"/>
  <c r="F345" i="2"/>
  <c r="G345" i="2"/>
  <c r="F375" i="2"/>
  <c r="G375" i="2"/>
  <c r="F377" i="2"/>
  <c r="G377" i="2"/>
  <c r="F415" i="2"/>
  <c r="G415" i="2"/>
  <c r="F447" i="2"/>
  <c r="G447" i="2"/>
  <c r="F479" i="2"/>
  <c r="G479" i="2"/>
  <c r="F511" i="2"/>
  <c r="G511" i="2"/>
  <c r="G513" i="2"/>
  <c r="F513" i="2"/>
  <c r="F543" i="2"/>
  <c r="G543" i="2"/>
  <c r="F545" i="2"/>
  <c r="G545" i="2"/>
  <c r="F575" i="2"/>
  <c r="F577" i="2"/>
  <c r="G577" i="2"/>
  <c r="G575" i="2"/>
  <c r="F607" i="2"/>
  <c r="F609" i="2"/>
  <c r="F639" i="2"/>
  <c r="G639" i="2"/>
  <c r="F641" i="2"/>
  <c r="G641" i="2"/>
  <c r="F679" i="2"/>
  <c r="G679" i="2"/>
  <c r="F713" i="2"/>
  <c r="G713" i="2"/>
  <c r="F711" i="2"/>
  <c r="G711" i="2"/>
  <c r="F743" i="2"/>
  <c r="G743" i="2"/>
  <c r="F769" i="2"/>
  <c r="G769" i="2"/>
  <c r="F799" i="2"/>
  <c r="G799" i="2"/>
  <c r="G801" i="2"/>
  <c r="F833" i="2"/>
  <c r="G833" i="2"/>
  <c r="F831" i="2"/>
  <c r="G831" i="2"/>
  <c r="F871" i="2"/>
  <c r="G871" i="2"/>
  <c r="F905" i="2"/>
  <c r="G905" i="2"/>
  <c r="F935" i="2"/>
  <c r="G935" i="2"/>
  <c r="F937" i="2"/>
  <c r="G937" i="2"/>
  <c r="F969" i="2"/>
  <c r="G969" i="2"/>
  <c r="F967" i="2"/>
  <c r="G967" i="2"/>
  <c r="F999" i="2"/>
  <c r="G999" i="2"/>
  <c r="F1033" i="2"/>
  <c r="G1033" i="2"/>
  <c r="G1055" i="2"/>
  <c r="F1055" i="2"/>
  <c r="F1087" i="2"/>
  <c r="G1087" i="2"/>
  <c r="F1089" i="2"/>
  <c r="G1089" i="2"/>
  <c r="F1119" i="2"/>
  <c r="G1151" i="2"/>
  <c r="F1153" i="2"/>
  <c r="G1153" i="2"/>
  <c r="F1183" i="2"/>
  <c r="G1215" i="2"/>
  <c r="F1217" i="2"/>
  <c r="G1217" i="2"/>
  <c r="F1247" i="2"/>
  <c r="F1271" i="2"/>
  <c r="G1271" i="2"/>
  <c r="F1273" i="2"/>
  <c r="F1297" i="2"/>
  <c r="G1297" i="2"/>
  <c r="F1327" i="2"/>
  <c r="F1439" i="2"/>
  <c r="F1463" i="2"/>
  <c r="G1431" i="2"/>
  <c r="F1361" i="2"/>
  <c r="G1223" i="2"/>
  <c r="G1095" i="2"/>
  <c r="F40" i="2"/>
  <c r="G40" i="2"/>
  <c r="F42" i="2"/>
  <c r="G42" i="2"/>
  <c r="F72" i="2"/>
  <c r="G72" i="2"/>
  <c r="F74" i="2"/>
  <c r="G74" i="2"/>
  <c r="F112" i="2"/>
  <c r="G112" i="2"/>
  <c r="F144" i="2"/>
  <c r="G144" i="2"/>
  <c r="F176" i="2"/>
  <c r="G176" i="2"/>
  <c r="F208" i="2"/>
  <c r="G208" i="2"/>
  <c r="F240" i="2"/>
  <c r="G240" i="2"/>
  <c r="F272" i="2"/>
  <c r="G272" i="2"/>
  <c r="F304" i="2"/>
  <c r="G304" i="2"/>
  <c r="F336" i="2"/>
  <c r="G336" i="2"/>
  <c r="F368" i="2"/>
  <c r="G368" i="2"/>
  <c r="F392" i="2"/>
  <c r="G392" i="2"/>
  <c r="F394" i="2"/>
  <c r="G394" i="2"/>
  <c r="F424" i="2"/>
  <c r="G424" i="2"/>
  <c r="F426" i="2"/>
  <c r="G426" i="2"/>
  <c r="F456" i="2"/>
  <c r="G456" i="2"/>
  <c r="F458" i="2"/>
  <c r="G458" i="2"/>
  <c r="F488" i="2"/>
  <c r="G488" i="2"/>
  <c r="F490" i="2"/>
  <c r="G490" i="2"/>
  <c r="G528" i="2"/>
  <c r="F528" i="2"/>
  <c r="F530" i="2"/>
  <c r="G530" i="2"/>
  <c r="G560" i="2"/>
  <c r="G562" i="2"/>
  <c r="F560" i="2"/>
  <c r="F562" i="2"/>
  <c r="G584" i="2"/>
  <c r="F586" i="2"/>
  <c r="G586" i="2"/>
  <c r="F584" i="2"/>
  <c r="G616" i="2"/>
  <c r="F618" i="2"/>
  <c r="G618" i="2"/>
  <c r="F616" i="2"/>
  <c r="G648" i="2"/>
  <c r="G650" i="2"/>
  <c r="G680" i="2"/>
  <c r="F682" i="2"/>
  <c r="G682" i="2"/>
  <c r="F680" i="2"/>
  <c r="F712" i="2"/>
  <c r="F714" i="2"/>
  <c r="G714" i="2"/>
  <c r="G712" i="2"/>
  <c r="F744" i="2"/>
  <c r="G744" i="2"/>
  <c r="G746" i="2"/>
  <c r="F784" i="2"/>
  <c r="F786" i="2"/>
  <c r="G786" i="2"/>
  <c r="F816" i="2"/>
  <c r="G816" i="2"/>
  <c r="F848" i="2"/>
  <c r="F850" i="2"/>
  <c r="G850" i="2"/>
  <c r="G848" i="2"/>
  <c r="F880" i="2"/>
  <c r="G880" i="2"/>
  <c r="F882" i="2"/>
  <c r="G882" i="2"/>
  <c r="F912" i="2"/>
  <c r="F914" i="2"/>
  <c r="G914" i="2"/>
  <c r="F928" i="2"/>
  <c r="G930" i="2"/>
  <c r="F930" i="2"/>
  <c r="F944" i="2"/>
  <c r="G944" i="2"/>
  <c r="F952" i="2"/>
  <c r="G952" i="2"/>
  <c r="F954" i="2"/>
  <c r="G954" i="2"/>
  <c r="F968" i="2"/>
  <c r="F970" i="2"/>
  <c r="G970" i="2"/>
  <c r="G968" i="2"/>
  <c r="F992" i="2"/>
  <c r="G994" i="2"/>
  <c r="G992" i="2"/>
  <c r="F1000" i="2"/>
  <c r="G1000" i="2"/>
  <c r="G1002" i="2"/>
  <c r="F1008" i="2"/>
  <c r="G1008" i="2"/>
  <c r="F1010" i="2"/>
  <c r="G1010" i="2"/>
  <c r="F1016" i="2"/>
  <c r="G1016" i="2"/>
  <c r="F1024" i="2"/>
  <c r="G1024" i="2"/>
  <c r="F1026" i="2"/>
  <c r="F1032" i="2"/>
  <c r="G1034" i="2"/>
  <c r="F1034" i="2"/>
  <c r="F1040" i="2"/>
  <c r="F1042" i="2"/>
  <c r="G1040" i="2"/>
  <c r="G1042" i="2"/>
  <c r="F1048" i="2"/>
  <c r="F1050" i="2"/>
  <c r="G1050" i="2"/>
  <c r="G1048" i="2"/>
  <c r="F1056" i="2"/>
  <c r="G1058" i="2"/>
  <c r="F1064" i="2"/>
  <c r="G1064" i="2"/>
  <c r="F1066" i="2"/>
  <c r="G1066" i="2"/>
  <c r="G1072" i="2"/>
  <c r="F1074" i="2"/>
  <c r="G1074" i="2"/>
  <c r="G1080" i="2"/>
  <c r="F1080" i="2"/>
  <c r="G1088" i="2"/>
  <c r="F1088" i="2"/>
  <c r="G1096" i="2"/>
  <c r="F1096" i="2"/>
  <c r="F1098" i="2"/>
  <c r="G1104" i="2"/>
  <c r="F1106" i="2"/>
  <c r="G1106" i="2"/>
  <c r="G1112" i="2"/>
  <c r="F1114" i="2"/>
  <c r="G1114" i="2"/>
  <c r="G1120" i="2"/>
  <c r="F1122" i="2"/>
  <c r="G1122" i="2"/>
  <c r="G1128" i="2"/>
  <c r="G1130" i="2"/>
  <c r="G1136" i="2"/>
  <c r="F1136" i="2"/>
  <c r="G1144" i="2"/>
  <c r="F1144" i="2"/>
  <c r="G1152" i="2"/>
  <c r="F1152" i="2"/>
  <c r="G1160" i="2"/>
  <c r="F1160" i="2"/>
  <c r="F1162" i="2"/>
  <c r="G1168" i="2"/>
  <c r="F1170" i="2"/>
  <c r="G1170" i="2"/>
  <c r="G1176" i="2"/>
  <c r="F1178" i="2"/>
  <c r="G1178" i="2"/>
  <c r="G1184" i="2"/>
  <c r="F1186" i="2"/>
  <c r="G1186" i="2"/>
  <c r="G1192" i="2"/>
  <c r="G1194" i="2"/>
  <c r="G1200" i="2"/>
  <c r="F1200" i="2"/>
  <c r="G1208" i="2"/>
  <c r="F1208" i="2"/>
  <c r="G1216" i="2"/>
  <c r="F1216" i="2"/>
  <c r="G1224" i="2"/>
  <c r="F1224" i="2"/>
  <c r="F1226" i="2"/>
  <c r="G1232" i="2"/>
  <c r="F1234" i="2"/>
  <c r="G1234" i="2"/>
  <c r="G1240" i="2"/>
  <c r="F1242" i="2"/>
  <c r="G1242" i="2"/>
  <c r="G1248" i="2"/>
  <c r="F1250" i="2"/>
  <c r="G1250" i="2"/>
  <c r="G1256" i="2"/>
  <c r="G1258" i="2"/>
  <c r="G1264" i="2"/>
  <c r="F1264" i="2"/>
  <c r="G1272" i="2"/>
  <c r="F1272" i="2"/>
  <c r="G1280" i="2"/>
  <c r="F1280" i="2"/>
  <c r="G1288" i="2"/>
  <c r="F1288" i="2"/>
  <c r="F1290" i="2"/>
  <c r="G1296" i="2"/>
  <c r="F1298" i="2"/>
  <c r="G1298" i="2"/>
  <c r="G1304" i="2"/>
  <c r="F1306" i="2"/>
  <c r="G1306" i="2"/>
  <c r="G1312" i="2"/>
  <c r="F1314" i="2"/>
  <c r="G1314" i="2"/>
  <c r="G1320" i="2"/>
  <c r="G1322" i="2"/>
  <c r="G1328" i="2"/>
  <c r="F1328" i="2"/>
  <c r="G1336" i="2"/>
  <c r="G1344" i="2"/>
  <c r="G1352" i="2"/>
  <c r="F1354" i="2"/>
  <c r="G1360" i="2"/>
  <c r="G1362" i="2"/>
  <c r="G1368" i="2"/>
  <c r="G1376" i="2"/>
  <c r="G1384" i="2"/>
  <c r="G1392" i="2"/>
  <c r="F1392" i="2"/>
  <c r="G1400" i="2"/>
  <c r="G1408" i="2"/>
  <c r="G1416" i="2"/>
  <c r="F1418" i="2"/>
  <c r="G1424" i="2"/>
  <c r="G1426" i="2"/>
  <c r="G1432" i="2"/>
  <c r="G1440" i="2"/>
  <c r="G1448" i="2"/>
  <c r="G1480" i="2"/>
  <c r="F1482" i="2"/>
  <c r="G1482" i="2"/>
  <c r="G1458" i="2"/>
  <c r="F1440" i="2"/>
  <c r="F1426" i="2"/>
  <c r="F1416" i="2"/>
  <c r="F1402" i="2"/>
  <c r="F1393" i="2"/>
  <c r="F1370" i="2"/>
  <c r="F1360" i="2"/>
  <c r="F1346" i="2"/>
  <c r="F1320" i="2"/>
  <c r="G1313" i="2"/>
  <c r="G1266" i="2"/>
  <c r="G1247" i="2"/>
  <c r="G1239" i="2"/>
  <c r="F1218" i="2"/>
  <c r="G1193" i="2"/>
  <c r="G1138" i="2"/>
  <c r="G1119" i="2"/>
  <c r="G1111" i="2"/>
  <c r="F1090" i="2"/>
  <c r="G1032" i="2"/>
  <c r="G1026" i="2"/>
  <c r="F1018" i="2"/>
  <c r="F946" i="2"/>
  <c r="F681" i="2"/>
  <c r="F31" i="2"/>
  <c r="G31" i="2"/>
  <c r="F63" i="2"/>
  <c r="G63" i="2"/>
  <c r="F79" i="2"/>
  <c r="G79" i="2"/>
  <c r="F111" i="2"/>
  <c r="G111" i="2"/>
  <c r="F143" i="2"/>
  <c r="G143" i="2"/>
  <c r="F175" i="2"/>
  <c r="G175" i="2"/>
  <c r="F207" i="2"/>
  <c r="G207" i="2"/>
  <c r="F239" i="2"/>
  <c r="G239" i="2"/>
  <c r="F271" i="2"/>
  <c r="G271" i="2"/>
  <c r="F303" i="2"/>
  <c r="G303" i="2"/>
  <c r="F319" i="2"/>
  <c r="G319" i="2"/>
  <c r="F351" i="2"/>
  <c r="G351" i="2"/>
  <c r="F383" i="2"/>
  <c r="G383" i="2"/>
  <c r="F407" i="2"/>
  <c r="G407" i="2"/>
  <c r="F409" i="2"/>
  <c r="G409" i="2"/>
  <c r="F439" i="2"/>
  <c r="G439" i="2"/>
  <c r="F441" i="2"/>
  <c r="G441" i="2"/>
  <c r="F471" i="2"/>
  <c r="G471" i="2"/>
  <c r="F473" i="2"/>
  <c r="G473" i="2"/>
  <c r="F503" i="2"/>
  <c r="G503" i="2"/>
  <c r="F505" i="2"/>
  <c r="G505" i="2"/>
  <c r="F535" i="2"/>
  <c r="G535" i="2"/>
  <c r="F537" i="2"/>
  <c r="G537" i="2"/>
  <c r="F567" i="2"/>
  <c r="G567" i="2"/>
  <c r="F569" i="2"/>
  <c r="G569" i="2"/>
  <c r="F599" i="2"/>
  <c r="G599" i="2"/>
  <c r="F601" i="2"/>
  <c r="G601" i="2"/>
  <c r="F631" i="2"/>
  <c r="F633" i="2"/>
  <c r="F663" i="2"/>
  <c r="F665" i="2"/>
  <c r="G663" i="2"/>
  <c r="G695" i="2"/>
  <c r="F695" i="2"/>
  <c r="F697" i="2"/>
  <c r="G697" i="2"/>
  <c r="F727" i="2"/>
  <c r="G727" i="2"/>
  <c r="F729" i="2"/>
  <c r="G729" i="2"/>
  <c r="G759" i="2"/>
  <c r="F761" i="2"/>
  <c r="G761" i="2"/>
  <c r="F759" i="2"/>
  <c r="G785" i="2"/>
  <c r="F783" i="2"/>
  <c r="F815" i="2"/>
  <c r="G815" i="2"/>
  <c r="F817" i="2"/>
  <c r="G849" i="2"/>
  <c r="G847" i="2"/>
  <c r="F849" i="2"/>
  <c r="G887" i="2"/>
  <c r="F889" i="2"/>
  <c r="G889" i="2"/>
  <c r="F887" i="2"/>
  <c r="F919" i="2"/>
  <c r="F961" i="2"/>
  <c r="G961" i="2"/>
  <c r="F959" i="2"/>
  <c r="G959" i="2"/>
  <c r="F991" i="2"/>
  <c r="G991" i="2"/>
  <c r="F993" i="2"/>
  <c r="F1025" i="2"/>
  <c r="G1025" i="2"/>
  <c r="F1071" i="2"/>
  <c r="F1105" i="2"/>
  <c r="G1105" i="2"/>
  <c r="F1135" i="2"/>
  <c r="G1135" i="2"/>
  <c r="F1207" i="2"/>
  <c r="G1207" i="2"/>
  <c r="F1209" i="2"/>
  <c r="F1233" i="2"/>
  <c r="G1233" i="2"/>
  <c r="F1255" i="2"/>
  <c r="G1255" i="2"/>
  <c r="F1289" i="2"/>
  <c r="G1289" i="2"/>
  <c r="G1319" i="2"/>
  <c r="G1383" i="2"/>
  <c r="G1447" i="2"/>
  <c r="F1351" i="2"/>
  <c r="G1231" i="2"/>
  <c r="G1103" i="2"/>
  <c r="F921" i="2"/>
  <c r="F903" i="2"/>
  <c r="F321" i="2"/>
  <c r="F241" i="2"/>
  <c r="F209" i="2"/>
  <c r="F129" i="2"/>
  <c r="F81" i="2"/>
  <c r="F32" i="2"/>
  <c r="G32" i="2"/>
  <c r="F64" i="2"/>
  <c r="G64" i="2"/>
  <c r="F96" i="2"/>
  <c r="G96" i="2"/>
  <c r="F128" i="2"/>
  <c r="G128" i="2"/>
  <c r="F152" i="2"/>
  <c r="G152" i="2"/>
  <c r="F154" i="2"/>
  <c r="G154" i="2"/>
  <c r="F184" i="2"/>
  <c r="G184" i="2"/>
  <c r="F186" i="2"/>
  <c r="G186" i="2"/>
  <c r="F216" i="2"/>
  <c r="G216" i="2"/>
  <c r="F218" i="2"/>
  <c r="G218" i="2"/>
  <c r="F248" i="2"/>
  <c r="G248" i="2"/>
  <c r="F250" i="2"/>
  <c r="G250" i="2"/>
  <c r="F280" i="2"/>
  <c r="G280" i="2"/>
  <c r="F282" i="2"/>
  <c r="G282" i="2"/>
  <c r="F312" i="2"/>
  <c r="G312" i="2"/>
  <c r="F314" i="2"/>
  <c r="G314" i="2"/>
  <c r="F360" i="2"/>
  <c r="G360" i="2"/>
  <c r="F362" i="2"/>
  <c r="G362" i="2"/>
  <c r="F400" i="2"/>
  <c r="G400" i="2"/>
  <c r="F432" i="2"/>
  <c r="G432" i="2"/>
  <c r="F472" i="2"/>
  <c r="G472" i="2"/>
  <c r="F474" i="2"/>
  <c r="G474" i="2"/>
  <c r="G504" i="2"/>
  <c r="F504" i="2"/>
  <c r="G506" i="2"/>
  <c r="G536" i="2"/>
  <c r="F538" i="2"/>
  <c r="G538" i="2"/>
  <c r="F536" i="2"/>
  <c r="G568" i="2"/>
  <c r="F568" i="2"/>
  <c r="F570" i="2"/>
  <c r="G570" i="2"/>
  <c r="G592" i="2"/>
  <c r="G594" i="2"/>
  <c r="F594" i="2"/>
  <c r="F592" i="2"/>
  <c r="G632" i="2"/>
  <c r="F634" i="2"/>
  <c r="G634" i="2"/>
  <c r="G672" i="2"/>
  <c r="F674" i="2"/>
  <c r="F672" i="2"/>
  <c r="G696" i="2"/>
  <c r="F696" i="2"/>
  <c r="F698" i="2"/>
  <c r="G698" i="2"/>
  <c r="F728" i="2"/>
  <c r="F730" i="2"/>
  <c r="G730" i="2"/>
  <c r="G728" i="2"/>
  <c r="F768" i="2"/>
  <c r="G768" i="2"/>
  <c r="F770" i="2"/>
  <c r="F800" i="2"/>
  <c r="G802" i="2"/>
  <c r="F802" i="2"/>
  <c r="F832" i="2"/>
  <c r="G832" i="2"/>
  <c r="F834" i="2"/>
  <c r="G834" i="2"/>
  <c r="F872" i="2"/>
  <c r="G872" i="2"/>
  <c r="G874" i="2"/>
  <c r="F904" i="2"/>
  <c r="F906" i="2"/>
  <c r="G906" i="2"/>
  <c r="F960" i="2"/>
  <c r="G960" i="2"/>
  <c r="F962" i="2"/>
  <c r="G962" i="2"/>
  <c r="G1472" i="2"/>
  <c r="G1481" i="2"/>
  <c r="G1471" i="2"/>
  <c r="F1449" i="2"/>
  <c r="G1439" i="2"/>
  <c r="G1425" i="2"/>
  <c r="G1415" i="2"/>
  <c r="G1401" i="2"/>
  <c r="G1391" i="2"/>
  <c r="G1378" i="2"/>
  <c r="G1369" i="2"/>
  <c r="G1359" i="2"/>
  <c r="F1345" i="2"/>
  <c r="G1330" i="2"/>
  <c r="F1319" i="2"/>
  <c r="F1266" i="2"/>
  <c r="F1239" i="2"/>
  <c r="F1215" i="2"/>
  <c r="G1210" i="2"/>
  <c r="G1185" i="2"/>
  <c r="F1138" i="2"/>
  <c r="F1111" i="2"/>
  <c r="G1082" i="2"/>
  <c r="G1031" i="2"/>
  <c r="G1023" i="2"/>
  <c r="G919" i="2"/>
  <c r="G873" i="2"/>
  <c r="G767" i="2"/>
  <c r="F648" i="2"/>
  <c r="F17" i="2"/>
  <c r="F15" i="2"/>
  <c r="F47" i="2"/>
  <c r="G47" i="2"/>
  <c r="F87" i="2"/>
  <c r="G87" i="2"/>
  <c r="F89" i="2"/>
  <c r="G89" i="2"/>
  <c r="F119" i="2"/>
  <c r="G119" i="2"/>
  <c r="F121" i="2"/>
  <c r="G121" i="2"/>
  <c r="F151" i="2"/>
  <c r="G151" i="2"/>
  <c r="F153" i="2"/>
  <c r="G153" i="2"/>
  <c r="F183" i="2"/>
  <c r="G183" i="2"/>
  <c r="F185" i="2"/>
  <c r="G185" i="2"/>
  <c r="F215" i="2"/>
  <c r="G215" i="2"/>
  <c r="F217" i="2"/>
  <c r="G217" i="2"/>
  <c r="F247" i="2"/>
  <c r="G247" i="2"/>
  <c r="F249" i="2"/>
  <c r="G249" i="2"/>
  <c r="F287" i="2"/>
  <c r="G287" i="2"/>
  <c r="F327" i="2"/>
  <c r="G327" i="2"/>
  <c r="F329" i="2"/>
  <c r="G329" i="2"/>
  <c r="F359" i="2"/>
  <c r="G359" i="2"/>
  <c r="F361" i="2"/>
  <c r="G361" i="2"/>
  <c r="F399" i="2"/>
  <c r="G399" i="2"/>
  <c r="F431" i="2"/>
  <c r="G431" i="2"/>
  <c r="F463" i="2"/>
  <c r="G463" i="2"/>
  <c r="F495" i="2"/>
  <c r="G495" i="2"/>
  <c r="F527" i="2"/>
  <c r="G527" i="2"/>
  <c r="F529" i="2"/>
  <c r="G529" i="2"/>
  <c r="F559" i="2"/>
  <c r="G559" i="2"/>
  <c r="F561" i="2"/>
  <c r="G561" i="2"/>
  <c r="F591" i="2"/>
  <c r="G591" i="2"/>
  <c r="F593" i="2"/>
  <c r="G593" i="2"/>
  <c r="F623" i="2"/>
  <c r="G623" i="2"/>
  <c r="F625" i="2"/>
  <c r="F655" i="2"/>
  <c r="G655" i="2"/>
  <c r="F657" i="2"/>
  <c r="G657" i="2"/>
  <c r="F687" i="2"/>
  <c r="G687" i="2"/>
  <c r="G721" i="2"/>
  <c r="G719" i="2"/>
  <c r="F721" i="2"/>
  <c r="F751" i="2"/>
  <c r="G751" i="2"/>
  <c r="F753" i="2"/>
  <c r="G753" i="2"/>
  <c r="F791" i="2"/>
  <c r="G823" i="2"/>
  <c r="F825" i="2"/>
  <c r="G825" i="2"/>
  <c r="F855" i="2"/>
  <c r="G855" i="2"/>
  <c r="F857" i="2"/>
  <c r="G857" i="2"/>
  <c r="F879" i="2"/>
  <c r="G879" i="2"/>
  <c r="F881" i="2"/>
  <c r="G881" i="2"/>
  <c r="G913" i="2"/>
  <c r="F911" i="2"/>
  <c r="F943" i="2"/>
  <c r="G943" i="2"/>
  <c r="F945" i="2"/>
  <c r="G977" i="2"/>
  <c r="G975" i="2"/>
  <c r="F977" i="2"/>
  <c r="F1007" i="2"/>
  <c r="G1007" i="2"/>
  <c r="F1009" i="2"/>
  <c r="G1009" i="2"/>
  <c r="G1041" i="2"/>
  <c r="F1041" i="2"/>
  <c r="F1063" i="2"/>
  <c r="F1065" i="2"/>
  <c r="G1065" i="2"/>
  <c r="F1097" i="2"/>
  <c r="G1097" i="2"/>
  <c r="F1127" i="2"/>
  <c r="G1127" i="2"/>
  <c r="F1161" i="2"/>
  <c r="G1161" i="2"/>
  <c r="F1191" i="2"/>
  <c r="G1191" i="2"/>
  <c r="F1225" i="2"/>
  <c r="G1225" i="2"/>
  <c r="F1263" i="2"/>
  <c r="G1263" i="2"/>
  <c r="F1407" i="2"/>
  <c r="G1273" i="2"/>
  <c r="F975" i="2"/>
  <c r="F481" i="2"/>
  <c r="F449" i="2"/>
  <c r="F417" i="2"/>
  <c r="F385" i="2"/>
  <c r="F353" i="2"/>
  <c r="F161" i="2"/>
  <c r="F24" i="2"/>
  <c r="G24" i="2"/>
  <c r="F26" i="2"/>
  <c r="G26" i="2"/>
  <c r="F56" i="2"/>
  <c r="G56" i="2"/>
  <c r="F58" i="2"/>
  <c r="G58" i="2"/>
  <c r="F88" i="2"/>
  <c r="G88" i="2"/>
  <c r="F90" i="2"/>
  <c r="G90" i="2"/>
  <c r="F120" i="2"/>
  <c r="G120" i="2"/>
  <c r="F122" i="2"/>
  <c r="G122" i="2"/>
  <c r="F160" i="2"/>
  <c r="G160" i="2"/>
  <c r="F192" i="2"/>
  <c r="G192" i="2"/>
  <c r="F224" i="2"/>
  <c r="G224" i="2"/>
  <c r="F256" i="2"/>
  <c r="G256" i="2"/>
  <c r="F288" i="2"/>
  <c r="G288" i="2"/>
  <c r="F320" i="2"/>
  <c r="G320" i="2"/>
  <c r="F344" i="2"/>
  <c r="G344" i="2"/>
  <c r="F346" i="2"/>
  <c r="G346" i="2"/>
  <c r="F376" i="2"/>
  <c r="G376" i="2"/>
  <c r="F378" i="2"/>
  <c r="G378" i="2"/>
  <c r="F408" i="2"/>
  <c r="G408" i="2"/>
  <c r="F410" i="2"/>
  <c r="G410" i="2"/>
  <c r="F440" i="2"/>
  <c r="G440" i="2"/>
  <c r="F442" i="2"/>
  <c r="G442" i="2"/>
  <c r="F464" i="2"/>
  <c r="G464" i="2"/>
  <c r="G496" i="2"/>
  <c r="G498" i="2"/>
  <c r="G520" i="2"/>
  <c r="F520" i="2"/>
  <c r="F522" i="2"/>
  <c r="G522" i="2"/>
  <c r="G552" i="2"/>
  <c r="F554" i="2"/>
  <c r="G554" i="2"/>
  <c r="F552" i="2"/>
  <c r="G600" i="2"/>
  <c r="F600" i="2"/>
  <c r="G602" i="2"/>
  <c r="G624" i="2"/>
  <c r="G626" i="2"/>
  <c r="F624" i="2"/>
  <c r="G656" i="2"/>
  <c r="G658" i="2"/>
  <c r="F656" i="2"/>
  <c r="F658" i="2"/>
  <c r="G688" i="2"/>
  <c r="F688" i="2"/>
  <c r="F720" i="2"/>
  <c r="F722" i="2"/>
  <c r="G722" i="2"/>
  <c r="G720" i="2"/>
  <c r="F760" i="2"/>
  <c r="G760" i="2"/>
  <c r="F792" i="2"/>
  <c r="F794" i="2"/>
  <c r="G794" i="2"/>
  <c r="F824" i="2"/>
  <c r="G824" i="2"/>
  <c r="F826" i="2"/>
  <c r="G826" i="2"/>
  <c r="F856" i="2"/>
  <c r="F858" i="2"/>
  <c r="G858" i="2"/>
  <c r="G856" i="2"/>
  <c r="F888" i="2"/>
  <c r="G888" i="2"/>
  <c r="F920" i="2"/>
  <c r="F922" i="2"/>
  <c r="G922" i="2"/>
  <c r="F976" i="2"/>
  <c r="F978" i="2"/>
  <c r="G978" i="2"/>
  <c r="G976" i="2"/>
  <c r="G1464" i="2"/>
  <c r="F10" i="2"/>
  <c r="G15" i="2"/>
  <c r="F1471" i="2"/>
  <c r="G1466" i="2"/>
  <c r="G1457" i="2"/>
  <c r="F1448" i="2"/>
  <c r="G1434" i="2"/>
  <c r="F1415" i="2"/>
  <c r="G1410" i="2"/>
  <c r="F1400" i="2"/>
  <c r="F1391" i="2"/>
  <c r="F1378" i="2"/>
  <c r="G1354" i="2"/>
  <c r="F1344" i="2"/>
  <c r="F1330" i="2"/>
  <c r="F1312" i="2"/>
  <c r="F1305" i="2"/>
  <c r="F1296" i="2"/>
  <c r="G1290" i="2"/>
  <c r="G1265" i="2"/>
  <c r="F1210" i="2"/>
  <c r="F1192" i="2"/>
  <c r="F1185" i="2"/>
  <c r="F1177" i="2"/>
  <c r="F1168" i="2"/>
  <c r="G1162" i="2"/>
  <c r="G1137" i="2"/>
  <c r="F1082" i="2"/>
  <c r="F1039" i="2"/>
  <c r="F1031" i="2"/>
  <c r="F1023" i="2"/>
  <c r="F873" i="2"/>
  <c r="F801" i="2"/>
  <c r="G793" i="2"/>
  <c r="F785" i="2"/>
  <c r="F767" i="2"/>
  <c r="F689" i="2"/>
  <c r="F602" i="2"/>
  <c r="F39" i="2"/>
  <c r="G39" i="2"/>
  <c r="F41" i="2"/>
  <c r="G41" i="2"/>
  <c r="F71" i="2"/>
  <c r="G71" i="2"/>
  <c r="F73" i="2"/>
  <c r="G73" i="2"/>
  <c r="F103" i="2"/>
  <c r="G103" i="2"/>
  <c r="F105" i="2"/>
  <c r="G105" i="2"/>
  <c r="F135" i="2"/>
  <c r="G135" i="2"/>
  <c r="F137" i="2"/>
  <c r="G137" i="2"/>
  <c r="F167" i="2"/>
  <c r="G167" i="2"/>
  <c r="F169" i="2"/>
  <c r="G169" i="2"/>
  <c r="F191" i="2"/>
  <c r="G191" i="2"/>
  <c r="F223" i="2"/>
  <c r="G223" i="2"/>
  <c r="F255" i="2"/>
  <c r="G255" i="2"/>
  <c r="F295" i="2"/>
  <c r="G295" i="2"/>
  <c r="F297" i="2"/>
  <c r="G297" i="2"/>
  <c r="F335" i="2"/>
  <c r="G335" i="2"/>
  <c r="F367" i="2"/>
  <c r="G367" i="2"/>
  <c r="F391" i="2"/>
  <c r="G391" i="2"/>
  <c r="F393" i="2"/>
  <c r="G393" i="2"/>
  <c r="F423" i="2"/>
  <c r="G423" i="2"/>
  <c r="F425" i="2"/>
  <c r="G425" i="2"/>
  <c r="F455" i="2"/>
  <c r="G455" i="2"/>
  <c r="F457" i="2"/>
  <c r="G457" i="2"/>
  <c r="F487" i="2"/>
  <c r="G487" i="2"/>
  <c r="F489" i="2"/>
  <c r="G489" i="2"/>
  <c r="F519" i="2"/>
  <c r="G519" i="2"/>
  <c r="F551" i="2"/>
  <c r="G551" i="2"/>
  <c r="F553" i="2"/>
  <c r="G553" i="2"/>
  <c r="F583" i="2"/>
  <c r="G585" i="2"/>
  <c r="G583" i="2"/>
  <c r="F585" i="2"/>
  <c r="F615" i="2"/>
  <c r="G617" i="2"/>
  <c r="F617" i="2"/>
  <c r="F647" i="2"/>
  <c r="G649" i="2"/>
  <c r="G647" i="2"/>
  <c r="F671" i="2"/>
  <c r="G671" i="2"/>
  <c r="F673" i="2"/>
  <c r="G673" i="2"/>
  <c r="F705" i="2"/>
  <c r="G705" i="2"/>
  <c r="F703" i="2"/>
  <c r="G703" i="2"/>
  <c r="F735" i="2"/>
  <c r="G735" i="2"/>
  <c r="F737" i="2"/>
  <c r="F777" i="2"/>
  <c r="G777" i="2"/>
  <c r="F807" i="2"/>
  <c r="G807" i="2"/>
  <c r="F809" i="2"/>
  <c r="G809" i="2"/>
  <c r="F841" i="2"/>
  <c r="G841" i="2"/>
  <c r="F839" i="2"/>
  <c r="G839" i="2"/>
  <c r="F863" i="2"/>
  <c r="G863" i="2"/>
  <c r="F865" i="2"/>
  <c r="F897" i="2"/>
  <c r="G897" i="2"/>
  <c r="F927" i="2"/>
  <c r="G927" i="2"/>
  <c r="G929" i="2"/>
  <c r="G951" i="2"/>
  <c r="F953" i="2"/>
  <c r="G953" i="2"/>
  <c r="F983" i="2"/>
  <c r="G983" i="2"/>
  <c r="F985" i="2"/>
  <c r="G985" i="2"/>
  <c r="G1015" i="2"/>
  <c r="F1017" i="2"/>
  <c r="G1017" i="2"/>
  <c r="F1015" i="2"/>
  <c r="F1047" i="2"/>
  <c r="G1047" i="2"/>
  <c r="F1049" i="2"/>
  <c r="F1079" i="2"/>
  <c r="G1079" i="2"/>
  <c r="F1143" i="2"/>
  <c r="G1143" i="2"/>
  <c r="F1145" i="2"/>
  <c r="F1169" i="2"/>
  <c r="G1169" i="2"/>
  <c r="F1199" i="2"/>
  <c r="G1199" i="2"/>
  <c r="G1279" i="2"/>
  <c r="F1281" i="2"/>
  <c r="G1281" i="2"/>
  <c r="F1311" i="2"/>
  <c r="F1335" i="2"/>
  <c r="F1337" i="2"/>
  <c r="F1375" i="2"/>
  <c r="F1473" i="2"/>
  <c r="F1441" i="2"/>
  <c r="F1321" i="2"/>
  <c r="F719" i="2"/>
  <c r="G681" i="2"/>
  <c r="G631" i="2"/>
  <c r="G521" i="2"/>
  <c r="F465" i="2"/>
  <c r="F289" i="2"/>
  <c r="F177" i="2"/>
  <c r="F145" i="2"/>
  <c r="F97" i="2"/>
  <c r="F65" i="2"/>
  <c r="F48" i="2"/>
  <c r="G48" i="2"/>
  <c r="F80" i="2"/>
  <c r="G80" i="2"/>
  <c r="F104" i="2"/>
  <c r="G104" i="2"/>
  <c r="F106" i="2"/>
  <c r="G106" i="2"/>
  <c r="F136" i="2"/>
  <c r="G136" i="2"/>
  <c r="F138" i="2"/>
  <c r="G138" i="2"/>
  <c r="F168" i="2"/>
  <c r="G168" i="2"/>
  <c r="F170" i="2"/>
  <c r="G170" i="2"/>
  <c r="F200" i="2"/>
  <c r="G200" i="2"/>
  <c r="F202" i="2"/>
  <c r="G202" i="2"/>
  <c r="F232" i="2"/>
  <c r="G232" i="2"/>
  <c r="F234" i="2"/>
  <c r="G234" i="2"/>
  <c r="F264" i="2"/>
  <c r="G264" i="2"/>
  <c r="F266" i="2"/>
  <c r="G266" i="2"/>
  <c r="F296" i="2"/>
  <c r="G296" i="2"/>
  <c r="F298" i="2"/>
  <c r="G298" i="2"/>
  <c r="F328" i="2"/>
  <c r="G328" i="2"/>
  <c r="F330" i="2"/>
  <c r="G330" i="2"/>
  <c r="F352" i="2"/>
  <c r="G352" i="2"/>
  <c r="F384" i="2"/>
  <c r="G384" i="2"/>
  <c r="F416" i="2"/>
  <c r="G416" i="2"/>
  <c r="F448" i="2"/>
  <c r="G448" i="2"/>
  <c r="F480" i="2"/>
  <c r="G480" i="2"/>
  <c r="G512" i="2"/>
  <c r="F514" i="2"/>
  <c r="G514" i="2"/>
  <c r="G544" i="2"/>
  <c r="F544" i="2"/>
  <c r="F546" i="2"/>
  <c r="G546" i="2"/>
  <c r="G576" i="2"/>
  <c r="F576" i="2"/>
  <c r="F578" i="2"/>
  <c r="G578" i="2"/>
  <c r="G608" i="2"/>
  <c r="F608" i="2"/>
  <c r="F610" i="2"/>
  <c r="G610" i="2"/>
  <c r="G640" i="2"/>
  <c r="F640" i="2"/>
  <c r="F642" i="2"/>
  <c r="G664" i="2"/>
  <c r="G666" i="2"/>
  <c r="F664" i="2"/>
  <c r="F704" i="2"/>
  <c r="G704" i="2"/>
  <c r="F706" i="2"/>
  <c r="G706" i="2"/>
  <c r="F736" i="2"/>
  <c r="G738" i="2"/>
  <c r="G736" i="2"/>
  <c r="F752" i="2"/>
  <c r="G752" i="2"/>
  <c r="F754" i="2"/>
  <c r="G754" i="2"/>
  <c r="F776" i="2"/>
  <c r="F778" i="2"/>
  <c r="G778" i="2"/>
  <c r="F808" i="2"/>
  <c r="G808" i="2"/>
  <c r="F810" i="2"/>
  <c r="F840" i="2"/>
  <c r="F842" i="2"/>
  <c r="G842" i="2"/>
  <c r="G840" i="2"/>
  <c r="F864" i="2"/>
  <c r="G866" i="2"/>
  <c r="G864" i="2"/>
  <c r="F896" i="2"/>
  <c r="G896" i="2"/>
  <c r="F898" i="2"/>
  <c r="F936" i="2"/>
  <c r="G936" i="2"/>
  <c r="F938" i="2"/>
  <c r="F984" i="2"/>
  <c r="F986" i="2"/>
  <c r="G986" i="2"/>
  <c r="G984" i="2"/>
  <c r="G1456" i="2"/>
  <c r="F1456" i="2"/>
  <c r="F1480" i="2"/>
  <c r="F1466" i="2"/>
  <c r="F1447" i="2"/>
  <c r="F1434" i="2"/>
  <c r="F1424" i="2"/>
  <c r="F1410" i="2"/>
  <c r="G1399" i="2"/>
  <c r="G1386" i="2"/>
  <c r="G1377" i="2"/>
  <c r="F1368" i="2"/>
  <c r="G1343" i="2"/>
  <c r="G1329" i="2"/>
  <c r="G1311" i="2"/>
  <c r="F1304" i="2"/>
  <c r="G1295" i="2"/>
  <c r="G1287" i="2"/>
  <c r="G1282" i="2"/>
  <c r="F1265" i="2"/>
  <c r="F1258" i="2"/>
  <c r="G1209" i="2"/>
  <c r="F1184" i="2"/>
  <c r="F1176" i="2"/>
  <c r="G1167" i="2"/>
  <c r="G1159" i="2"/>
  <c r="G1154" i="2"/>
  <c r="F1137" i="2"/>
  <c r="F1130" i="2"/>
  <c r="G1081" i="2"/>
  <c r="G1073" i="2"/>
  <c r="G1063" i="2"/>
  <c r="F1058" i="2"/>
  <c r="G1049" i="2"/>
  <c r="G890" i="2"/>
  <c r="F847" i="2"/>
  <c r="F823" i="2"/>
  <c r="G818" i="2"/>
  <c r="G810" i="2"/>
  <c r="G800" i="2"/>
  <c r="F793" i="2"/>
  <c r="G784" i="2"/>
  <c r="F775" i="2"/>
  <c r="F666" i="2"/>
  <c r="G609" i="2"/>
  <c r="F8" i="3"/>
  <c r="F879" i="3"/>
  <c r="F740" i="3"/>
  <c r="F724" i="3"/>
  <c r="G596" i="3"/>
  <c r="G540" i="3"/>
  <c r="F492" i="3"/>
  <c r="F244" i="3"/>
  <c r="F252" i="3"/>
  <c r="G572" i="3"/>
  <c r="G612" i="3"/>
  <c r="F964" i="3"/>
  <c r="F993" i="3"/>
  <c r="G766" i="3"/>
  <c r="G1028" i="3"/>
  <c r="F860" i="3"/>
  <c r="G820" i="3"/>
  <c r="F772" i="3"/>
  <c r="G420" i="3"/>
  <c r="G404" i="3"/>
  <c r="G132" i="3"/>
  <c r="G591" i="3"/>
  <c r="F12" i="3"/>
  <c r="G1026" i="3"/>
  <c r="G836" i="3"/>
  <c r="G802" i="3"/>
  <c r="F748" i="3"/>
  <c r="G324" i="3"/>
  <c r="F583" i="3"/>
  <c r="G871" i="3"/>
  <c r="F108" i="3"/>
  <c r="G148" i="3"/>
  <c r="G830" i="3"/>
  <c r="F892" i="3"/>
  <c r="G972" i="3"/>
  <c r="F802" i="3"/>
  <c r="F894" i="3"/>
  <c r="F606" i="3"/>
  <c r="G12" i="3"/>
  <c r="G1004" i="3"/>
  <c r="G932" i="3"/>
  <c r="F836" i="3"/>
  <c r="F242" i="3"/>
  <c r="G366" i="3"/>
  <c r="F842" i="3"/>
  <c r="F878" i="3"/>
  <c r="G1010" i="3"/>
  <c r="G712" i="3"/>
  <c r="F142" i="3"/>
  <c r="F814" i="3"/>
  <c r="F1012" i="3"/>
  <c r="F999" i="3"/>
  <c r="G964" i="3"/>
  <c r="F940" i="3"/>
  <c r="G916" i="3"/>
  <c r="F868" i="3"/>
  <c r="G756" i="3"/>
  <c r="F743" i="3"/>
  <c r="F723" i="3"/>
  <c r="G697" i="3"/>
  <c r="G684" i="3"/>
  <c r="G668" i="3"/>
  <c r="G652" i="3"/>
  <c r="G628" i="3"/>
  <c r="F548" i="3"/>
  <c r="G532" i="3"/>
  <c r="G516" i="3"/>
  <c r="F476" i="3"/>
  <c r="G292" i="3"/>
  <c r="G276" i="3"/>
  <c r="G260" i="3"/>
  <c r="G236" i="3"/>
  <c r="G220" i="3"/>
  <c r="F60" i="3"/>
  <c r="G302" i="3"/>
  <c r="F554" i="3"/>
  <c r="F782" i="3"/>
  <c r="F848" i="3"/>
  <c r="F614" i="3"/>
  <c r="G988" i="3"/>
  <c r="G876" i="3"/>
  <c r="G866" i="3"/>
  <c r="G828" i="3"/>
  <c r="G804" i="3"/>
  <c r="G780" i="3"/>
  <c r="G732" i="3"/>
  <c r="G708" i="3"/>
  <c r="G588" i="3"/>
  <c r="G500" i="3"/>
  <c r="G484" i="3"/>
  <c r="G474" i="3"/>
  <c r="G460" i="3"/>
  <c r="G444" i="3"/>
  <c r="G428" i="3"/>
  <c r="G403" i="3"/>
  <c r="G379" i="3"/>
  <c r="G204" i="3"/>
  <c r="G188" i="3"/>
  <c r="G172" i="3"/>
  <c r="G156" i="3"/>
  <c r="F116" i="3"/>
  <c r="F898" i="3"/>
  <c r="G958" i="3"/>
  <c r="F935" i="3"/>
  <c r="F751" i="3"/>
  <c r="G38" i="3"/>
  <c r="F38" i="3"/>
  <c r="G110" i="3"/>
  <c r="F110" i="3"/>
  <c r="G134" i="3"/>
  <c r="F134" i="3"/>
  <c r="G166" i="3"/>
  <c r="F166" i="3"/>
  <c r="G198" i="3"/>
  <c r="F198" i="3"/>
  <c r="G230" i="3"/>
  <c r="F230" i="3"/>
  <c r="G262" i="3"/>
  <c r="F262" i="3"/>
  <c r="G286" i="3"/>
  <c r="F286" i="3"/>
  <c r="G310" i="3"/>
  <c r="F310" i="3"/>
  <c r="F382" i="3"/>
  <c r="G382" i="3"/>
  <c r="F462" i="3"/>
  <c r="G462" i="3"/>
  <c r="F534" i="3"/>
  <c r="G534" i="3"/>
  <c r="F590" i="3"/>
  <c r="G590" i="3"/>
  <c r="F654" i="3"/>
  <c r="G654" i="3"/>
  <c r="F686" i="3"/>
  <c r="G686" i="3"/>
  <c r="F718" i="3"/>
  <c r="G718" i="3"/>
  <c r="F758" i="3"/>
  <c r="G758" i="3"/>
  <c r="F822" i="3"/>
  <c r="G822" i="3"/>
  <c r="F918" i="3"/>
  <c r="G918" i="3"/>
  <c r="F982" i="3"/>
  <c r="G982" i="3"/>
  <c r="G942" i="3"/>
  <c r="F23" i="3"/>
  <c r="G23" i="3"/>
  <c r="F47" i="3"/>
  <c r="G47" i="3"/>
  <c r="F79" i="3"/>
  <c r="G79" i="3"/>
  <c r="F111" i="3"/>
  <c r="G111" i="3"/>
  <c r="F135" i="3"/>
  <c r="G135" i="3"/>
  <c r="F167" i="3"/>
  <c r="G167" i="3"/>
  <c r="F199" i="3"/>
  <c r="G199" i="3"/>
  <c r="F271" i="3"/>
  <c r="G271" i="3"/>
  <c r="F303" i="3"/>
  <c r="G303" i="3"/>
  <c r="F343" i="3"/>
  <c r="G343" i="3"/>
  <c r="F367" i="3"/>
  <c r="G367" i="3"/>
  <c r="F391" i="3"/>
  <c r="G391" i="3"/>
  <c r="F415" i="3"/>
  <c r="G415" i="3"/>
  <c r="F447" i="3"/>
  <c r="G447" i="3"/>
  <c r="F471" i="3"/>
  <c r="G471" i="3"/>
  <c r="F543" i="3"/>
  <c r="G543" i="3"/>
  <c r="F575" i="3"/>
  <c r="G575" i="3"/>
  <c r="F599" i="3"/>
  <c r="G599" i="3"/>
  <c r="G623" i="3"/>
  <c r="F623" i="3"/>
  <c r="F663" i="3"/>
  <c r="G663" i="3"/>
  <c r="G767" i="3"/>
  <c r="F767" i="3"/>
  <c r="G799" i="3"/>
  <c r="F799" i="3"/>
  <c r="G919" i="3"/>
  <c r="F919" i="3"/>
  <c r="G951" i="3"/>
  <c r="F951" i="3"/>
  <c r="G983" i="3"/>
  <c r="F983" i="3"/>
  <c r="G865" i="3"/>
  <c r="G742" i="3"/>
  <c r="G26" i="3"/>
  <c r="F24" i="3"/>
  <c r="G24" i="3"/>
  <c r="F26" i="3"/>
  <c r="G66" i="3"/>
  <c r="F64" i="3"/>
  <c r="G64" i="3"/>
  <c r="F66" i="3"/>
  <c r="G106" i="3"/>
  <c r="F104" i="3"/>
  <c r="G104" i="3"/>
  <c r="F106" i="3"/>
  <c r="G138" i="3"/>
  <c r="F136" i="3"/>
  <c r="G136" i="3"/>
  <c r="F138" i="3"/>
  <c r="G170" i="3"/>
  <c r="F168" i="3"/>
  <c r="G168" i="3"/>
  <c r="F170" i="3"/>
  <c r="G202" i="3"/>
  <c r="F200" i="3"/>
  <c r="G200" i="3"/>
  <c r="F202" i="3"/>
  <c r="G234" i="3"/>
  <c r="F232" i="3"/>
  <c r="G232" i="3"/>
  <c r="F234" i="3"/>
  <c r="G266" i="3"/>
  <c r="F264" i="3"/>
  <c r="G264" i="3"/>
  <c r="F266" i="3"/>
  <c r="G298" i="3"/>
  <c r="F296" i="3"/>
  <c r="F298" i="3"/>
  <c r="G330" i="3"/>
  <c r="F328" i="3"/>
  <c r="G328" i="3"/>
  <c r="F330" i="3"/>
  <c r="F360" i="3"/>
  <c r="G360" i="3"/>
  <c r="F362" i="3"/>
  <c r="G362" i="3"/>
  <c r="F400" i="3"/>
  <c r="G402" i="3"/>
  <c r="G400" i="3"/>
  <c r="F432" i="3"/>
  <c r="G432" i="3"/>
  <c r="F434" i="3"/>
  <c r="G434" i="3"/>
  <c r="F464" i="3"/>
  <c r="G466" i="3"/>
  <c r="F466" i="3"/>
  <c r="F496" i="3"/>
  <c r="G496" i="3"/>
  <c r="F530" i="3"/>
  <c r="G530" i="3"/>
  <c r="F528" i="3"/>
  <c r="G528" i="3"/>
  <c r="F560" i="3"/>
  <c r="G560" i="3"/>
  <c r="F586" i="3"/>
  <c r="G586" i="3"/>
  <c r="F616" i="3"/>
  <c r="G616" i="3"/>
  <c r="F618" i="3"/>
  <c r="G618" i="3"/>
  <c r="F650" i="3"/>
  <c r="G650" i="3"/>
  <c r="F648" i="3"/>
  <c r="G648" i="3"/>
  <c r="F682" i="3"/>
  <c r="G682" i="3"/>
  <c r="F680" i="3"/>
  <c r="G680" i="3"/>
  <c r="F714" i="3"/>
  <c r="G714" i="3"/>
  <c r="F754" i="3"/>
  <c r="G754" i="3"/>
  <c r="F794" i="3"/>
  <c r="G794" i="3"/>
  <c r="F826" i="3"/>
  <c r="G826" i="3"/>
  <c r="F858" i="3"/>
  <c r="G858" i="3"/>
  <c r="F890" i="3"/>
  <c r="G890" i="3"/>
  <c r="F922" i="3"/>
  <c r="G922" i="3"/>
  <c r="F954" i="3"/>
  <c r="G954" i="3"/>
  <c r="F978" i="3"/>
  <c r="G978" i="3"/>
  <c r="G1025" i="3"/>
  <c r="F976" i="3"/>
  <c r="G920" i="3"/>
  <c r="F870" i="3"/>
  <c r="F806" i="3"/>
  <c r="G562" i="3"/>
  <c r="G498" i="3"/>
  <c r="F423" i="3"/>
  <c r="G393" i="3"/>
  <c r="F27" i="3"/>
  <c r="G27" i="3"/>
  <c r="G25" i="3"/>
  <c r="F59" i="3"/>
  <c r="G59" i="3"/>
  <c r="G57" i="3"/>
  <c r="F57" i="3"/>
  <c r="F91" i="3"/>
  <c r="G91" i="3"/>
  <c r="G89" i="3"/>
  <c r="F123" i="3"/>
  <c r="G123" i="3"/>
  <c r="G121" i="3"/>
  <c r="F121" i="3"/>
  <c r="F147" i="3"/>
  <c r="G147" i="3"/>
  <c r="G145" i="3"/>
  <c r="F145" i="3"/>
  <c r="F171" i="3"/>
  <c r="G171" i="3"/>
  <c r="F169" i="3"/>
  <c r="G169" i="3"/>
  <c r="F203" i="3"/>
  <c r="G203" i="3"/>
  <c r="F201" i="3"/>
  <c r="G201" i="3"/>
  <c r="F235" i="3"/>
  <c r="G235" i="3"/>
  <c r="F233" i="3"/>
  <c r="F267" i="3"/>
  <c r="F265" i="3"/>
  <c r="G265" i="3"/>
  <c r="G267" i="3"/>
  <c r="F289" i="3"/>
  <c r="G289" i="3"/>
  <c r="F291" i="3"/>
  <c r="G291" i="3"/>
  <c r="F307" i="3"/>
  <c r="F305" i="3"/>
  <c r="G305" i="3"/>
  <c r="G307" i="3"/>
  <c r="G331" i="3"/>
  <c r="G329" i="3"/>
  <c r="F331" i="3"/>
  <c r="G337" i="3"/>
  <c r="F339" i="3"/>
  <c r="G339" i="3"/>
  <c r="F337" i="3"/>
  <c r="G345" i="3"/>
  <c r="F347" i="3"/>
  <c r="G347" i="3"/>
  <c r="G355" i="3"/>
  <c r="G353" i="3"/>
  <c r="F355" i="3"/>
  <c r="F353" i="3"/>
  <c r="F363" i="3"/>
  <c r="G363" i="3"/>
  <c r="G361" i="3"/>
  <c r="G385" i="3"/>
  <c r="F387" i="3"/>
  <c r="G387" i="3"/>
  <c r="F401" i="3"/>
  <c r="G401" i="3"/>
  <c r="F411" i="3"/>
  <c r="G409" i="3"/>
  <c r="G411" i="3"/>
  <c r="G419" i="3"/>
  <c r="F419" i="3"/>
  <c r="F425" i="3"/>
  <c r="G425" i="3"/>
  <c r="F427" i="3"/>
  <c r="G427" i="3"/>
  <c r="G433" i="3"/>
  <c r="F435" i="3"/>
  <c r="F433" i="3"/>
  <c r="G435" i="3"/>
  <c r="F441" i="3"/>
  <c r="F443" i="3"/>
  <c r="G443" i="3"/>
  <c r="G441" i="3"/>
  <c r="G449" i="3"/>
  <c r="G451" i="3"/>
  <c r="F449" i="3"/>
  <c r="F451" i="3"/>
  <c r="F457" i="3"/>
  <c r="G457" i="3"/>
  <c r="G465" i="3"/>
  <c r="F467" i="3"/>
  <c r="G467" i="3"/>
  <c r="F475" i="3"/>
  <c r="G475" i="3"/>
  <c r="F473" i="3"/>
  <c r="G473" i="3"/>
  <c r="G483" i="3"/>
  <c r="F481" i="3"/>
  <c r="G481" i="3"/>
  <c r="F491" i="3"/>
  <c r="G491" i="3"/>
  <c r="F499" i="3"/>
  <c r="G499" i="3"/>
  <c r="F497" i="3"/>
  <c r="F505" i="3"/>
  <c r="G505" i="3"/>
  <c r="G507" i="3"/>
  <c r="G513" i="3"/>
  <c r="F513" i="3"/>
  <c r="F515" i="3"/>
  <c r="G515" i="3"/>
  <c r="G521" i="3"/>
  <c r="F521" i="3"/>
  <c r="F523" i="3"/>
  <c r="G523" i="3"/>
  <c r="G529" i="3"/>
  <c r="F531" i="3"/>
  <c r="G531" i="3"/>
  <c r="F529" i="3"/>
  <c r="G537" i="3"/>
  <c r="F539" i="3"/>
  <c r="G539" i="3"/>
  <c r="F537" i="3"/>
  <c r="G545" i="3"/>
  <c r="F547" i="3"/>
  <c r="G547" i="3"/>
  <c r="F545" i="3"/>
  <c r="G553" i="3"/>
  <c r="G555" i="3"/>
  <c r="F553" i="3"/>
  <c r="G561" i="3"/>
  <c r="F561" i="3"/>
  <c r="F563" i="3"/>
  <c r="G563" i="3"/>
  <c r="G569" i="3"/>
  <c r="F569" i="3"/>
  <c r="F571" i="3"/>
  <c r="G577" i="3"/>
  <c r="F577" i="3"/>
  <c r="G585" i="3"/>
  <c r="F585" i="3"/>
  <c r="F587" i="3"/>
  <c r="G593" i="3"/>
  <c r="F595" i="3"/>
  <c r="G595" i="3"/>
  <c r="G601" i="3"/>
  <c r="F603" i="3"/>
  <c r="G603" i="3"/>
  <c r="G609" i="3"/>
  <c r="F611" i="3"/>
  <c r="G611" i="3"/>
  <c r="G617" i="3"/>
  <c r="G619" i="3"/>
  <c r="F619" i="3"/>
  <c r="G625" i="3"/>
  <c r="F625" i="3"/>
  <c r="G633" i="3"/>
  <c r="F633" i="3"/>
  <c r="G635" i="3"/>
  <c r="G641" i="3"/>
  <c r="F641" i="3"/>
  <c r="F643" i="3"/>
  <c r="G643" i="3"/>
  <c r="G649" i="3"/>
  <c r="F649" i="3"/>
  <c r="F651" i="3"/>
  <c r="G651" i="3"/>
  <c r="G657" i="3"/>
  <c r="F659" i="3"/>
  <c r="G659" i="3"/>
  <c r="F657" i="3"/>
  <c r="F667" i="3"/>
  <c r="G667" i="3"/>
  <c r="F665" i="3"/>
  <c r="G665" i="3"/>
  <c r="F675" i="3"/>
  <c r="G675" i="3"/>
  <c r="F673" i="3"/>
  <c r="G673" i="3"/>
  <c r="F683" i="3"/>
  <c r="G683" i="3"/>
  <c r="F681" i="3"/>
  <c r="G681" i="3"/>
  <c r="G691" i="3"/>
  <c r="F689" i="3"/>
  <c r="G689" i="3"/>
  <c r="G707" i="3"/>
  <c r="F707" i="3"/>
  <c r="G715" i="3"/>
  <c r="F713" i="3"/>
  <c r="G713" i="3"/>
  <c r="F715" i="3"/>
  <c r="G731" i="3"/>
  <c r="F729" i="3"/>
  <c r="G729" i="3"/>
  <c r="F731" i="3"/>
  <c r="G739" i="3"/>
  <c r="F739" i="3"/>
  <c r="G747" i="3"/>
  <c r="F745" i="3"/>
  <c r="G745" i="3"/>
  <c r="G755" i="3"/>
  <c r="F753" i="3"/>
  <c r="G753" i="3"/>
  <c r="G763" i="3"/>
  <c r="F763" i="3"/>
  <c r="G771" i="3"/>
  <c r="F771" i="3"/>
  <c r="G779" i="3"/>
  <c r="F777" i="3"/>
  <c r="G777" i="3"/>
  <c r="G787" i="3"/>
  <c r="F785" i="3"/>
  <c r="G785" i="3"/>
  <c r="G795" i="3"/>
  <c r="F795" i="3"/>
  <c r="G803" i="3"/>
  <c r="F803" i="3"/>
  <c r="G811" i="3"/>
  <c r="F809" i="3"/>
  <c r="G809" i="3"/>
  <c r="G819" i="3"/>
  <c r="F817" i="3"/>
  <c r="G817" i="3"/>
  <c r="G827" i="3"/>
  <c r="F827" i="3"/>
  <c r="G835" i="3"/>
  <c r="F835" i="3"/>
  <c r="G843" i="3"/>
  <c r="F841" i="3"/>
  <c r="G841" i="3"/>
  <c r="G851" i="3"/>
  <c r="F849" i="3"/>
  <c r="G849" i="3"/>
  <c r="G859" i="3"/>
  <c r="F859" i="3"/>
  <c r="G867" i="3"/>
  <c r="F867" i="3"/>
  <c r="G875" i="3"/>
  <c r="F873" i="3"/>
  <c r="G873" i="3"/>
  <c r="G883" i="3"/>
  <c r="F881" i="3"/>
  <c r="G881" i="3"/>
  <c r="G891" i="3"/>
  <c r="F891" i="3"/>
  <c r="G899" i="3"/>
  <c r="F899" i="3"/>
  <c r="G907" i="3"/>
  <c r="F905" i="3"/>
  <c r="G905" i="3"/>
  <c r="G915" i="3"/>
  <c r="F913" i="3"/>
  <c r="G913" i="3"/>
  <c r="G923" i="3"/>
  <c r="F923" i="3"/>
  <c r="G931" i="3"/>
  <c r="F931" i="3"/>
  <c r="G939" i="3"/>
  <c r="F937" i="3"/>
  <c r="G937" i="3"/>
  <c r="G947" i="3"/>
  <c r="F945" i="3"/>
  <c r="G945" i="3"/>
  <c r="G955" i="3"/>
  <c r="F955" i="3"/>
  <c r="G963" i="3"/>
  <c r="F963" i="3"/>
  <c r="G971" i="3"/>
  <c r="F969" i="3"/>
  <c r="G969" i="3"/>
  <c r="G979" i="3"/>
  <c r="F977" i="3"/>
  <c r="G977" i="3"/>
  <c r="G987" i="3"/>
  <c r="F987" i="3"/>
  <c r="G995" i="3"/>
  <c r="F995" i="3"/>
  <c r="G1027" i="3"/>
  <c r="F1027" i="3"/>
  <c r="F10" i="3"/>
  <c r="F1025" i="3"/>
  <c r="F1019" i="3"/>
  <c r="F1008" i="3"/>
  <c r="G1002" i="3"/>
  <c r="F990" i="3"/>
  <c r="F975" i="3"/>
  <c r="F970" i="3"/>
  <c r="G962" i="3"/>
  <c r="F926" i="3"/>
  <c r="F920" i="3"/>
  <c r="F911" i="3"/>
  <c r="G898" i="3"/>
  <c r="F862" i="3"/>
  <c r="F856" i="3"/>
  <c r="F847" i="3"/>
  <c r="G834" i="3"/>
  <c r="F798" i="3"/>
  <c r="F792" i="3"/>
  <c r="F783" i="3"/>
  <c r="G770" i="3"/>
  <c r="G571" i="3"/>
  <c r="F562" i="3"/>
  <c r="G554" i="3"/>
  <c r="F511" i="3"/>
  <c r="G506" i="3"/>
  <c r="F498" i="3"/>
  <c r="G459" i="3"/>
  <c r="F431" i="3"/>
  <c r="G422" i="3"/>
  <c r="G417" i="3"/>
  <c r="G407" i="3"/>
  <c r="F402" i="3"/>
  <c r="F334" i="3"/>
  <c r="F78" i="3"/>
  <c r="F25" i="3"/>
  <c r="G94" i="3"/>
  <c r="F94" i="3"/>
  <c r="G158" i="3"/>
  <c r="F158" i="3"/>
  <c r="G190" i="3"/>
  <c r="F190" i="3"/>
  <c r="G222" i="3"/>
  <c r="F222" i="3"/>
  <c r="G246" i="3"/>
  <c r="F246" i="3"/>
  <c r="G278" i="3"/>
  <c r="F278" i="3"/>
  <c r="G342" i="3"/>
  <c r="F342" i="3"/>
  <c r="F374" i="3"/>
  <c r="G374" i="3"/>
  <c r="G406" i="3"/>
  <c r="F406" i="3"/>
  <c r="F478" i="3"/>
  <c r="G478" i="3"/>
  <c r="F670" i="3"/>
  <c r="G670" i="3"/>
  <c r="F702" i="3"/>
  <c r="G702" i="3"/>
  <c r="F734" i="3"/>
  <c r="G734" i="3"/>
  <c r="F1016" i="3"/>
  <c r="F55" i="3"/>
  <c r="G55" i="3"/>
  <c r="F87" i="3"/>
  <c r="G87" i="3"/>
  <c r="F119" i="3"/>
  <c r="G119" i="3"/>
  <c r="F151" i="3"/>
  <c r="G151" i="3"/>
  <c r="F183" i="3"/>
  <c r="G183" i="3"/>
  <c r="F215" i="3"/>
  <c r="G215" i="3"/>
  <c r="F287" i="3"/>
  <c r="G287" i="3"/>
  <c r="F319" i="3"/>
  <c r="G319" i="3"/>
  <c r="F351" i="3"/>
  <c r="G351" i="3"/>
  <c r="F503" i="3"/>
  <c r="G503" i="3"/>
  <c r="F679" i="3"/>
  <c r="G679" i="3"/>
  <c r="G703" i="3"/>
  <c r="F703" i="3"/>
  <c r="G791" i="3"/>
  <c r="F791" i="3"/>
  <c r="G823" i="3"/>
  <c r="F823" i="3"/>
  <c r="G855" i="3"/>
  <c r="F855" i="3"/>
  <c r="G887" i="3"/>
  <c r="F887" i="3"/>
  <c r="G1014" i="3"/>
  <c r="F985" i="3"/>
  <c r="G934" i="3"/>
  <c r="G912" i="3"/>
  <c r="G848" i="3"/>
  <c r="G801" i="3"/>
  <c r="G721" i="3"/>
  <c r="F446" i="3"/>
  <c r="F409" i="3"/>
  <c r="G384" i="3"/>
  <c r="G18" i="3"/>
  <c r="F16" i="3"/>
  <c r="G16" i="3"/>
  <c r="F18" i="3"/>
  <c r="G50" i="3"/>
  <c r="F48" i="3"/>
  <c r="G48" i="3"/>
  <c r="F50" i="3"/>
  <c r="G82" i="3"/>
  <c r="F80" i="3"/>
  <c r="G80" i="3"/>
  <c r="F82" i="3"/>
  <c r="G122" i="3"/>
  <c r="F120" i="3"/>
  <c r="G120" i="3"/>
  <c r="F122" i="3"/>
  <c r="G154" i="3"/>
  <c r="F152" i="3"/>
  <c r="G152" i="3"/>
  <c r="F154" i="3"/>
  <c r="G186" i="3"/>
  <c r="F184" i="3"/>
  <c r="F186" i="3"/>
  <c r="G218" i="3"/>
  <c r="F216" i="3"/>
  <c r="F218" i="3"/>
  <c r="G216" i="3"/>
  <c r="G250" i="3"/>
  <c r="F248" i="3"/>
  <c r="F250" i="3"/>
  <c r="G282" i="3"/>
  <c r="F280" i="3"/>
  <c r="F282" i="3"/>
  <c r="G280" i="3"/>
  <c r="G314" i="3"/>
  <c r="F312" i="3"/>
  <c r="G312" i="3"/>
  <c r="F314" i="3"/>
  <c r="G346" i="3"/>
  <c r="F344" i="3"/>
  <c r="F346" i="3"/>
  <c r="G344" i="3"/>
  <c r="F384" i="3"/>
  <c r="F386" i="3"/>
  <c r="G386" i="3"/>
  <c r="F416" i="3"/>
  <c r="G416" i="3"/>
  <c r="F448" i="3"/>
  <c r="G448" i="3"/>
  <c r="F450" i="3"/>
  <c r="G450" i="3"/>
  <c r="F480" i="3"/>
  <c r="G480" i="3"/>
  <c r="F482" i="3"/>
  <c r="F512" i="3"/>
  <c r="G512" i="3"/>
  <c r="F514" i="3"/>
  <c r="G514" i="3"/>
  <c r="F544" i="3"/>
  <c r="G544" i="3"/>
  <c r="F546" i="3"/>
  <c r="G576" i="3"/>
  <c r="F578" i="3"/>
  <c r="G578" i="3"/>
  <c r="F608" i="3"/>
  <c r="G610" i="3"/>
  <c r="F632" i="3"/>
  <c r="G632" i="3"/>
  <c r="F634" i="3"/>
  <c r="F658" i="3"/>
  <c r="G658" i="3"/>
  <c r="F656" i="3"/>
  <c r="G656" i="3"/>
  <c r="F690" i="3"/>
  <c r="G690" i="3"/>
  <c r="F688" i="3"/>
  <c r="G688" i="3"/>
  <c r="F722" i="3"/>
  <c r="F720" i="3"/>
  <c r="G720" i="3"/>
  <c r="F744" i="3"/>
  <c r="G744" i="3"/>
  <c r="F776" i="3"/>
  <c r="G776" i="3"/>
  <c r="F808" i="3"/>
  <c r="G808" i="3"/>
  <c r="F840" i="3"/>
  <c r="G840" i="3"/>
  <c r="F872" i="3"/>
  <c r="G872" i="3"/>
  <c r="F904" i="3"/>
  <c r="G904" i="3"/>
  <c r="F936" i="3"/>
  <c r="G936" i="3"/>
  <c r="G992" i="3"/>
  <c r="F992" i="3"/>
  <c r="F929" i="3"/>
  <c r="G778" i="3"/>
  <c r="G479" i="3"/>
  <c r="G184" i="3"/>
  <c r="F9" i="3"/>
  <c r="G11" i="3"/>
  <c r="F43" i="3"/>
  <c r="G43" i="3"/>
  <c r="G41" i="3"/>
  <c r="F75" i="3"/>
  <c r="G75" i="3"/>
  <c r="G73" i="3"/>
  <c r="F73" i="3"/>
  <c r="F107" i="3"/>
  <c r="G107" i="3"/>
  <c r="G105" i="3"/>
  <c r="F163" i="3"/>
  <c r="G163" i="3"/>
  <c r="F161" i="3"/>
  <c r="G161" i="3"/>
  <c r="F195" i="3"/>
  <c r="G195" i="3"/>
  <c r="F193" i="3"/>
  <c r="G193" i="3"/>
  <c r="F227" i="3"/>
  <c r="G227" i="3"/>
  <c r="G225" i="3"/>
  <c r="F225" i="3"/>
  <c r="F259" i="3"/>
  <c r="G257" i="3"/>
  <c r="F257" i="3"/>
  <c r="G259" i="3"/>
  <c r="F297" i="3"/>
  <c r="G299" i="3"/>
  <c r="G297" i="3"/>
  <c r="F299" i="3"/>
  <c r="F369" i="3"/>
  <c r="G369" i="3"/>
  <c r="F371" i="3"/>
  <c r="G1018" i="3"/>
  <c r="F1007" i="3"/>
  <c r="G974" i="3"/>
  <c r="F967" i="3"/>
  <c r="G953" i="3"/>
  <c r="F947" i="3"/>
  <c r="G910" i="3"/>
  <c r="F903" i="3"/>
  <c r="G889" i="3"/>
  <c r="F883" i="3"/>
  <c r="G846" i="3"/>
  <c r="F839" i="3"/>
  <c r="G825" i="3"/>
  <c r="F819" i="3"/>
  <c r="G782" i="3"/>
  <c r="F775" i="3"/>
  <c r="G761" i="3"/>
  <c r="F755" i="3"/>
  <c r="F610" i="3"/>
  <c r="F602" i="3"/>
  <c r="F593" i="3"/>
  <c r="G587" i="3"/>
  <c r="G579" i="3"/>
  <c r="G566" i="3"/>
  <c r="F559" i="3"/>
  <c r="G510" i="3"/>
  <c r="G497" i="3"/>
  <c r="F459" i="3"/>
  <c r="G430" i="3"/>
  <c r="F417" i="3"/>
  <c r="F399" i="3"/>
  <c r="F361" i="3"/>
  <c r="G296" i="3"/>
  <c r="F41" i="3"/>
  <c r="G22" i="3"/>
  <c r="F22" i="3"/>
  <c r="G46" i="3"/>
  <c r="F46" i="3"/>
  <c r="G70" i="3"/>
  <c r="F70" i="3"/>
  <c r="G102" i="3"/>
  <c r="F102" i="3"/>
  <c r="G182" i="3"/>
  <c r="F182" i="3"/>
  <c r="G214" i="3"/>
  <c r="F214" i="3"/>
  <c r="F358" i="3"/>
  <c r="G358" i="3"/>
  <c r="F390" i="3"/>
  <c r="G390" i="3"/>
  <c r="F414" i="3"/>
  <c r="G414" i="3"/>
  <c r="F454" i="3"/>
  <c r="G454" i="3"/>
  <c r="F486" i="3"/>
  <c r="G486" i="3"/>
  <c r="F518" i="3"/>
  <c r="G518" i="3"/>
  <c r="G542" i="3"/>
  <c r="F542" i="3"/>
  <c r="F574" i="3"/>
  <c r="G574" i="3"/>
  <c r="F598" i="3"/>
  <c r="G598" i="3"/>
  <c r="F630" i="3"/>
  <c r="G630" i="3"/>
  <c r="F662" i="3"/>
  <c r="G662" i="3"/>
  <c r="F694" i="3"/>
  <c r="G694" i="3"/>
  <c r="F790" i="3"/>
  <c r="G790" i="3"/>
  <c r="F854" i="3"/>
  <c r="G854" i="3"/>
  <c r="F886" i="3"/>
  <c r="G886" i="3"/>
  <c r="F950" i="3"/>
  <c r="G950" i="3"/>
  <c r="G878" i="3"/>
  <c r="G814" i="3"/>
  <c r="F622" i="3"/>
  <c r="F31" i="3"/>
  <c r="G31" i="3"/>
  <c r="F63" i="3"/>
  <c r="G63" i="3"/>
  <c r="F95" i="3"/>
  <c r="G95" i="3"/>
  <c r="F127" i="3"/>
  <c r="G127" i="3"/>
  <c r="F159" i="3"/>
  <c r="G159" i="3"/>
  <c r="F191" i="3"/>
  <c r="G191" i="3"/>
  <c r="F223" i="3"/>
  <c r="G223" i="3"/>
  <c r="F231" i="3"/>
  <c r="G231" i="3"/>
  <c r="F263" i="3"/>
  <c r="G263" i="3"/>
  <c r="F295" i="3"/>
  <c r="G295" i="3"/>
  <c r="F335" i="3"/>
  <c r="G335" i="3"/>
  <c r="F463" i="3"/>
  <c r="G463" i="3"/>
  <c r="F495" i="3"/>
  <c r="G495" i="3"/>
  <c r="F527" i="3"/>
  <c r="G527" i="3"/>
  <c r="F551" i="3"/>
  <c r="G551" i="3"/>
  <c r="F615" i="3"/>
  <c r="G615" i="3"/>
  <c r="F655" i="3"/>
  <c r="G655" i="3"/>
  <c r="G695" i="3"/>
  <c r="F695" i="3"/>
  <c r="G831" i="3"/>
  <c r="F831" i="3"/>
  <c r="G895" i="3"/>
  <c r="F895" i="3"/>
  <c r="G784" i="3"/>
  <c r="F727" i="3"/>
  <c r="F350" i="3"/>
  <c r="G34" i="3"/>
  <c r="F32" i="3"/>
  <c r="G32" i="3"/>
  <c r="F34" i="3"/>
  <c r="G74" i="3"/>
  <c r="F72" i="3"/>
  <c r="G72" i="3"/>
  <c r="F74" i="3"/>
  <c r="G98" i="3"/>
  <c r="F96" i="3"/>
  <c r="G96" i="3"/>
  <c r="F98" i="3"/>
  <c r="G130" i="3"/>
  <c r="F128" i="3"/>
  <c r="G128" i="3"/>
  <c r="F130" i="3"/>
  <c r="G162" i="3"/>
  <c r="F160" i="3"/>
  <c r="G160" i="3"/>
  <c r="F162" i="3"/>
  <c r="G194" i="3"/>
  <c r="F192" i="3"/>
  <c r="G192" i="3"/>
  <c r="F194" i="3"/>
  <c r="G226" i="3"/>
  <c r="F224" i="3"/>
  <c r="G224" i="3"/>
  <c r="F226" i="3"/>
  <c r="G258" i="3"/>
  <c r="F256" i="3"/>
  <c r="G256" i="3"/>
  <c r="F258" i="3"/>
  <c r="G290" i="3"/>
  <c r="F288" i="3"/>
  <c r="F290" i="3"/>
  <c r="G288" i="3"/>
  <c r="G322" i="3"/>
  <c r="F320" i="3"/>
  <c r="G320" i="3"/>
  <c r="F322" i="3"/>
  <c r="F352" i="3"/>
  <c r="F354" i="3"/>
  <c r="G354" i="3"/>
  <c r="G352" i="3"/>
  <c r="F392" i="3"/>
  <c r="F394" i="3"/>
  <c r="G392" i="3"/>
  <c r="F424" i="3"/>
  <c r="G424" i="3"/>
  <c r="F426" i="3"/>
  <c r="F456" i="3"/>
  <c r="F458" i="3"/>
  <c r="G456" i="3"/>
  <c r="G458" i="3"/>
  <c r="F488" i="3"/>
  <c r="F490" i="3"/>
  <c r="G490" i="3"/>
  <c r="F522" i="3"/>
  <c r="G522" i="3"/>
  <c r="F520" i="3"/>
  <c r="G520" i="3"/>
  <c r="F552" i="3"/>
  <c r="G552" i="3"/>
  <c r="G640" i="3"/>
  <c r="F642" i="3"/>
  <c r="G642" i="3"/>
  <c r="F640" i="3"/>
  <c r="F674" i="3"/>
  <c r="G674" i="3"/>
  <c r="F672" i="3"/>
  <c r="G672" i="3"/>
  <c r="F706" i="3"/>
  <c r="G706" i="3"/>
  <c r="F736" i="3"/>
  <c r="G736" i="3"/>
  <c r="F768" i="3"/>
  <c r="G768" i="3"/>
  <c r="F800" i="3"/>
  <c r="G800" i="3"/>
  <c r="F832" i="3"/>
  <c r="G832" i="3"/>
  <c r="F864" i="3"/>
  <c r="G864" i="3"/>
  <c r="F896" i="3"/>
  <c r="G896" i="3"/>
  <c r="F928" i="3"/>
  <c r="G928" i="3"/>
  <c r="F960" i="3"/>
  <c r="G960" i="3"/>
  <c r="F986" i="3"/>
  <c r="G986" i="3"/>
  <c r="F1000" i="3"/>
  <c r="G906" i="3"/>
  <c r="G842" i="3"/>
  <c r="F801" i="3"/>
  <c r="F647" i="3"/>
  <c r="F418" i="3"/>
  <c r="G383" i="3"/>
  <c r="G247" i="3"/>
  <c r="F35" i="3"/>
  <c r="G35" i="3"/>
  <c r="G33" i="3"/>
  <c r="F33" i="3"/>
  <c r="F67" i="3"/>
  <c r="G67" i="3"/>
  <c r="G65" i="3"/>
  <c r="F65" i="3"/>
  <c r="F99" i="3"/>
  <c r="G99" i="3"/>
  <c r="G97" i="3"/>
  <c r="F97" i="3"/>
  <c r="F131" i="3"/>
  <c r="G131" i="3"/>
  <c r="G129" i="3"/>
  <c r="F129" i="3"/>
  <c r="F155" i="3"/>
  <c r="G155" i="3"/>
  <c r="G153" i="3"/>
  <c r="F187" i="3"/>
  <c r="G187" i="3"/>
  <c r="F185" i="3"/>
  <c r="G185" i="3"/>
  <c r="F219" i="3"/>
  <c r="G219" i="3"/>
  <c r="F217" i="3"/>
  <c r="F251" i="3"/>
  <c r="G251" i="3"/>
  <c r="F275" i="3"/>
  <c r="G275" i="3"/>
  <c r="F273" i="3"/>
  <c r="G273" i="3"/>
  <c r="G321" i="3"/>
  <c r="F321" i="3"/>
  <c r="F323" i="3"/>
  <c r="G323" i="3"/>
  <c r="F395" i="3"/>
  <c r="G395" i="3"/>
  <c r="G1003" i="3"/>
  <c r="G1001" i="3"/>
  <c r="F11" i="3"/>
  <c r="F1023" i="3"/>
  <c r="G1017" i="3"/>
  <c r="G1006" i="3"/>
  <c r="F1001" i="3"/>
  <c r="G966" i="3"/>
  <c r="G961" i="3"/>
  <c r="F953" i="3"/>
  <c r="F939" i="3"/>
  <c r="G902" i="3"/>
  <c r="G897" i="3"/>
  <c r="F889" i="3"/>
  <c r="F875" i="3"/>
  <c r="G838" i="3"/>
  <c r="G833" i="3"/>
  <c r="F825" i="3"/>
  <c r="F811" i="3"/>
  <c r="G774" i="3"/>
  <c r="G769" i="3"/>
  <c r="F761" i="3"/>
  <c r="G752" i="3"/>
  <c r="F747" i="3"/>
  <c r="F691" i="3"/>
  <c r="F617" i="3"/>
  <c r="F609" i="3"/>
  <c r="F601" i="3"/>
  <c r="G584" i="3"/>
  <c r="F579" i="3"/>
  <c r="G558" i="3"/>
  <c r="G502" i="3"/>
  <c r="F465" i="3"/>
  <c r="F318" i="3"/>
  <c r="F14" i="3"/>
  <c r="G30" i="3"/>
  <c r="F30" i="3"/>
  <c r="G54" i="3"/>
  <c r="F54" i="3"/>
  <c r="G86" i="3"/>
  <c r="F86" i="3"/>
  <c r="G118" i="3"/>
  <c r="F118" i="3"/>
  <c r="G150" i="3"/>
  <c r="F150" i="3"/>
  <c r="G174" i="3"/>
  <c r="F174" i="3"/>
  <c r="G206" i="3"/>
  <c r="F206" i="3"/>
  <c r="G238" i="3"/>
  <c r="F238" i="3"/>
  <c r="G270" i="3"/>
  <c r="F270" i="3"/>
  <c r="G294" i="3"/>
  <c r="F294" i="3"/>
  <c r="G326" i="3"/>
  <c r="F326" i="3"/>
  <c r="F398" i="3"/>
  <c r="G398" i="3"/>
  <c r="F438" i="3"/>
  <c r="G438" i="3"/>
  <c r="G470" i="3"/>
  <c r="F470" i="3"/>
  <c r="F494" i="3"/>
  <c r="G494" i="3"/>
  <c r="F526" i="3"/>
  <c r="G526" i="3"/>
  <c r="F550" i="3"/>
  <c r="G550" i="3"/>
  <c r="F582" i="3"/>
  <c r="G582" i="3"/>
  <c r="F646" i="3"/>
  <c r="G646" i="3"/>
  <c r="F678" i="3"/>
  <c r="G678" i="3"/>
  <c r="F710" i="3"/>
  <c r="G710" i="3"/>
  <c r="G998" i="3"/>
  <c r="G750" i="3"/>
  <c r="F728" i="3"/>
  <c r="G704" i="3"/>
  <c r="F15" i="3"/>
  <c r="G15" i="3"/>
  <c r="F39" i="3"/>
  <c r="G39" i="3"/>
  <c r="F71" i="3"/>
  <c r="G71" i="3"/>
  <c r="F103" i="3"/>
  <c r="G103" i="3"/>
  <c r="F143" i="3"/>
  <c r="G143" i="3"/>
  <c r="F175" i="3"/>
  <c r="G175" i="3"/>
  <c r="F207" i="3"/>
  <c r="G207" i="3"/>
  <c r="F239" i="3"/>
  <c r="G239" i="3"/>
  <c r="F279" i="3"/>
  <c r="G279" i="3"/>
  <c r="G311" i="3"/>
  <c r="F311" i="3"/>
  <c r="F327" i="3"/>
  <c r="G327" i="3"/>
  <c r="G359" i="3"/>
  <c r="F359" i="3"/>
  <c r="G455" i="3"/>
  <c r="F455" i="3"/>
  <c r="G487" i="3"/>
  <c r="F487" i="3"/>
  <c r="F535" i="3"/>
  <c r="G535" i="3"/>
  <c r="F567" i="3"/>
  <c r="G567" i="3"/>
  <c r="F607" i="3"/>
  <c r="G607" i="3"/>
  <c r="F671" i="3"/>
  <c r="G671" i="3"/>
  <c r="F687" i="3"/>
  <c r="G687" i="3"/>
  <c r="G719" i="3"/>
  <c r="F719" i="3"/>
  <c r="G735" i="3"/>
  <c r="F735" i="3"/>
  <c r="G759" i="3"/>
  <c r="F759" i="3"/>
  <c r="G863" i="3"/>
  <c r="F863" i="3"/>
  <c r="G927" i="3"/>
  <c r="F927" i="3"/>
  <c r="G959" i="3"/>
  <c r="F959" i="3"/>
  <c r="G991" i="3"/>
  <c r="F991" i="3"/>
  <c r="G1015" i="3"/>
  <c r="F1015" i="3"/>
  <c r="G1009" i="3"/>
  <c r="G976" i="3"/>
  <c r="F921" i="3"/>
  <c r="F857" i="3"/>
  <c r="F793" i="3"/>
  <c r="G737" i="3"/>
  <c r="F711" i="3"/>
  <c r="G638" i="3"/>
  <c r="G489" i="3"/>
  <c r="G375" i="3"/>
  <c r="G255" i="3"/>
  <c r="G42" i="3"/>
  <c r="F40" i="3"/>
  <c r="G40" i="3"/>
  <c r="F42" i="3"/>
  <c r="G58" i="3"/>
  <c r="F56" i="3"/>
  <c r="G56" i="3"/>
  <c r="F58" i="3"/>
  <c r="G90" i="3"/>
  <c r="F88" i="3"/>
  <c r="G88" i="3"/>
  <c r="F90" i="3"/>
  <c r="G114" i="3"/>
  <c r="F112" i="3"/>
  <c r="G112" i="3"/>
  <c r="F114" i="3"/>
  <c r="G146" i="3"/>
  <c r="F144" i="3"/>
  <c r="G144" i="3"/>
  <c r="F146" i="3"/>
  <c r="G178" i="3"/>
  <c r="F176" i="3"/>
  <c r="G176" i="3"/>
  <c r="F178" i="3"/>
  <c r="G210" i="3"/>
  <c r="F208" i="3"/>
  <c r="G208" i="3"/>
  <c r="G242" i="3"/>
  <c r="F240" i="3"/>
  <c r="G240" i="3"/>
  <c r="G274" i="3"/>
  <c r="F272" i="3"/>
  <c r="G272" i="3"/>
  <c r="F274" i="3"/>
  <c r="G306" i="3"/>
  <c r="F304" i="3"/>
  <c r="G304" i="3"/>
  <c r="F306" i="3"/>
  <c r="G338" i="3"/>
  <c r="F336" i="3"/>
  <c r="G336" i="3"/>
  <c r="F338" i="3"/>
  <c r="F368" i="3"/>
  <c r="G368" i="3"/>
  <c r="F370" i="3"/>
  <c r="G370" i="3"/>
  <c r="F376" i="3"/>
  <c r="G376" i="3"/>
  <c r="F378" i="3"/>
  <c r="G378" i="3"/>
  <c r="F408" i="3"/>
  <c r="F410" i="3"/>
  <c r="G410" i="3"/>
  <c r="F440" i="3"/>
  <c r="G442" i="3"/>
  <c r="G440" i="3"/>
  <c r="F442" i="3"/>
  <c r="F472" i="3"/>
  <c r="G472" i="3"/>
  <c r="F504" i="3"/>
  <c r="G504" i="3"/>
  <c r="G538" i="3"/>
  <c r="F536" i="3"/>
  <c r="G536" i="3"/>
  <c r="F538" i="3"/>
  <c r="F568" i="3"/>
  <c r="G568" i="3"/>
  <c r="F570" i="3"/>
  <c r="G570" i="3"/>
  <c r="F594" i="3"/>
  <c r="G594" i="3"/>
  <c r="F624" i="3"/>
  <c r="G624" i="3"/>
  <c r="F626" i="3"/>
  <c r="G626" i="3"/>
  <c r="F666" i="3"/>
  <c r="G666" i="3"/>
  <c r="F664" i="3"/>
  <c r="G664" i="3"/>
  <c r="F698" i="3"/>
  <c r="G698" i="3"/>
  <c r="F696" i="3"/>
  <c r="G696" i="3"/>
  <c r="F730" i="3"/>
  <c r="G730" i="3"/>
  <c r="F762" i="3"/>
  <c r="G762" i="3"/>
  <c r="F786" i="3"/>
  <c r="G786" i="3"/>
  <c r="F818" i="3"/>
  <c r="G818" i="3"/>
  <c r="F850" i="3"/>
  <c r="G850" i="3"/>
  <c r="F882" i="3"/>
  <c r="G882" i="3"/>
  <c r="F914" i="3"/>
  <c r="G914" i="3"/>
  <c r="F946" i="3"/>
  <c r="G946" i="3"/>
  <c r="F968" i="3"/>
  <c r="G968" i="3"/>
  <c r="G1024" i="3"/>
  <c r="G1008" i="3"/>
  <c r="G984" i="3"/>
  <c r="F912" i="3"/>
  <c r="G856" i="3"/>
  <c r="G792" i="3"/>
  <c r="G726" i="3"/>
  <c r="F489" i="3"/>
  <c r="G408" i="3"/>
  <c r="F254" i="3"/>
  <c r="F62" i="3"/>
  <c r="F19" i="3"/>
  <c r="G19" i="3"/>
  <c r="G17" i="3"/>
  <c r="F17" i="3"/>
  <c r="F51" i="3"/>
  <c r="G51" i="3"/>
  <c r="G49" i="3"/>
  <c r="F49" i="3"/>
  <c r="F83" i="3"/>
  <c r="G83" i="3"/>
  <c r="G81" i="3"/>
  <c r="F81" i="3"/>
  <c r="F115" i="3"/>
  <c r="G115" i="3"/>
  <c r="G113" i="3"/>
  <c r="F113" i="3"/>
  <c r="F139" i="3"/>
  <c r="G139" i="3"/>
  <c r="G137" i="3"/>
  <c r="F137" i="3"/>
  <c r="F179" i="3"/>
  <c r="G179" i="3"/>
  <c r="F177" i="3"/>
  <c r="G177" i="3"/>
  <c r="F211" i="3"/>
  <c r="G211" i="3"/>
  <c r="F209" i="3"/>
  <c r="F243" i="3"/>
  <c r="F241" i="3"/>
  <c r="F283" i="3"/>
  <c r="F281" i="3"/>
  <c r="G283" i="3"/>
  <c r="G281" i="3"/>
  <c r="G315" i="3"/>
  <c r="G313" i="3"/>
  <c r="F315" i="3"/>
  <c r="F377" i="3"/>
  <c r="G377" i="3"/>
  <c r="G1011" i="3"/>
  <c r="F1009" i="3"/>
  <c r="F1022" i="3"/>
  <c r="F1017" i="3"/>
  <c r="G1000" i="3"/>
  <c r="G994" i="3"/>
  <c r="F961" i="3"/>
  <c r="G952" i="3"/>
  <c r="F944" i="3"/>
  <c r="G938" i="3"/>
  <c r="F897" i="3"/>
  <c r="G888" i="3"/>
  <c r="F880" i="3"/>
  <c r="G874" i="3"/>
  <c r="F833" i="3"/>
  <c r="G824" i="3"/>
  <c r="F816" i="3"/>
  <c r="G810" i="3"/>
  <c r="F769" i="3"/>
  <c r="G760" i="3"/>
  <c r="F752" i="3"/>
  <c r="G746" i="3"/>
  <c r="G705" i="3"/>
  <c r="F699" i="3"/>
  <c r="F635" i="3"/>
  <c r="G627" i="3"/>
  <c r="G608" i="3"/>
  <c r="G600" i="3"/>
  <c r="F592" i="3"/>
  <c r="F584" i="3"/>
  <c r="F576" i="3"/>
  <c r="F519" i="3"/>
  <c r="G464" i="3"/>
  <c r="G439" i="3"/>
  <c r="G371" i="3"/>
  <c r="F345" i="3"/>
  <c r="G233" i="3"/>
  <c r="F126" i="3"/>
  <c r="T1030" i="3"/>
  <c r="R1030" i="3"/>
  <c r="S1030" i="3" s="1"/>
  <c r="T1029" i="3"/>
  <c r="R1029" i="3"/>
  <c r="S1029" i="3" s="1"/>
  <c r="T1028" i="3"/>
  <c r="R1028" i="3"/>
  <c r="S1028" i="3"/>
  <c r="T1027" i="3"/>
  <c r="R1027" i="3"/>
  <c r="S1027" i="3" s="1"/>
  <c r="T1026" i="3"/>
  <c r="R1026" i="3"/>
  <c r="S1026" i="3" s="1"/>
  <c r="T1025" i="3"/>
  <c r="R1025" i="3"/>
  <c r="S1025" i="3"/>
  <c r="T1024" i="3"/>
  <c r="R1024" i="3"/>
  <c r="S1024" i="3"/>
  <c r="T1023" i="3"/>
  <c r="R1023" i="3"/>
  <c r="S1023" i="3" s="1"/>
  <c r="T1022" i="3"/>
  <c r="R1022" i="3"/>
  <c r="S1022" i="3"/>
  <c r="T1021" i="3"/>
  <c r="R1021" i="3"/>
  <c r="S1021" i="3"/>
  <c r="T1020" i="3"/>
  <c r="R1020" i="3"/>
  <c r="S1020" i="3"/>
  <c r="T1019" i="3"/>
  <c r="R1019" i="3"/>
  <c r="S1019" i="3" s="1"/>
  <c r="T1018" i="3"/>
  <c r="R1018" i="3"/>
  <c r="S1018" i="3"/>
  <c r="T1017" i="3"/>
  <c r="R1017" i="3"/>
  <c r="S1017" i="3" s="1"/>
  <c r="T1016" i="3"/>
  <c r="R1016" i="3"/>
  <c r="S1016" i="3"/>
  <c r="T1015" i="3"/>
  <c r="R1015" i="3"/>
  <c r="S1015" i="3" s="1"/>
  <c r="T1014" i="3"/>
  <c r="R1014" i="3"/>
  <c r="S1014" i="3" s="1"/>
  <c r="T1013" i="3"/>
  <c r="R1013" i="3"/>
  <c r="S1013" i="3" s="1"/>
  <c r="T1012" i="3"/>
  <c r="R1012" i="3"/>
  <c r="S1012" i="3"/>
  <c r="T1011" i="3"/>
  <c r="R1011" i="3"/>
  <c r="S1011" i="3" s="1"/>
  <c r="T1010" i="3"/>
  <c r="R1010" i="3"/>
  <c r="S1010" i="3" s="1"/>
  <c r="T1009" i="3"/>
  <c r="R1009" i="3"/>
  <c r="S1009" i="3"/>
  <c r="T1008" i="3"/>
  <c r="R1008" i="3"/>
  <c r="S1008" i="3"/>
  <c r="T1007" i="3"/>
  <c r="R1007" i="3"/>
  <c r="S1007" i="3" s="1"/>
  <c r="T1006" i="3"/>
  <c r="R1006" i="3"/>
  <c r="S1006" i="3"/>
  <c r="T1005" i="3"/>
  <c r="R1005" i="3"/>
  <c r="S1005" i="3"/>
  <c r="T1004" i="3"/>
  <c r="R1004" i="3"/>
  <c r="S1004" i="3"/>
  <c r="T1003" i="3"/>
  <c r="R1003" i="3"/>
  <c r="S1003" i="3" s="1"/>
  <c r="T1002" i="3"/>
  <c r="R1002" i="3"/>
  <c r="S1002" i="3"/>
  <c r="T1001" i="3"/>
  <c r="R1001" i="3"/>
  <c r="S1001" i="3" s="1"/>
  <c r="T1000" i="3"/>
  <c r="R1000" i="3"/>
  <c r="S1000" i="3"/>
  <c r="T999" i="3"/>
  <c r="R999" i="3"/>
  <c r="S999" i="3" s="1"/>
  <c r="T998" i="3"/>
  <c r="R998" i="3"/>
  <c r="S998" i="3" s="1"/>
  <c r="T997" i="3"/>
  <c r="R997" i="3"/>
  <c r="S997" i="3" s="1"/>
  <c r="T996" i="3"/>
  <c r="R996" i="3"/>
  <c r="S996" i="3"/>
  <c r="T995" i="3"/>
  <c r="R995" i="3"/>
  <c r="S995" i="3" s="1"/>
  <c r="T994" i="3"/>
  <c r="R994" i="3"/>
  <c r="S994" i="3" s="1"/>
  <c r="T993" i="3"/>
  <c r="R993" i="3"/>
  <c r="S993" i="3"/>
  <c r="T992" i="3"/>
  <c r="R992" i="3"/>
  <c r="S992" i="3"/>
  <c r="T991" i="3"/>
  <c r="R991" i="3"/>
  <c r="S991" i="3" s="1"/>
  <c r="T990" i="3"/>
  <c r="R990" i="3"/>
  <c r="S990" i="3" s="1"/>
  <c r="T989" i="3"/>
  <c r="R989" i="3"/>
  <c r="S989" i="3"/>
  <c r="T988" i="3"/>
  <c r="R988" i="3"/>
  <c r="S988" i="3"/>
  <c r="T987" i="3"/>
  <c r="R987" i="3"/>
  <c r="S987" i="3" s="1"/>
  <c r="T986" i="3"/>
  <c r="R986" i="3"/>
  <c r="S986" i="3" s="1"/>
  <c r="T985" i="3"/>
  <c r="R985" i="3"/>
  <c r="S985" i="3"/>
  <c r="T984" i="3"/>
  <c r="R984" i="3"/>
  <c r="S984" i="3"/>
  <c r="T983" i="3"/>
  <c r="R983" i="3"/>
  <c r="S983" i="3" s="1"/>
  <c r="T982" i="3"/>
  <c r="R982" i="3"/>
  <c r="S982" i="3"/>
  <c r="T981" i="3"/>
  <c r="R981" i="3"/>
  <c r="S981" i="3" s="1"/>
  <c r="T980" i="3"/>
  <c r="R980" i="3"/>
  <c r="S980" i="3"/>
  <c r="T979" i="3"/>
  <c r="R979" i="3"/>
  <c r="S979" i="3" s="1"/>
  <c r="T978" i="3"/>
  <c r="R978" i="3"/>
  <c r="S978" i="3" s="1"/>
  <c r="T977" i="3"/>
  <c r="R977" i="3"/>
  <c r="S977" i="3"/>
  <c r="T976" i="3"/>
  <c r="R976" i="3"/>
  <c r="S976" i="3"/>
  <c r="T975" i="3"/>
  <c r="R975" i="3"/>
  <c r="S975" i="3" s="1"/>
  <c r="T974" i="3"/>
  <c r="R974" i="3"/>
  <c r="S974" i="3"/>
  <c r="T973" i="3"/>
  <c r="R973" i="3"/>
  <c r="S973" i="3" s="1"/>
  <c r="T972" i="3"/>
  <c r="R972" i="3"/>
  <c r="S972" i="3"/>
  <c r="T971" i="3"/>
  <c r="R971" i="3"/>
  <c r="S971" i="3" s="1"/>
  <c r="T970" i="3"/>
  <c r="R970" i="3"/>
  <c r="S970" i="3" s="1"/>
  <c r="T969" i="3"/>
  <c r="R969" i="3"/>
  <c r="S969" i="3"/>
  <c r="T968" i="3"/>
  <c r="R968" i="3"/>
  <c r="S968" i="3"/>
  <c r="T967" i="3"/>
  <c r="R967" i="3"/>
  <c r="S967" i="3" s="1"/>
  <c r="T966" i="3"/>
  <c r="R966" i="3"/>
  <c r="S966" i="3"/>
  <c r="T965" i="3"/>
  <c r="R965" i="3"/>
  <c r="S965" i="3" s="1"/>
  <c r="T964" i="3"/>
  <c r="R964" i="3"/>
  <c r="S964" i="3"/>
  <c r="T963" i="3"/>
  <c r="R963" i="3"/>
  <c r="S963" i="3" s="1"/>
  <c r="T962" i="3"/>
  <c r="R962" i="3"/>
  <c r="S962" i="3" s="1"/>
  <c r="T961" i="3"/>
  <c r="R961" i="3"/>
  <c r="S961" i="3"/>
  <c r="T960" i="3"/>
  <c r="R960" i="3"/>
  <c r="S960" i="3"/>
  <c r="T959" i="3"/>
  <c r="R959" i="3"/>
  <c r="S959" i="3" s="1"/>
  <c r="T958" i="3"/>
  <c r="R958" i="3"/>
  <c r="S958" i="3"/>
  <c r="T957" i="3"/>
  <c r="R957" i="3"/>
  <c r="S957" i="3" s="1"/>
  <c r="T956" i="3"/>
  <c r="R956" i="3"/>
  <c r="S956" i="3"/>
  <c r="T955" i="3"/>
  <c r="R955" i="3"/>
  <c r="S955" i="3" s="1"/>
  <c r="T954" i="3"/>
  <c r="R954" i="3"/>
  <c r="S954" i="3" s="1"/>
  <c r="T953" i="3"/>
  <c r="R953" i="3"/>
  <c r="S953" i="3"/>
  <c r="T952" i="3"/>
  <c r="R952" i="3"/>
  <c r="S952" i="3"/>
  <c r="T951" i="3"/>
  <c r="R951" i="3"/>
  <c r="S951" i="3" s="1"/>
  <c r="T950" i="3"/>
  <c r="R950" i="3"/>
  <c r="S950" i="3"/>
  <c r="T949" i="3"/>
  <c r="R949" i="3"/>
  <c r="S949" i="3" s="1"/>
  <c r="T948" i="3"/>
  <c r="R948" i="3"/>
  <c r="S948" i="3"/>
  <c r="T947" i="3"/>
  <c r="R947" i="3"/>
  <c r="S947" i="3" s="1"/>
  <c r="T946" i="3"/>
  <c r="R946" i="3"/>
  <c r="S946" i="3" s="1"/>
  <c r="T945" i="3"/>
  <c r="R945" i="3"/>
  <c r="S945" i="3"/>
  <c r="T944" i="3"/>
  <c r="R944" i="3"/>
  <c r="S944" i="3"/>
  <c r="T943" i="3"/>
  <c r="R943" i="3"/>
  <c r="S943" i="3" s="1"/>
  <c r="T942" i="3"/>
  <c r="R942" i="3"/>
  <c r="S942" i="3"/>
  <c r="T941" i="3"/>
  <c r="R941" i="3"/>
  <c r="S941" i="3" s="1"/>
  <c r="T940" i="3"/>
  <c r="R940" i="3"/>
  <c r="S940" i="3"/>
  <c r="T939" i="3"/>
  <c r="R939" i="3"/>
  <c r="S939" i="3" s="1"/>
  <c r="T938" i="3"/>
  <c r="R938" i="3"/>
  <c r="S938" i="3" s="1"/>
  <c r="T937" i="3"/>
  <c r="R937" i="3"/>
  <c r="S937" i="3"/>
  <c r="T936" i="3"/>
  <c r="R936" i="3"/>
  <c r="S936" i="3"/>
  <c r="T935" i="3"/>
  <c r="R935" i="3"/>
  <c r="S935" i="3" s="1"/>
  <c r="T934" i="3"/>
  <c r="R934" i="3"/>
  <c r="S934" i="3"/>
  <c r="T933" i="3"/>
  <c r="R933" i="3"/>
  <c r="S933" i="3" s="1"/>
  <c r="T932" i="3"/>
  <c r="R932" i="3"/>
  <c r="S932" i="3"/>
  <c r="T931" i="3"/>
  <c r="R931" i="3"/>
  <c r="S931" i="3" s="1"/>
  <c r="T930" i="3"/>
  <c r="R930" i="3"/>
  <c r="S930" i="3" s="1"/>
  <c r="T929" i="3"/>
  <c r="R929" i="3"/>
  <c r="S929" i="3"/>
  <c r="T928" i="3"/>
  <c r="R928" i="3"/>
  <c r="S928" i="3"/>
  <c r="T927" i="3"/>
  <c r="R927" i="3"/>
  <c r="S927" i="3" s="1"/>
  <c r="T926" i="3"/>
  <c r="R926" i="3"/>
  <c r="S926" i="3"/>
  <c r="T925" i="3"/>
  <c r="R925" i="3"/>
  <c r="S925" i="3" s="1"/>
  <c r="T924" i="3"/>
  <c r="R924" i="3"/>
  <c r="S924" i="3"/>
  <c r="T923" i="3"/>
  <c r="R923" i="3"/>
  <c r="S923" i="3" s="1"/>
  <c r="T922" i="3"/>
  <c r="R922" i="3"/>
  <c r="S922" i="3" s="1"/>
  <c r="T921" i="3"/>
  <c r="R921" i="3"/>
  <c r="S921" i="3"/>
  <c r="T920" i="3"/>
  <c r="R920" i="3"/>
  <c r="S920" i="3"/>
  <c r="T919" i="3"/>
  <c r="R919" i="3"/>
  <c r="S919" i="3" s="1"/>
  <c r="T918" i="3"/>
  <c r="R918" i="3"/>
  <c r="S918" i="3"/>
  <c r="T917" i="3"/>
  <c r="R917" i="3"/>
  <c r="S917" i="3" s="1"/>
  <c r="T916" i="3"/>
  <c r="R916" i="3"/>
  <c r="S916" i="3"/>
  <c r="T915" i="3"/>
  <c r="R915" i="3"/>
  <c r="S915" i="3" s="1"/>
  <c r="T914" i="3"/>
  <c r="R914" i="3"/>
  <c r="S914" i="3" s="1"/>
  <c r="T913" i="3"/>
  <c r="R913" i="3"/>
  <c r="S913" i="3"/>
  <c r="T912" i="3"/>
  <c r="R912" i="3"/>
  <c r="S912" i="3"/>
  <c r="T911" i="3"/>
  <c r="R911" i="3"/>
  <c r="S911" i="3" s="1"/>
  <c r="T910" i="3"/>
  <c r="R910" i="3"/>
  <c r="S910" i="3"/>
  <c r="T909" i="3"/>
  <c r="R909" i="3"/>
  <c r="S909" i="3" s="1"/>
  <c r="T908" i="3"/>
  <c r="R908" i="3"/>
  <c r="S908" i="3"/>
  <c r="T907" i="3"/>
  <c r="R907" i="3"/>
  <c r="S907" i="3" s="1"/>
  <c r="T906" i="3"/>
  <c r="R906" i="3"/>
  <c r="S906" i="3" s="1"/>
  <c r="T905" i="3"/>
  <c r="R905" i="3"/>
  <c r="S905" i="3"/>
  <c r="T904" i="3"/>
  <c r="R904" i="3"/>
  <c r="S904" i="3"/>
  <c r="T903" i="3"/>
  <c r="R903" i="3"/>
  <c r="S903" i="3" s="1"/>
  <c r="T902" i="3"/>
  <c r="R902" i="3"/>
  <c r="S902" i="3"/>
  <c r="T901" i="3"/>
  <c r="R901" i="3"/>
  <c r="S901" i="3" s="1"/>
  <c r="T900" i="3"/>
  <c r="R900" i="3"/>
  <c r="S900" i="3"/>
  <c r="T899" i="3"/>
  <c r="R899" i="3"/>
  <c r="S899" i="3" s="1"/>
  <c r="T898" i="3"/>
  <c r="R898" i="3"/>
  <c r="S898" i="3" s="1"/>
  <c r="T897" i="3"/>
  <c r="R897" i="3"/>
  <c r="S897" i="3"/>
  <c r="T896" i="3"/>
  <c r="R896" i="3"/>
  <c r="S896" i="3"/>
  <c r="T895" i="3"/>
  <c r="R895" i="3"/>
  <c r="S895" i="3" s="1"/>
  <c r="T894" i="3"/>
  <c r="R894" i="3"/>
  <c r="S894" i="3"/>
  <c r="T893" i="3"/>
  <c r="R893" i="3"/>
  <c r="S893" i="3" s="1"/>
  <c r="T892" i="3"/>
  <c r="R892" i="3"/>
  <c r="S892" i="3"/>
  <c r="T891" i="3"/>
  <c r="R891" i="3"/>
  <c r="S891" i="3" s="1"/>
  <c r="T890" i="3"/>
  <c r="R890" i="3"/>
  <c r="S890" i="3" s="1"/>
  <c r="T889" i="3"/>
  <c r="R889" i="3"/>
  <c r="S889" i="3"/>
  <c r="T888" i="3"/>
  <c r="R888" i="3"/>
  <c r="S888" i="3"/>
  <c r="T887" i="3"/>
  <c r="R887" i="3"/>
  <c r="S887" i="3" s="1"/>
  <c r="T886" i="3"/>
  <c r="R886" i="3"/>
  <c r="S886" i="3"/>
  <c r="T885" i="3"/>
  <c r="R885" i="3"/>
  <c r="S885" i="3" s="1"/>
  <c r="T884" i="3"/>
  <c r="R884" i="3"/>
  <c r="S884" i="3"/>
  <c r="T883" i="3"/>
  <c r="R883" i="3"/>
  <c r="S883" i="3" s="1"/>
  <c r="T882" i="3"/>
  <c r="R882" i="3"/>
  <c r="S882" i="3" s="1"/>
  <c r="T881" i="3"/>
  <c r="R881" i="3"/>
  <c r="S881" i="3"/>
  <c r="T880" i="3"/>
  <c r="R880" i="3"/>
  <c r="S880" i="3"/>
  <c r="T879" i="3"/>
  <c r="R879" i="3"/>
  <c r="S879" i="3" s="1"/>
  <c r="T878" i="3"/>
  <c r="R878" i="3"/>
  <c r="S878" i="3"/>
  <c r="T877" i="3"/>
  <c r="R877" i="3"/>
  <c r="S877" i="3" s="1"/>
  <c r="T876" i="3"/>
  <c r="R876" i="3"/>
  <c r="S876" i="3"/>
  <c r="T875" i="3"/>
  <c r="R875" i="3"/>
  <c r="S875" i="3" s="1"/>
  <c r="T874" i="3"/>
  <c r="R874" i="3"/>
  <c r="S874" i="3" s="1"/>
  <c r="T873" i="3"/>
  <c r="R873" i="3"/>
  <c r="S873" i="3"/>
  <c r="T872" i="3"/>
  <c r="R872" i="3"/>
  <c r="S872" i="3"/>
  <c r="T871" i="3"/>
  <c r="R871" i="3"/>
  <c r="S871" i="3" s="1"/>
  <c r="T870" i="3"/>
  <c r="R870" i="3"/>
  <c r="S870" i="3"/>
  <c r="T869" i="3"/>
  <c r="R869" i="3"/>
  <c r="S869" i="3" s="1"/>
  <c r="T868" i="3"/>
  <c r="R868" i="3"/>
  <c r="S868" i="3"/>
  <c r="T867" i="3"/>
  <c r="R867" i="3"/>
  <c r="S867" i="3" s="1"/>
  <c r="T866" i="3"/>
  <c r="R866" i="3"/>
  <c r="S866" i="3" s="1"/>
  <c r="T865" i="3"/>
  <c r="R865" i="3"/>
  <c r="S865" i="3"/>
  <c r="T864" i="3"/>
  <c r="R864" i="3"/>
  <c r="S864" i="3"/>
  <c r="T863" i="3"/>
  <c r="R863" i="3"/>
  <c r="S863" i="3" s="1"/>
  <c r="T862" i="3"/>
  <c r="R862" i="3"/>
  <c r="S862" i="3"/>
  <c r="T861" i="3"/>
  <c r="R861" i="3"/>
  <c r="S861" i="3" s="1"/>
  <c r="T860" i="3"/>
  <c r="R860" i="3"/>
  <c r="S860" i="3"/>
  <c r="T859" i="3"/>
  <c r="R859" i="3"/>
  <c r="S859" i="3" s="1"/>
  <c r="T858" i="3"/>
  <c r="R858" i="3"/>
  <c r="S858" i="3" s="1"/>
  <c r="T857" i="3"/>
  <c r="R857" i="3"/>
  <c r="S857" i="3"/>
  <c r="T856" i="3"/>
  <c r="R856" i="3"/>
  <c r="S856" i="3"/>
  <c r="T855" i="3"/>
  <c r="R855" i="3"/>
  <c r="S855" i="3" s="1"/>
  <c r="T854" i="3"/>
  <c r="R854" i="3"/>
  <c r="S854" i="3"/>
  <c r="T853" i="3"/>
  <c r="R853" i="3"/>
  <c r="S853" i="3" s="1"/>
  <c r="T852" i="3"/>
  <c r="R852" i="3"/>
  <c r="S852" i="3"/>
  <c r="T851" i="3"/>
  <c r="R851" i="3"/>
  <c r="S851" i="3" s="1"/>
  <c r="T850" i="3"/>
  <c r="R850" i="3"/>
  <c r="S850" i="3" s="1"/>
  <c r="T849" i="3"/>
  <c r="R849" i="3"/>
  <c r="S849" i="3"/>
  <c r="T848" i="3"/>
  <c r="R848" i="3"/>
  <c r="S848" i="3"/>
  <c r="T847" i="3"/>
  <c r="R847" i="3"/>
  <c r="S847" i="3" s="1"/>
  <c r="T846" i="3"/>
  <c r="R846" i="3"/>
  <c r="S846" i="3"/>
  <c r="T845" i="3"/>
  <c r="R845" i="3"/>
  <c r="S845" i="3" s="1"/>
  <c r="T844" i="3"/>
  <c r="R844" i="3"/>
  <c r="S844" i="3"/>
  <c r="T843" i="3"/>
  <c r="R843" i="3"/>
  <c r="S843" i="3" s="1"/>
  <c r="T842" i="3"/>
  <c r="R842" i="3"/>
  <c r="S842" i="3" s="1"/>
  <c r="T841" i="3"/>
  <c r="R841" i="3"/>
  <c r="S841" i="3"/>
  <c r="T840" i="3"/>
  <c r="R840" i="3"/>
  <c r="S840" i="3"/>
  <c r="T839" i="3"/>
  <c r="R839" i="3"/>
  <c r="S839" i="3" s="1"/>
  <c r="T838" i="3"/>
  <c r="R838" i="3"/>
  <c r="S838" i="3"/>
  <c r="T837" i="3"/>
  <c r="R837" i="3"/>
  <c r="S837" i="3" s="1"/>
  <c r="T836" i="3"/>
  <c r="R836" i="3"/>
  <c r="S836" i="3"/>
  <c r="T835" i="3"/>
  <c r="R835" i="3"/>
  <c r="S835" i="3" s="1"/>
  <c r="T834" i="3"/>
  <c r="R834" i="3"/>
  <c r="S834" i="3" s="1"/>
  <c r="T833" i="3"/>
  <c r="R833" i="3"/>
  <c r="S833" i="3"/>
  <c r="T832" i="3"/>
  <c r="R832" i="3"/>
  <c r="S832" i="3"/>
  <c r="T831" i="3"/>
  <c r="R831" i="3"/>
  <c r="S831" i="3" s="1"/>
  <c r="T830" i="3"/>
  <c r="R830" i="3"/>
  <c r="S830" i="3"/>
  <c r="T829" i="3"/>
  <c r="R829" i="3"/>
  <c r="S829" i="3" s="1"/>
  <c r="T828" i="3"/>
  <c r="R828" i="3"/>
  <c r="S828" i="3"/>
  <c r="T827" i="3"/>
  <c r="R827" i="3"/>
  <c r="S827" i="3" s="1"/>
  <c r="T826" i="3"/>
  <c r="R826" i="3"/>
  <c r="S826" i="3" s="1"/>
  <c r="T825" i="3"/>
  <c r="R825" i="3"/>
  <c r="S825" i="3"/>
  <c r="T824" i="3"/>
  <c r="R824" i="3"/>
  <c r="S824" i="3"/>
  <c r="T823" i="3"/>
  <c r="R823" i="3"/>
  <c r="S823" i="3" s="1"/>
  <c r="T822" i="3"/>
  <c r="R822" i="3"/>
  <c r="S822" i="3"/>
  <c r="T821" i="3"/>
  <c r="R821" i="3"/>
  <c r="S821" i="3" s="1"/>
  <c r="T820" i="3"/>
  <c r="R820" i="3"/>
  <c r="S820" i="3"/>
  <c r="T819" i="3"/>
  <c r="R819" i="3"/>
  <c r="S819" i="3" s="1"/>
  <c r="T818" i="3"/>
  <c r="R818" i="3"/>
  <c r="S818" i="3" s="1"/>
  <c r="T817" i="3"/>
  <c r="R817" i="3"/>
  <c r="S817" i="3"/>
  <c r="T816" i="3"/>
  <c r="R816" i="3"/>
  <c r="S816" i="3"/>
  <c r="T815" i="3"/>
  <c r="R815" i="3"/>
  <c r="S815" i="3" s="1"/>
  <c r="T814" i="3"/>
  <c r="R814" i="3"/>
  <c r="S814" i="3"/>
  <c r="T813" i="3"/>
  <c r="R813" i="3"/>
  <c r="S813" i="3" s="1"/>
  <c r="T812" i="3"/>
  <c r="R812" i="3"/>
  <c r="S812" i="3"/>
  <c r="T811" i="3"/>
  <c r="R811" i="3"/>
  <c r="S811" i="3" s="1"/>
  <c r="T810" i="3"/>
  <c r="R810" i="3"/>
  <c r="S810" i="3" s="1"/>
  <c r="T809" i="3"/>
  <c r="R809" i="3"/>
  <c r="S809" i="3"/>
  <c r="T808" i="3"/>
  <c r="R808" i="3"/>
  <c r="S808" i="3"/>
  <c r="T807" i="3"/>
  <c r="R807" i="3"/>
  <c r="S807" i="3" s="1"/>
  <c r="T806" i="3"/>
  <c r="R806" i="3"/>
  <c r="S806" i="3"/>
  <c r="T805" i="3"/>
  <c r="R805" i="3"/>
  <c r="S805" i="3" s="1"/>
  <c r="T804" i="3"/>
  <c r="R804" i="3"/>
  <c r="S804" i="3"/>
  <c r="T803" i="3"/>
  <c r="R803" i="3"/>
  <c r="S803" i="3" s="1"/>
  <c r="T802" i="3"/>
  <c r="R802" i="3"/>
  <c r="S802" i="3" s="1"/>
  <c r="T801" i="3"/>
  <c r="R801" i="3"/>
  <c r="S801" i="3"/>
  <c r="T800" i="3"/>
  <c r="R800" i="3"/>
  <c r="S800" i="3"/>
  <c r="T799" i="3"/>
  <c r="R799" i="3"/>
  <c r="S799" i="3" s="1"/>
  <c r="T798" i="3"/>
  <c r="R798" i="3"/>
  <c r="S798" i="3"/>
  <c r="T797" i="3"/>
  <c r="R797" i="3"/>
  <c r="S797" i="3" s="1"/>
  <c r="T796" i="3"/>
  <c r="R796" i="3"/>
  <c r="S796" i="3"/>
  <c r="T795" i="3"/>
  <c r="R795" i="3"/>
  <c r="S795" i="3" s="1"/>
  <c r="T794" i="3"/>
  <c r="R794" i="3"/>
  <c r="S794" i="3" s="1"/>
  <c r="T793" i="3"/>
  <c r="R793" i="3"/>
  <c r="S793" i="3"/>
  <c r="T792" i="3"/>
  <c r="R792" i="3"/>
  <c r="S792" i="3"/>
  <c r="T791" i="3"/>
  <c r="R791" i="3"/>
  <c r="S791" i="3" s="1"/>
  <c r="T790" i="3"/>
  <c r="R790" i="3"/>
  <c r="S790" i="3"/>
  <c r="T789" i="3"/>
  <c r="R789" i="3"/>
  <c r="S789" i="3" s="1"/>
  <c r="T788" i="3"/>
  <c r="R788" i="3"/>
  <c r="S788" i="3"/>
  <c r="T787" i="3"/>
  <c r="R787" i="3"/>
  <c r="S787" i="3" s="1"/>
  <c r="T786" i="3"/>
  <c r="R786" i="3"/>
  <c r="S786" i="3" s="1"/>
  <c r="T785" i="3"/>
  <c r="R785" i="3"/>
  <c r="S785" i="3"/>
  <c r="T784" i="3"/>
  <c r="R784" i="3"/>
  <c r="S784" i="3"/>
  <c r="T783" i="3"/>
  <c r="R783" i="3"/>
  <c r="S783" i="3" s="1"/>
  <c r="T782" i="3"/>
  <c r="R782" i="3"/>
  <c r="S782" i="3"/>
  <c r="T781" i="3"/>
  <c r="R781" i="3"/>
  <c r="S781" i="3" s="1"/>
  <c r="T780" i="3"/>
  <c r="R780" i="3"/>
  <c r="S780" i="3"/>
  <c r="T779" i="3"/>
  <c r="R779" i="3"/>
  <c r="S779" i="3" s="1"/>
  <c r="T778" i="3"/>
  <c r="R778" i="3"/>
  <c r="S778" i="3" s="1"/>
  <c r="T777" i="3"/>
  <c r="R777" i="3"/>
  <c r="S777" i="3"/>
  <c r="T776" i="3"/>
  <c r="R776" i="3"/>
  <c r="S776" i="3"/>
  <c r="T775" i="3"/>
  <c r="R775" i="3"/>
  <c r="S775" i="3" s="1"/>
  <c r="T774" i="3"/>
  <c r="R774" i="3"/>
  <c r="S774" i="3"/>
  <c r="T773" i="3"/>
  <c r="R773" i="3"/>
  <c r="S773" i="3" s="1"/>
  <c r="T772" i="3"/>
  <c r="R772" i="3"/>
  <c r="S772" i="3"/>
  <c r="T771" i="3"/>
  <c r="R771" i="3"/>
  <c r="S771" i="3" s="1"/>
  <c r="T770" i="3"/>
  <c r="R770" i="3"/>
  <c r="S770" i="3" s="1"/>
  <c r="T769" i="3"/>
  <c r="R769" i="3"/>
  <c r="S769" i="3"/>
  <c r="T768" i="3"/>
  <c r="R768" i="3"/>
  <c r="S768" i="3"/>
  <c r="T767" i="3"/>
  <c r="R767" i="3"/>
  <c r="S767" i="3" s="1"/>
  <c r="T766" i="3"/>
  <c r="R766" i="3"/>
  <c r="S766" i="3"/>
  <c r="T765" i="3"/>
  <c r="R765" i="3"/>
  <c r="S765" i="3" s="1"/>
  <c r="T764" i="3"/>
  <c r="R764" i="3"/>
  <c r="S764" i="3"/>
  <c r="T763" i="3"/>
  <c r="R763" i="3"/>
  <c r="S763" i="3" s="1"/>
  <c r="T762" i="3"/>
  <c r="R762" i="3"/>
  <c r="S762" i="3" s="1"/>
  <c r="T761" i="3"/>
  <c r="R761" i="3"/>
  <c r="S761" i="3"/>
  <c r="T760" i="3"/>
  <c r="R760" i="3"/>
  <c r="S760" i="3"/>
  <c r="T759" i="3"/>
  <c r="R759" i="3"/>
  <c r="S759" i="3" s="1"/>
  <c r="T758" i="3"/>
  <c r="R758" i="3"/>
  <c r="S758" i="3"/>
  <c r="T757" i="3"/>
  <c r="R757" i="3"/>
  <c r="S757" i="3" s="1"/>
  <c r="T756" i="3"/>
  <c r="R756" i="3"/>
  <c r="S756" i="3"/>
  <c r="T755" i="3"/>
  <c r="R755" i="3"/>
  <c r="S755" i="3" s="1"/>
  <c r="T754" i="3"/>
  <c r="R754" i="3"/>
  <c r="S754" i="3" s="1"/>
  <c r="T753" i="3"/>
  <c r="R753" i="3"/>
  <c r="S753" i="3"/>
  <c r="T752" i="3"/>
  <c r="R752" i="3"/>
  <c r="S752" i="3"/>
  <c r="T751" i="3"/>
  <c r="R751" i="3"/>
  <c r="S751" i="3" s="1"/>
  <c r="T750" i="3"/>
  <c r="R750" i="3"/>
  <c r="S750" i="3"/>
  <c r="T749" i="3"/>
  <c r="R749" i="3"/>
  <c r="S749" i="3" s="1"/>
  <c r="T748" i="3"/>
  <c r="R748" i="3"/>
  <c r="S748" i="3"/>
  <c r="T747" i="3"/>
  <c r="R747" i="3"/>
  <c r="S747" i="3" s="1"/>
  <c r="T746" i="3"/>
  <c r="R746" i="3"/>
  <c r="S746" i="3" s="1"/>
  <c r="T745" i="3"/>
  <c r="R745" i="3"/>
  <c r="S745" i="3"/>
  <c r="T744" i="3"/>
  <c r="R744" i="3"/>
  <c r="S744" i="3"/>
  <c r="T743" i="3"/>
  <c r="R743" i="3"/>
  <c r="S743" i="3" s="1"/>
  <c r="T742" i="3"/>
  <c r="R742" i="3"/>
  <c r="S742" i="3"/>
  <c r="T741" i="3"/>
  <c r="R741" i="3"/>
  <c r="S741" i="3" s="1"/>
  <c r="T740" i="3"/>
  <c r="R740" i="3"/>
  <c r="S740" i="3"/>
  <c r="T739" i="3"/>
  <c r="R739" i="3"/>
  <c r="S739" i="3" s="1"/>
  <c r="T738" i="3"/>
  <c r="R738" i="3"/>
  <c r="S738" i="3" s="1"/>
  <c r="T737" i="3"/>
  <c r="R737" i="3"/>
  <c r="S737" i="3"/>
  <c r="T736" i="3"/>
  <c r="R736" i="3"/>
  <c r="S736" i="3"/>
  <c r="T735" i="3"/>
  <c r="R735" i="3"/>
  <c r="S735" i="3" s="1"/>
  <c r="T734" i="3"/>
  <c r="R734" i="3"/>
  <c r="S734" i="3"/>
  <c r="T733" i="3"/>
  <c r="R733" i="3"/>
  <c r="S733" i="3" s="1"/>
  <c r="T732" i="3"/>
  <c r="R732" i="3"/>
  <c r="S732" i="3"/>
  <c r="T731" i="3"/>
  <c r="R731" i="3"/>
  <c r="S731" i="3" s="1"/>
  <c r="T730" i="3"/>
  <c r="R730" i="3"/>
  <c r="S730" i="3" s="1"/>
  <c r="T729" i="3"/>
  <c r="R729" i="3"/>
  <c r="S729" i="3"/>
  <c r="T728" i="3"/>
  <c r="R728" i="3"/>
  <c r="S728" i="3"/>
  <c r="T727" i="3"/>
  <c r="R727" i="3"/>
  <c r="S727" i="3" s="1"/>
  <c r="T726" i="3"/>
  <c r="R726" i="3"/>
  <c r="S726" i="3"/>
  <c r="T725" i="3"/>
  <c r="R725" i="3"/>
  <c r="S725" i="3" s="1"/>
  <c r="T724" i="3"/>
  <c r="R724" i="3"/>
  <c r="S724" i="3"/>
  <c r="T723" i="3"/>
  <c r="R723" i="3"/>
  <c r="S723" i="3" s="1"/>
  <c r="T722" i="3"/>
  <c r="R722" i="3"/>
  <c r="S722" i="3" s="1"/>
  <c r="T721" i="3"/>
  <c r="R721" i="3"/>
  <c r="S721" i="3"/>
  <c r="T720" i="3"/>
  <c r="R720" i="3"/>
  <c r="S720" i="3"/>
  <c r="T719" i="3"/>
  <c r="R719" i="3"/>
  <c r="S719" i="3" s="1"/>
  <c r="T718" i="3"/>
  <c r="R718" i="3"/>
  <c r="S718" i="3"/>
  <c r="T717" i="3"/>
  <c r="R717" i="3"/>
  <c r="S717" i="3" s="1"/>
  <c r="T716" i="3"/>
  <c r="R716" i="3"/>
  <c r="S716" i="3"/>
  <c r="T715" i="3"/>
  <c r="R715" i="3"/>
  <c r="S715" i="3" s="1"/>
  <c r="T714" i="3"/>
  <c r="R714" i="3"/>
  <c r="S714" i="3" s="1"/>
  <c r="T713" i="3"/>
  <c r="R713" i="3"/>
  <c r="S713" i="3"/>
  <c r="T712" i="3"/>
  <c r="R712" i="3"/>
  <c r="S712" i="3"/>
  <c r="T711" i="3"/>
  <c r="R711" i="3"/>
  <c r="S711" i="3" s="1"/>
  <c r="T710" i="3"/>
  <c r="R710" i="3"/>
  <c r="S710" i="3"/>
  <c r="T709" i="3"/>
  <c r="R709" i="3"/>
  <c r="S709" i="3" s="1"/>
  <c r="T708" i="3"/>
  <c r="R708" i="3"/>
  <c r="S708" i="3"/>
  <c r="T707" i="3"/>
  <c r="R707" i="3"/>
  <c r="S707" i="3" s="1"/>
  <c r="T706" i="3"/>
  <c r="R706" i="3"/>
  <c r="S706" i="3" s="1"/>
  <c r="T705" i="3"/>
  <c r="R705" i="3"/>
  <c r="S705" i="3"/>
  <c r="T704" i="3"/>
  <c r="R704" i="3"/>
  <c r="S704" i="3"/>
  <c r="T703" i="3"/>
  <c r="R703" i="3"/>
  <c r="S703" i="3" s="1"/>
  <c r="T702" i="3"/>
  <c r="R702" i="3"/>
  <c r="S702" i="3"/>
  <c r="T701" i="3"/>
  <c r="R701" i="3"/>
  <c r="S701" i="3" s="1"/>
  <c r="T700" i="3"/>
  <c r="R700" i="3"/>
  <c r="S700" i="3"/>
  <c r="T699" i="3"/>
  <c r="R699" i="3"/>
  <c r="S699" i="3" s="1"/>
  <c r="T698" i="3"/>
  <c r="R698" i="3"/>
  <c r="S698" i="3" s="1"/>
  <c r="T697" i="3"/>
  <c r="R697" i="3"/>
  <c r="S697" i="3"/>
  <c r="T696" i="3"/>
  <c r="R696" i="3"/>
  <c r="S696" i="3"/>
  <c r="T695" i="3"/>
  <c r="R695" i="3"/>
  <c r="S695" i="3" s="1"/>
  <c r="T694" i="3"/>
  <c r="R694" i="3"/>
  <c r="S694" i="3"/>
  <c r="T693" i="3"/>
  <c r="R693" i="3"/>
  <c r="S693" i="3" s="1"/>
  <c r="T692" i="3"/>
  <c r="R692" i="3"/>
  <c r="S692" i="3"/>
  <c r="T691" i="3"/>
  <c r="R691" i="3"/>
  <c r="S691" i="3" s="1"/>
  <c r="T690" i="3"/>
  <c r="R690" i="3"/>
  <c r="S690" i="3"/>
  <c r="T689" i="3"/>
  <c r="R689" i="3"/>
  <c r="S689" i="3" s="1"/>
  <c r="T688" i="3"/>
  <c r="R688" i="3"/>
  <c r="S688" i="3"/>
  <c r="T687" i="3"/>
  <c r="R687" i="3"/>
  <c r="S687" i="3" s="1"/>
  <c r="T686" i="3"/>
  <c r="R686" i="3"/>
  <c r="S686" i="3"/>
  <c r="T685" i="3"/>
  <c r="R685" i="3"/>
  <c r="S685" i="3" s="1"/>
  <c r="T684" i="3"/>
  <c r="R684" i="3"/>
  <c r="S684" i="3"/>
  <c r="T683" i="3"/>
  <c r="R683" i="3"/>
  <c r="S683" i="3" s="1"/>
  <c r="T682" i="3"/>
  <c r="R682" i="3"/>
  <c r="S682" i="3"/>
  <c r="T681" i="3"/>
  <c r="R681" i="3"/>
  <c r="S681" i="3" s="1"/>
  <c r="T680" i="3"/>
  <c r="R680" i="3"/>
  <c r="S680" i="3"/>
  <c r="T679" i="3"/>
  <c r="R679" i="3"/>
  <c r="S679" i="3" s="1"/>
  <c r="T678" i="3"/>
  <c r="R678" i="3"/>
  <c r="S678" i="3"/>
  <c r="T677" i="3"/>
  <c r="R677" i="3"/>
  <c r="S677" i="3" s="1"/>
  <c r="T676" i="3"/>
  <c r="R676" i="3"/>
  <c r="S676" i="3"/>
  <c r="T675" i="3"/>
  <c r="R675" i="3"/>
  <c r="S675" i="3" s="1"/>
  <c r="T674" i="3"/>
  <c r="R674" i="3"/>
  <c r="S674" i="3"/>
  <c r="T673" i="3"/>
  <c r="R673" i="3"/>
  <c r="S673" i="3" s="1"/>
  <c r="T672" i="3"/>
  <c r="R672" i="3"/>
  <c r="S672" i="3"/>
  <c r="T671" i="3"/>
  <c r="R671" i="3"/>
  <c r="S671" i="3" s="1"/>
  <c r="T670" i="3"/>
  <c r="R670" i="3"/>
  <c r="S670" i="3"/>
  <c r="T669" i="3"/>
  <c r="R669" i="3"/>
  <c r="S669" i="3" s="1"/>
  <c r="T668" i="3"/>
  <c r="R668" i="3"/>
  <c r="S668" i="3"/>
  <c r="T667" i="3"/>
  <c r="R667" i="3"/>
  <c r="S667" i="3" s="1"/>
  <c r="T666" i="3"/>
  <c r="R666" i="3"/>
  <c r="S666" i="3"/>
  <c r="T665" i="3"/>
  <c r="R665" i="3"/>
  <c r="S665" i="3" s="1"/>
  <c r="T664" i="3"/>
  <c r="R664" i="3"/>
  <c r="S664" i="3"/>
  <c r="T663" i="3"/>
  <c r="R663" i="3"/>
  <c r="S663" i="3" s="1"/>
  <c r="T662" i="3"/>
  <c r="R662" i="3"/>
  <c r="S662" i="3"/>
  <c r="T661" i="3"/>
  <c r="R661" i="3"/>
  <c r="S661" i="3" s="1"/>
  <c r="T660" i="3"/>
  <c r="R660" i="3"/>
  <c r="S660" i="3"/>
  <c r="T659" i="3"/>
  <c r="R659" i="3"/>
  <c r="S659" i="3" s="1"/>
  <c r="T658" i="3"/>
  <c r="R658" i="3"/>
  <c r="S658" i="3"/>
  <c r="T657" i="3"/>
  <c r="R657" i="3"/>
  <c r="S657" i="3" s="1"/>
  <c r="T656" i="3"/>
  <c r="R656" i="3"/>
  <c r="S656" i="3"/>
  <c r="T655" i="3"/>
  <c r="R655" i="3"/>
  <c r="S655" i="3" s="1"/>
  <c r="T654" i="3"/>
  <c r="R654" i="3"/>
  <c r="S654" i="3"/>
  <c r="T653" i="3"/>
  <c r="R653" i="3"/>
  <c r="S653" i="3" s="1"/>
  <c r="T652" i="3"/>
  <c r="R652" i="3"/>
  <c r="S652" i="3"/>
  <c r="T651" i="3"/>
  <c r="R651" i="3"/>
  <c r="S651" i="3" s="1"/>
  <c r="T650" i="3"/>
  <c r="R650" i="3"/>
  <c r="S650" i="3"/>
  <c r="T649" i="3"/>
  <c r="R649" i="3"/>
  <c r="S649" i="3" s="1"/>
  <c r="T648" i="3"/>
  <c r="R648" i="3"/>
  <c r="S648" i="3"/>
  <c r="T647" i="3"/>
  <c r="R647" i="3"/>
  <c r="S647" i="3" s="1"/>
  <c r="T646" i="3"/>
  <c r="R646" i="3"/>
  <c r="S646" i="3"/>
  <c r="T645" i="3"/>
  <c r="R645" i="3"/>
  <c r="S645" i="3" s="1"/>
  <c r="T644" i="3"/>
  <c r="R644" i="3"/>
  <c r="S644" i="3"/>
  <c r="T643" i="3"/>
  <c r="R643" i="3"/>
  <c r="S643" i="3" s="1"/>
  <c r="T642" i="3"/>
  <c r="R642" i="3"/>
  <c r="S642" i="3"/>
  <c r="T641" i="3"/>
  <c r="R641" i="3"/>
  <c r="S641" i="3" s="1"/>
  <c r="T640" i="3"/>
  <c r="R640" i="3"/>
  <c r="S640" i="3"/>
  <c r="T639" i="3"/>
  <c r="R639" i="3"/>
  <c r="S639" i="3" s="1"/>
  <c r="T638" i="3"/>
  <c r="R638" i="3"/>
  <c r="S638" i="3"/>
  <c r="T637" i="3"/>
  <c r="R637" i="3"/>
  <c r="S637" i="3" s="1"/>
  <c r="T636" i="3"/>
  <c r="R636" i="3"/>
  <c r="S636" i="3"/>
  <c r="T635" i="3"/>
  <c r="R635" i="3"/>
  <c r="S635" i="3" s="1"/>
  <c r="T634" i="3"/>
  <c r="R634" i="3"/>
  <c r="S634" i="3"/>
  <c r="T633" i="3"/>
  <c r="R633" i="3"/>
  <c r="S633" i="3" s="1"/>
  <c r="T632" i="3"/>
  <c r="R632" i="3"/>
  <c r="S632" i="3"/>
  <c r="T631" i="3"/>
  <c r="R631" i="3"/>
  <c r="S631" i="3" s="1"/>
  <c r="T630" i="3"/>
  <c r="R630" i="3"/>
  <c r="S630" i="3"/>
  <c r="T629" i="3"/>
  <c r="R629" i="3"/>
  <c r="S629" i="3" s="1"/>
  <c r="T628" i="3"/>
  <c r="R628" i="3"/>
  <c r="S628" i="3"/>
  <c r="T627" i="3"/>
  <c r="R627" i="3"/>
  <c r="S627" i="3" s="1"/>
  <c r="T626" i="3"/>
  <c r="R626" i="3"/>
  <c r="S626" i="3"/>
  <c r="T625" i="3"/>
  <c r="R625" i="3"/>
  <c r="S625" i="3" s="1"/>
  <c r="T624" i="3"/>
  <c r="R624" i="3"/>
  <c r="S624" i="3"/>
  <c r="T623" i="3"/>
  <c r="R623" i="3"/>
  <c r="S623" i="3" s="1"/>
  <c r="T622" i="3"/>
  <c r="R622" i="3"/>
  <c r="S622" i="3"/>
  <c r="T621" i="3"/>
  <c r="R621" i="3"/>
  <c r="S621" i="3" s="1"/>
  <c r="T620" i="3"/>
  <c r="R620" i="3"/>
  <c r="S620" i="3"/>
  <c r="T619" i="3"/>
  <c r="R619" i="3"/>
  <c r="S619" i="3" s="1"/>
  <c r="T618" i="3"/>
  <c r="R618" i="3"/>
  <c r="S618" i="3"/>
  <c r="T617" i="3"/>
  <c r="R617" i="3"/>
  <c r="S617" i="3" s="1"/>
  <c r="T616" i="3"/>
  <c r="R616" i="3"/>
  <c r="S616" i="3"/>
  <c r="T615" i="3"/>
  <c r="R615" i="3"/>
  <c r="S615" i="3" s="1"/>
  <c r="T614" i="3"/>
  <c r="R614" i="3"/>
  <c r="S614" i="3"/>
  <c r="T613" i="3"/>
  <c r="R613" i="3"/>
  <c r="S613" i="3" s="1"/>
  <c r="T612" i="3"/>
  <c r="R612" i="3"/>
  <c r="S612" i="3"/>
  <c r="T611" i="3"/>
  <c r="R611" i="3"/>
  <c r="S611" i="3" s="1"/>
  <c r="T610" i="3"/>
  <c r="R610" i="3"/>
  <c r="S610" i="3"/>
  <c r="T609" i="3"/>
  <c r="R609" i="3"/>
  <c r="S609" i="3" s="1"/>
  <c r="T608" i="3"/>
  <c r="R608" i="3"/>
  <c r="S608" i="3"/>
  <c r="T607" i="3"/>
  <c r="R607" i="3"/>
  <c r="S607" i="3" s="1"/>
  <c r="T606" i="3"/>
  <c r="R606" i="3"/>
  <c r="S606" i="3"/>
  <c r="T605" i="3"/>
  <c r="R605" i="3"/>
  <c r="S605" i="3" s="1"/>
  <c r="T604" i="3"/>
  <c r="R604" i="3"/>
  <c r="S604" i="3"/>
  <c r="T603" i="3"/>
  <c r="R603" i="3"/>
  <c r="S603" i="3" s="1"/>
  <c r="T602" i="3"/>
  <c r="R602" i="3"/>
  <c r="S602" i="3"/>
  <c r="T601" i="3"/>
  <c r="R601" i="3"/>
  <c r="S601" i="3" s="1"/>
  <c r="T600" i="3"/>
  <c r="R600" i="3"/>
  <c r="S600" i="3"/>
  <c r="T599" i="3"/>
  <c r="R599" i="3"/>
  <c r="S599" i="3" s="1"/>
  <c r="T598" i="3"/>
  <c r="R598" i="3"/>
  <c r="S598" i="3"/>
  <c r="T597" i="3"/>
  <c r="R597" i="3"/>
  <c r="S597" i="3" s="1"/>
  <c r="T596" i="3"/>
  <c r="R596" i="3"/>
  <c r="S596" i="3"/>
  <c r="T595" i="3"/>
  <c r="R595" i="3"/>
  <c r="S595" i="3" s="1"/>
  <c r="T594" i="3"/>
  <c r="R594" i="3"/>
  <c r="S594" i="3"/>
  <c r="T593" i="3"/>
  <c r="R593" i="3"/>
  <c r="S593" i="3" s="1"/>
  <c r="T592" i="3"/>
  <c r="R592" i="3"/>
  <c r="S592" i="3"/>
  <c r="T591" i="3"/>
  <c r="R591" i="3"/>
  <c r="S591" i="3" s="1"/>
  <c r="T590" i="3"/>
  <c r="R590" i="3"/>
  <c r="S590" i="3"/>
  <c r="T589" i="3"/>
  <c r="R589" i="3"/>
  <c r="S589" i="3" s="1"/>
  <c r="T588" i="3"/>
  <c r="R588" i="3"/>
  <c r="S588" i="3"/>
  <c r="T587" i="3"/>
  <c r="R587" i="3"/>
  <c r="S587" i="3" s="1"/>
  <c r="T586" i="3"/>
  <c r="R586" i="3"/>
  <c r="S586" i="3"/>
  <c r="T585" i="3"/>
  <c r="R585" i="3"/>
  <c r="S585" i="3" s="1"/>
  <c r="T584" i="3"/>
  <c r="R584" i="3"/>
  <c r="S584" i="3"/>
  <c r="T583" i="3"/>
  <c r="R583" i="3"/>
  <c r="S583" i="3" s="1"/>
  <c r="T582" i="3"/>
  <c r="R582" i="3"/>
  <c r="S582" i="3"/>
  <c r="T581" i="3"/>
  <c r="R581" i="3"/>
  <c r="S581" i="3" s="1"/>
  <c r="T580" i="3"/>
  <c r="R580" i="3"/>
  <c r="S580" i="3"/>
  <c r="T579" i="3"/>
  <c r="R579" i="3"/>
  <c r="S579" i="3" s="1"/>
  <c r="T578" i="3"/>
  <c r="R578" i="3"/>
  <c r="S578" i="3"/>
  <c r="T577" i="3"/>
  <c r="R577" i="3"/>
  <c r="S577" i="3" s="1"/>
  <c r="T576" i="3"/>
  <c r="R576" i="3"/>
  <c r="S576" i="3"/>
  <c r="T575" i="3"/>
  <c r="R575" i="3"/>
  <c r="S575" i="3" s="1"/>
  <c r="T574" i="3"/>
  <c r="R574" i="3"/>
  <c r="S574" i="3"/>
  <c r="T573" i="3"/>
  <c r="R573" i="3"/>
  <c r="S573" i="3" s="1"/>
  <c r="T572" i="3"/>
  <c r="R572" i="3"/>
  <c r="S572" i="3"/>
  <c r="T571" i="3"/>
  <c r="R571" i="3"/>
  <c r="S571" i="3" s="1"/>
  <c r="T570" i="3"/>
  <c r="R570" i="3"/>
  <c r="S570" i="3"/>
  <c r="T569" i="3"/>
  <c r="R569" i="3"/>
  <c r="S569" i="3" s="1"/>
  <c r="T568" i="3"/>
  <c r="R568" i="3"/>
  <c r="S568" i="3"/>
  <c r="T567" i="3"/>
  <c r="R567" i="3"/>
  <c r="S567" i="3" s="1"/>
  <c r="T566" i="3"/>
  <c r="R566" i="3"/>
  <c r="S566" i="3"/>
  <c r="T565" i="3"/>
  <c r="R565" i="3"/>
  <c r="S565" i="3" s="1"/>
  <c r="T564" i="3"/>
  <c r="R564" i="3"/>
  <c r="S564" i="3"/>
  <c r="T563" i="3"/>
  <c r="R563" i="3"/>
  <c r="S563" i="3" s="1"/>
  <c r="T562" i="3"/>
  <c r="R562" i="3"/>
  <c r="S562" i="3"/>
  <c r="T561" i="3"/>
  <c r="R561" i="3"/>
  <c r="S561" i="3" s="1"/>
  <c r="T560" i="3"/>
  <c r="R560" i="3"/>
  <c r="S560" i="3"/>
  <c r="T559" i="3"/>
  <c r="R559" i="3"/>
  <c r="S559" i="3" s="1"/>
  <c r="T558" i="3"/>
  <c r="R558" i="3"/>
  <c r="S558" i="3"/>
  <c r="T557" i="3"/>
  <c r="R557" i="3"/>
  <c r="S557" i="3" s="1"/>
  <c r="T556" i="3"/>
  <c r="R556" i="3"/>
  <c r="S556" i="3"/>
  <c r="T555" i="3"/>
  <c r="R555" i="3"/>
  <c r="S555" i="3" s="1"/>
  <c r="T554" i="3"/>
  <c r="R554" i="3"/>
  <c r="S554" i="3"/>
  <c r="T553" i="3"/>
  <c r="R553" i="3"/>
  <c r="S553" i="3" s="1"/>
  <c r="T552" i="3"/>
  <c r="R552" i="3"/>
  <c r="S552" i="3"/>
  <c r="T551" i="3"/>
  <c r="R551" i="3"/>
  <c r="S551" i="3" s="1"/>
  <c r="T550" i="3"/>
  <c r="R550" i="3"/>
  <c r="S550" i="3"/>
  <c r="T549" i="3"/>
  <c r="R549" i="3"/>
  <c r="S549" i="3" s="1"/>
  <c r="T548" i="3"/>
  <c r="R548" i="3"/>
  <c r="S548" i="3"/>
  <c r="T547" i="3"/>
  <c r="R547" i="3"/>
  <c r="S547" i="3" s="1"/>
  <c r="T546" i="3"/>
  <c r="R546" i="3"/>
  <c r="S546" i="3"/>
  <c r="T545" i="3"/>
  <c r="R545" i="3"/>
  <c r="S545" i="3" s="1"/>
  <c r="T544" i="3"/>
  <c r="R544" i="3"/>
  <c r="S544" i="3"/>
  <c r="T543" i="3"/>
  <c r="R543" i="3"/>
  <c r="S543" i="3" s="1"/>
  <c r="T542" i="3"/>
  <c r="R542" i="3"/>
  <c r="S542" i="3"/>
  <c r="T541" i="3"/>
  <c r="R541" i="3"/>
  <c r="S541" i="3" s="1"/>
  <c r="T540" i="3"/>
  <c r="R540" i="3"/>
  <c r="S540" i="3"/>
  <c r="T539" i="3"/>
  <c r="R539" i="3"/>
  <c r="S539" i="3" s="1"/>
  <c r="T538" i="3"/>
  <c r="R538" i="3"/>
  <c r="S538" i="3"/>
  <c r="T537" i="3"/>
  <c r="R537" i="3"/>
  <c r="S537" i="3" s="1"/>
  <c r="T536" i="3"/>
  <c r="R536" i="3"/>
  <c r="S536" i="3"/>
  <c r="T535" i="3"/>
  <c r="R535" i="3"/>
  <c r="S535" i="3" s="1"/>
  <c r="T534" i="3"/>
  <c r="R534" i="3"/>
  <c r="S534" i="3"/>
  <c r="T533" i="3"/>
  <c r="R533" i="3"/>
  <c r="S533" i="3" s="1"/>
  <c r="T532" i="3"/>
  <c r="R532" i="3"/>
  <c r="S532" i="3"/>
  <c r="T531" i="3"/>
  <c r="R531" i="3"/>
  <c r="S531" i="3" s="1"/>
  <c r="T530" i="3"/>
  <c r="R530" i="3"/>
  <c r="S530" i="3"/>
  <c r="T529" i="3"/>
  <c r="R529" i="3"/>
  <c r="S529" i="3" s="1"/>
  <c r="T528" i="3"/>
  <c r="R528" i="3"/>
  <c r="S528" i="3"/>
  <c r="T527" i="3"/>
  <c r="R527" i="3"/>
  <c r="S527" i="3" s="1"/>
  <c r="T526" i="3"/>
  <c r="R526" i="3"/>
  <c r="S526" i="3"/>
  <c r="T525" i="3"/>
  <c r="R525" i="3"/>
  <c r="S525" i="3" s="1"/>
  <c r="T524" i="3"/>
  <c r="R524" i="3"/>
  <c r="S524" i="3"/>
  <c r="T523" i="3"/>
  <c r="R523" i="3"/>
  <c r="S523" i="3" s="1"/>
  <c r="T522" i="3"/>
  <c r="R522" i="3"/>
  <c r="S522" i="3"/>
  <c r="T521" i="3"/>
  <c r="R521" i="3"/>
  <c r="S521" i="3" s="1"/>
  <c r="T520" i="3"/>
  <c r="R520" i="3"/>
  <c r="S520" i="3"/>
  <c r="T519" i="3"/>
  <c r="R519" i="3"/>
  <c r="S519" i="3" s="1"/>
  <c r="T518" i="3"/>
  <c r="R518" i="3"/>
  <c r="S518" i="3"/>
  <c r="T517" i="3"/>
  <c r="R517" i="3"/>
  <c r="S517" i="3" s="1"/>
  <c r="T516" i="3"/>
  <c r="R516" i="3"/>
  <c r="S516" i="3"/>
  <c r="T515" i="3"/>
  <c r="R515" i="3"/>
  <c r="S515" i="3" s="1"/>
  <c r="T514" i="3"/>
  <c r="R514" i="3"/>
  <c r="S514" i="3"/>
  <c r="T513" i="3"/>
  <c r="R513" i="3"/>
  <c r="S513" i="3" s="1"/>
  <c r="T512" i="3"/>
  <c r="R512" i="3"/>
  <c r="S512" i="3"/>
  <c r="T511" i="3"/>
  <c r="R511" i="3"/>
  <c r="S511" i="3" s="1"/>
  <c r="T510" i="3"/>
  <c r="R510" i="3"/>
  <c r="S510" i="3"/>
  <c r="T509" i="3"/>
  <c r="R509" i="3"/>
  <c r="S509" i="3" s="1"/>
  <c r="T508" i="3"/>
  <c r="R508" i="3"/>
  <c r="S508" i="3"/>
  <c r="T507" i="3"/>
  <c r="R507" i="3"/>
  <c r="S507" i="3" s="1"/>
  <c r="T506" i="3"/>
  <c r="R506" i="3"/>
  <c r="S506" i="3"/>
  <c r="T505" i="3"/>
  <c r="R505" i="3"/>
  <c r="S505" i="3" s="1"/>
  <c r="T504" i="3"/>
  <c r="R504" i="3"/>
  <c r="S504" i="3"/>
  <c r="T503" i="3"/>
  <c r="R503" i="3"/>
  <c r="S503" i="3" s="1"/>
  <c r="T502" i="3"/>
  <c r="R502" i="3"/>
  <c r="S502" i="3"/>
  <c r="T501" i="3"/>
  <c r="R501" i="3"/>
  <c r="S501" i="3" s="1"/>
  <c r="T500" i="3"/>
  <c r="R500" i="3"/>
  <c r="S500" i="3"/>
  <c r="T499" i="3"/>
  <c r="R499" i="3"/>
  <c r="S499" i="3" s="1"/>
  <c r="T498" i="3"/>
  <c r="R498" i="3"/>
  <c r="S498" i="3"/>
  <c r="T497" i="3"/>
  <c r="R497" i="3"/>
  <c r="S497" i="3" s="1"/>
  <c r="T496" i="3"/>
  <c r="R496" i="3"/>
  <c r="S496" i="3"/>
  <c r="T495" i="3"/>
  <c r="R495" i="3"/>
  <c r="S495" i="3" s="1"/>
  <c r="T494" i="3"/>
  <c r="R494" i="3"/>
  <c r="S494" i="3"/>
  <c r="T493" i="3"/>
  <c r="S493" i="3"/>
  <c r="R493" i="3"/>
  <c r="T492" i="3"/>
  <c r="R492" i="3"/>
  <c r="S492" i="3"/>
  <c r="T491" i="3"/>
  <c r="R491" i="3"/>
  <c r="S491" i="3" s="1"/>
  <c r="T490" i="3"/>
  <c r="R490" i="3"/>
  <c r="S490" i="3"/>
  <c r="T489" i="3"/>
  <c r="R489" i="3"/>
  <c r="S489" i="3" s="1"/>
  <c r="T488" i="3"/>
  <c r="R488" i="3"/>
  <c r="S488" i="3"/>
  <c r="T487" i="3"/>
  <c r="R487" i="3"/>
  <c r="S487" i="3" s="1"/>
  <c r="T486" i="3"/>
  <c r="R486" i="3"/>
  <c r="S486" i="3"/>
  <c r="T485" i="3"/>
  <c r="R485" i="3"/>
  <c r="S485" i="3" s="1"/>
  <c r="T484" i="3"/>
  <c r="R484" i="3"/>
  <c r="S484" i="3"/>
  <c r="T483" i="3"/>
  <c r="R483" i="3"/>
  <c r="S483" i="3" s="1"/>
  <c r="T482" i="3"/>
  <c r="R482" i="3"/>
  <c r="S482" i="3"/>
  <c r="T481" i="3"/>
  <c r="R481" i="3"/>
  <c r="S481" i="3" s="1"/>
  <c r="T480" i="3"/>
  <c r="R480" i="3"/>
  <c r="S480" i="3"/>
  <c r="T479" i="3"/>
  <c r="R479" i="3"/>
  <c r="S479" i="3" s="1"/>
  <c r="T478" i="3"/>
  <c r="R478" i="3"/>
  <c r="S478" i="3"/>
  <c r="T477" i="3"/>
  <c r="R477" i="3"/>
  <c r="S477" i="3" s="1"/>
  <c r="T476" i="3"/>
  <c r="R476" i="3"/>
  <c r="S476" i="3"/>
  <c r="T475" i="3"/>
  <c r="R475" i="3"/>
  <c r="S475" i="3" s="1"/>
  <c r="T474" i="3"/>
  <c r="R474" i="3"/>
  <c r="S474" i="3"/>
  <c r="T473" i="3"/>
  <c r="R473" i="3"/>
  <c r="S473" i="3" s="1"/>
  <c r="T472" i="3"/>
  <c r="R472" i="3"/>
  <c r="S472" i="3"/>
  <c r="T471" i="3"/>
  <c r="R471" i="3"/>
  <c r="S471" i="3" s="1"/>
  <c r="T470" i="3"/>
  <c r="R470" i="3"/>
  <c r="S470" i="3"/>
  <c r="T469" i="3"/>
  <c r="R469" i="3"/>
  <c r="S469" i="3" s="1"/>
  <c r="T468" i="3"/>
  <c r="R468" i="3"/>
  <c r="S468" i="3"/>
  <c r="T467" i="3"/>
  <c r="R467" i="3"/>
  <c r="S467" i="3" s="1"/>
  <c r="T466" i="3"/>
  <c r="R466" i="3"/>
  <c r="S466" i="3"/>
  <c r="T465" i="3"/>
  <c r="R465" i="3"/>
  <c r="S465" i="3" s="1"/>
  <c r="T464" i="3"/>
  <c r="R464" i="3"/>
  <c r="S464" i="3"/>
  <c r="T463" i="3"/>
  <c r="R463" i="3"/>
  <c r="S463" i="3" s="1"/>
  <c r="T462" i="3"/>
  <c r="R462" i="3"/>
  <c r="S462" i="3"/>
  <c r="T461" i="3"/>
  <c r="R461" i="3"/>
  <c r="S461" i="3" s="1"/>
  <c r="T460" i="3"/>
  <c r="R460" i="3"/>
  <c r="S460" i="3"/>
  <c r="T459" i="3"/>
  <c r="R459" i="3"/>
  <c r="S459" i="3" s="1"/>
  <c r="T458" i="3"/>
  <c r="R458" i="3"/>
  <c r="S458" i="3"/>
  <c r="T457" i="3"/>
  <c r="R457" i="3"/>
  <c r="S457" i="3" s="1"/>
  <c r="T456" i="3"/>
  <c r="R456" i="3"/>
  <c r="S456" i="3"/>
  <c r="T455" i="3"/>
  <c r="R455" i="3"/>
  <c r="S455" i="3" s="1"/>
  <c r="T454" i="3"/>
  <c r="R454" i="3"/>
  <c r="S454" i="3"/>
  <c r="T453" i="3"/>
  <c r="R453" i="3"/>
  <c r="S453" i="3" s="1"/>
  <c r="T452" i="3"/>
  <c r="R452" i="3"/>
  <c r="S452" i="3"/>
  <c r="T451" i="3"/>
  <c r="R451" i="3"/>
  <c r="S451" i="3" s="1"/>
  <c r="T450" i="3"/>
  <c r="R450" i="3"/>
  <c r="S450" i="3"/>
  <c r="T449" i="3"/>
  <c r="R449" i="3"/>
  <c r="S449" i="3" s="1"/>
  <c r="T448" i="3"/>
  <c r="R448" i="3"/>
  <c r="S448" i="3"/>
  <c r="T447" i="3"/>
  <c r="R447" i="3"/>
  <c r="S447" i="3" s="1"/>
  <c r="T446" i="3"/>
  <c r="R446" i="3"/>
  <c r="S446" i="3"/>
  <c r="T445" i="3"/>
  <c r="R445" i="3"/>
  <c r="S445" i="3" s="1"/>
  <c r="T444" i="3"/>
  <c r="R444" i="3"/>
  <c r="S444" i="3"/>
  <c r="T443" i="3"/>
  <c r="R443" i="3"/>
  <c r="S443" i="3" s="1"/>
  <c r="T442" i="3"/>
  <c r="R442" i="3"/>
  <c r="S442" i="3"/>
  <c r="T441" i="3"/>
  <c r="R441" i="3"/>
  <c r="S441" i="3" s="1"/>
  <c r="T440" i="3"/>
  <c r="R440" i="3"/>
  <c r="S440" i="3"/>
  <c r="T439" i="3"/>
  <c r="R439" i="3"/>
  <c r="S439" i="3" s="1"/>
  <c r="T438" i="3"/>
  <c r="R438" i="3"/>
  <c r="S438" i="3"/>
  <c r="T437" i="3"/>
  <c r="R437" i="3"/>
  <c r="S437" i="3" s="1"/>
  <c r="T436" i="3"/>
  <c r="R436" i="3"/>
  <c r="S436" i="3"/>
  <c r="T435" i="3"/>
  <c r="R435" i="3"/>
  <c r="S435" i="3" s="1"/>
  <c r="T434" i="3"/>
  <c r="R434" i="3"/>
  <c r="S434" i="3"/>
  <c r="T433" i="3"/>
  <c r="R433" i="3"/>
  <c r="S433" i="3" s="1"/>
  <c r="T432" i="3"/>
  <c r="R432" i="3"/>
  <c r="S432" i="3"/>
  <c r="T431" i="3"/>
  <c r="R431" i="3"/>
  <c r="S431" i="3" s="1"/>
  <c r="T430" i="3"/>
  <c r="R430" i="3"/>
  <c r="S430" i="3"/>
  <c r="T429" i="3"/>
  <c r="R429" i="3"/>
  <c r="S429" i="3" s="1"/>
  <c r="T428" i="3"/>
  <c r="R428" i="3"/>
  <c r="S428" i="3"/>
  <c r="T427" i="3"/>
  <c r="R427" i="3"/>
  <c r="S427" i="3" s="1"/>
  <c r="T426" i="3"/>
  <c r="R426" i="3"/>
  <c r="S426" i="3"/>
  <c r="T425" i="3"/>
  <c r="R425" i="3"/>
  <c r="S425" i="3" s="1"/>
  <c r="T424" i="3"/>
  <c r="R424" i="3"/>
  <c r="S424" i="3"/>
  <c r="T423" i="3"/>
  <c r="R423" i="3"/>
  <c r="S423" i="3" s="1"/>
  <c r="T422" i="3"/>
  <c r="R422" i="3"/>
  <c r="S422" i="3"/>
  <c r="T421" i="3"/>
  <c r="R421" i="3"/>
  <c r="S421" i="3" s="1"/>
  <c r="T420" i="3"/>
  <c r="R420" i="3"/>
  <c r="S420" i="3"/>
  <c r="T419" i="3"/>
  <c r="R419" i="3"/>
  <c r="S419" i="3" s="1"/>
  <c r="T418" i="3"/>
  <c r="R418" i="3"/>
  <c r="S418" i="3"/>
  <c r="T417" i="3"/>
  <c r="R417" i="3"/>
  <c r="S417" i="3" s="1"/>
  <c r="T416" i="3"/>
  <c r="R416" i="3"/>
  <c r="S416" i="3"/>
  <c r="T415" i="3"/>
  <c r="R415" i="3"/>
  <c r="S415" i="3" s="1"/>
  <c r="T414" i="3"/>
  <c r="R414" i="3"/>
  <c r="S414" i="3"/>
  <c r="T413" i="3"/>
  <c r="R413" i="3"/>
  <c r="S413" i="3" s="1"/>
  <c r="T412" i="3"/>
  <c r="R412" i="3"/>
  <c r="S412" i="3"/>
  <c r="T411" i="3"/>
  <c r="R411" i="3"/>
  <c r="S411" i="3" s="1"/>
  <c r="T410" i="3"/>
  <c r="R410" i="3"/>
  <c r="S410" i="3"/>
  <c r="T409" i="3"/>
  <c r="R409" i="3"/>
  <c r="S409" i="3" s="1"/>
  <c r="T408" i="3"/>
  <c r="R408" i="3"/>
  <c r="S408" i="3"/>
  <c r="T407" i="3"/>
  <c r="R407" i="3"/>
  <c r="S407" i="3" s="1"/>
  <c r="T406" i="3"/>
  <c r="R406" i="3"/>
  <c r="S406" i="3"/>
  <c r="T405" i="3"/>
  <c r="R405" i="3"/>
  <c r="S405" i="3" s="1"/>
  <c r="T404" i="3"/>
  <c r="R404" i="3"/>
  <c r="S404" i="3"/>
  <c r="T403" i="3"/>
  <c r="R403" i="3"/>
  <c r="S403" i="3" s="1"/>
  <c r="T402" i="3"/>
  <c r="R402" i="3"/>
  <c r="S402" i="3"/>
  <c r="T401" i="3"/>
  <c r="R401" i="3"/>
  <c r="S401" i="3" s="1"/>
  <c r="T400" i="3"/>
  <c r="R400" i="3"/>
  <c r="S400" i="3"/>
  <c r="T399" i="3"/>
  <c r="R399" i="3"/>
  <c r="S399" i="3" s="1"/>
  <c r="T398" i="3"/>
  <c r="R398" i="3"/>
  <c r="S398" i="3"/>
  <c r="T397" i="3"/>
  <c r="R397" i="3"/>
  <c r="S397" i="3" s="1"/>
  <c r="T396" i="3"/>
  <c r="R396" i="3"/>
  <c r="S396" i="3"/>
  <c r="T395" i="3"/>
  <c r="R395" i="3"/>
  <c r="S395" i="3" s="1"/>
  <c r="T394" i="3"/>
  <c r="R394" i="3"/>
  <c r="S394" i="3"/>
  <c r="T393" i="3"/>
  <c r="R393" i="3"/>
  <c r="S393" i="3" s="1"/>
  <c r="T392" i="3"/>
  <c r="R392" i="3"/>
  <c r="S392" i="3"/>
  <c r="T391" i="3"/>
  <c r="R391" i="3"/>
  <c r="S391" i="3" s="1"/>
  <c r="T390" i="3"/>
  <c r="R390" i="3"/>
  <c r="S390" i="3"/>
  <c r="T389" i="3"/>
  <c r="R389" i="3"/>
  <c r="S389" i="3" s="1"/>
  <c r="T388" i="3"/>
  <c r="R388" i="3"/>
  <c r="S388" i="3"/>
  <c r="T387" i="3"/>
  <c r="R387" i="3"/>
  <c r="S387" i="3" s="1"/>
  <c r="T386" i="3"/>
  <c r="R386" i="3"/>
  <c r="S386" i="3"/>
  <c r="T385" i="3"/>
  <c r="R385" i="3"/>
  <c r="S385" i="3" s="1"/>
  <c r="T384" i="3"/>
  <c r="R384" i="3"/>
  <c r="S384" i="3"/>
  <c r="T383" i="3"/>
  <c r="R383" i="3"/>
  <c r="S383" i="3" s="1"/>
  <c r="T382" i="3"/>
  <c r="R382" i="3"/>
  <c r="S382" i="3"/>
  <c r="T381" i="3"/>
  <c r="R381" i="3"/>
  <c r="S381" i="3" s="1"/>
  <c r="T380" i="3"/>
  <c r="R380" i="3"/>
  <c r="S380" i="3"/>
  <c r="T379" i="3"/>
  <c r="R379" i="3"/>
  <c r="S379" i="3" s="1"/>
  <c r="T378" i="3"/>
  <c r="R378" i="3"/>
  <c r="S378" i="3"/>
  <c r="T377" i="3"/>
  <c r="R377" i="3"/>
  <c r="S377" i="3" s="1"/>
  <c r="T376" i="3"/>
  <c r="R376" i="3"/>
  <c r="S376" i="3"/>
  <c r="T375" i="3"/>
  <c r="R375" i="3"/>
  <c r="S375" i="3" s="1"/>
  <c r="T374" i="3"/>
  <c r="R374" i="3"/>
  <c r="S374" i="3"/>
  <c r="T373" i="3"/>
  <c r="R373" i="3"/>
  <c r="S373" i="3" s="1"/>
  <c r="T372" i="3"/>
  <c r="R372" i="3"/>
  <c r="S372" i="3"/>
  <c r="T371" i="3"/>
  <c r="R371" i="3"/>
  <c r="S371" i="3" s="1"/>
  <c r="T370" i="3"/>
  <c r="R370" i="3"/>
  <c r="S370" i="3"/>
  <c r="T369" i="3"/>
  <c r="R369" i="3"/>
  <c r="S369" i="3" s="1"/>
  <c r="T368" i="3"/>
  <c r="R368" i="3"/>
  <c r="S368" i="3"/>
  <c r="T367" i="3"/>
  <c r="R367" i="3"/>
  <c r="S367" i="3" s="1"/>
  <c r="T366" i="3"/>
  <c r="R366" i="3"/>
  <c r="S366" i="3"/>
  <c r="T365" i="3"/>
  <c r="R365" i="3"/>
  <c r="S365" i="3" s="1"/>
  <c r="T364" i="3"/>
  <c r="R364" i="3"/>
  <c r="S364" i="3"/>
  <c r="T363" i="3"/>
  <c r="R363" i="3"/>
  <c r="S363" i="3" s="1"/>
  <c r="T362" i="3"/>
  <c r="R362" i="3"/>
  <c r="S362" i="3"/>
  <c r="T361" i="3"/>
  <c r="R361" i="3"/>
  <c r="S361" i="3" s="1"/>
  <c r="T360" i="3"/>
  <c r="R360" i="3"/>
  <c r="S360" i="3"/>
  <c r="T359" i="3"/>
  <c r="R359" i="3"/>
  <c r="S359" i="3" s="1"/>
  <c r="T358" i="3"/>
  <c r="R358" i="3"/>
  <c r="S358" i="3"/>
  <c r="T357" i="3"/>
  <c r="R357" i="3"/>
  <c r="S357" i="3" s="1"/>
  <c r="T356" i="3"/>
  <c r="R356" i="3"/>
  <c r="S356" i="3"/>
  <c r="T355" i="3"/>
  <c r="R355" i="3"/>
  <c r="S355" i="3" s="1"/>
  <c r="T354" i="3"/>
  <c r="R354" i="3"/>
  <c r="S354" i="3"/>
  <c r="T353" i="3"/>
  <c r="R353" i="3"/>
  <c r="S353" i="3" s="1"/>
  <c r="T352" i="3"/>
  <c r="R352" i="3"/>
  <c r="S352" i="3"/>
  <c r="T351" i="3"/>
  <c r="R351" i="3"/>
  <c r="S351" i="3" s="1"/>
  <c r="T350" i="3"/>
  <c r="R350" i="3"/>
  <c r="S350" i="3"/>
  <c r="T349" i="3"/>
  <c r="R349" i="3"/>
  <c r="S349" i="3" s="1"/>
  <c r="T348" i="3"/>
  <c r="R348" i="3"/>
  <c r="S348" i="3"/>
  <c r="T347" i="3"/>
  <c r="R347" i="3"/>
  <c r="S347" i="3" s="1"/>
  <c r="T346" i="3"/>
  <c r="R346" i="3"/>
  <c r="S346" i="3"/>
  <c r="T345" i="3"/>
  <c r="R345" i="3"/>
  <c r="S345" i="3" s="1"/>
  <c r="T344" i="3"/>
  <c r="R344" i="3"/>
  <c r="S344" i="3"/>
  <c r="T343" i="3"/>
  <c r="R343" i="3"/>
  <c r="S343" i="3" s="1"/>
  <c r="T342" i="3"/>
  <c r="R342" i="3"/>
  <c r="S342" i="3"/>
  <c r="T341" i="3"/>
  <c r="R341" i="3"/>
  <c r="S341" i="3" s="1"/>
  <c r="T340" i="3"/>
  <c r="R340" i="3"/>
  <c r="S340" i="3"/>
  <c r="T339" i="3"/>
  <c r="R339" i="3"/>
  <c r="S339" i="3" s="1"/>
  <c r="T338" i="3"/>
  <c r="R338" i="3"/>
  <c r="S338" i="3"/>
  <c r="T337" i="3"/>
  <c r="R337" i="3"/>
  <c r="S337" i="3" s="1"/>
  <c r="T336" i="3"/>
  <c r="R336" i="3"/>
  <c r="S336" i="3"/>
  <c r="T335" i="3"/>
  <c r="R335" i="3"/>
  <c r="S335" i="3" s="1"/>
  <c r="T334" i="3"/>
  <c r="R334" i="3"/>
  <c r="S334" i="3"/>
  <c r="T333" i="3"/>
  <c r="R333" i="3"/>
  <c r="S333" i="3" s="1"/>
  <c r="T332" i="3"/>
  <c r="R332" i="3"/>
  <c r="S332" i="3"/>
  <c r="T331" i="3"/>
  <c r="R331" i="3"/>
  <c r="S331" i="3" s="1"/>
  <c r="T330" i="3"/>
  <c r="R330" i="3"/>
  <c r="S330" i="3"/>
  <c r="T329" i="3"/>
  <c r="R329" i="3"/>
  <c r="S329" i="3" s="1"/>
  <c r="T328" i="3"/>
  <c r="R328" i="3"/>
  <c r="S328" i="3"/>
  <c r="T327" i="3"/>
  <c r="R327" i="3"/>
  <c r="S327" i="3" s="1"/>
  <c r="T326" i="3"/>
  <c r="R326" i="3"/>
  <c r="S326" i="3"/>
  <c r="T325" i="3"/>
  <c r="R325" i="3"/>
  <c r="S325" i="3" s="1"/>
  <c r="T324" i="3"/>
  <c r="R324" i="3"/>
  <c r="S324" i="3"/>
  <c r="T323" i="3"/>
  <c r="R323" i="3"/>
  <c r="S323" i="3" s="1"/>
  <c r="T322" i="3"/>
  <c r="R322" i="3"/>
  <c r="S322" i="3"/>
  <c r="T321" i="3"/>
  <c r="R321" i="3"/>
  <c r="S321" i="3" s="1"/>
  <c r="T320" i="3"/>
  <c r="R320" i="3"/>
  <c r="S320" i="3"/>
  <c r="T319" i="3"/>
  <c r="R319" i="3"/>
  <c r="S319" i="3" s="1"/>
  <c r="T318" i="3"/>
  <c r="R318" i="3"/>
  <c r="S318" i="3"/>
  <c r="T317" i="3"/>
  <c r="R317" i="3"/>
  <c r="S317" i="3" s="1"/>
  <c r="T316" i="3"/>
  <c r="R316" i="3"/>
  <c r="S316" i="3"/>
  <c r="T315" i="3"/>
  <c r="R315" i="3"/>
  <c r="S315" i="3" s="1"/>
  <c r="T314" i="3"/>
  <c r="R314" i="3"/>
  <c r="S314" i="3"/>
  <c r="T313" i="3"/>
  <c r="R313" i="3"/>
  <c r="S313" i="3" s="1"/>
  <c r="T312" i="3"/>
  <c r="R312" i="3"/>
  <c r="S312" i="3"/>
  <c r="T311" i="3"/>
  <c r="R311" i="3"/>
  <c r="S311" i="3" s="1"/>
  <c r="T310" i="3"/>
  <c r="R310" i="3"/>
  <c r="S310" i="3"/>
  <c r="T309" i="3"/>
  <c r="R309" i="3"/>
  <c r="S309" i="3" s="1"/>
  <c r="T308" i="3"/>
  <c r="R308" i="3"/>
  <c r="S308" i="3"/>
  <c r="T307" i="3"/>
  <c r="R307" i="3"/>
  <c r="S307" i="3" s="1"/>
  <c r="T306" i="3"/>
  <c r="R306" i="3"/>
  <c r="S306" i="3"/>
  <c r="T305" i="3"/>
  <c r="R305" i="3"/>
  <c r="S305" i="3" s="1"/>
  <c r="T304" i="3"/>
  <c r="R304" i="3"/>
  <c r="S304" i="3"/>
  <c r="T303" i="3"/>
  <c r="R303" i="3"/>
  <c r="S303" i="3" s="1"/>
  <c r="T302" i="3"/>
  <c r="R302" i="3"/>
  <c r="S302" i="3"/>
  <c r="T301" i="3"/>
  <c r="R301" i="3"/>
  <c r="S301" i="3" s="1"/>
  <c r="T300" i="3"/>
  <c r="R300" i="3"/>
  <c r="S300" i="3"/>
  <c r="T299" i="3"/>
  <c r="R299" i="3"/>
  <c r="S299" i="3" s="1"/>
  <c r="T298" i="3"/>
  <c r="R298" i="3"/>
  <c r="S298" i="3"/>
  <c r="T297" i="3"/>
  <c r="R297" i="3"/>
  <c r="S297" i="3" s="1"/>
  <c r="T296" i="3"/>
  <c r="R296" i="3"/>
  <c r="S296" i="3"/>
  <c r="T295" i="3"/>
  <c r="R295" i="3"/>
  <c r="S295" i="3" s="1"/>
  <c r="T294" i="3"/>
  <c r="R294" i="3"/>
  <c r="S294" i="3"/>
  <c r="T293" i="3"/>
  <c r="R293" i="3"/>
  <c r="S293" i="3" s="1"/>
  <c r="T292" i="3"/>
  <c r="R292" i="3"/>
  <c r="S292" i="3"/>
  <c r="T291" i="3"/>
  <c r="R291" i="3"/>
  <c r="S291" i="3" s="1"/>
  <c r="T290" i="3"/>
  <c r="R290" i="3"/>
  <c r="S290" i="3"/>
  <c r="T289" i="3"/>
  <c r="R289" i="3"/>
  <c r="S289" i="3" s="1"/>
  <c r="T288" i="3"/>
  <c r="R288" i="3"/>
  <c r="S288" i="3"/>
  <c r="T287" i="3"/>
  <c r="R287" i="3"/>
  <c r="S287" i="3" s="1"/>
  <c r="T286" i="3"/>
  <c r="R286" i="3"/>
  <c r="S286" i="3"/>
  <c r="T285" i="3"/>
  <c r="R285" i="3"/>
  <c r="S285" i="3" s="1"/>
  <c r="T284" i="3"/>
  <c r="R284" i="3"/>
  <c r="S284" i="3"/>
  <c r="T283" i="3"/>
  <c r="R283" i="3"/>
  <c r="S283" i="3" s="1"/>
  <c r="T282" i="3"/>
  <c r="R282" i="3"/>
  <c r="S282" i="3"/>
  <c r="T281" i="3"/>
  <c r="R281" i="3"/>
  <c r="S281" i="3" s="1"/>
  <c r="T280" i="3"/>
  <c r="R280" i="3"/>
  <c r="S280" i="3"/>
  <c r="T279" i="3"/>
  <c r="R279" i="3"/>
  <c r="S279" i="3" s="1"/>
  <c r="T278" i="3"/>
  <c r="R278" i="3"/>
  <c r="S278" i="3"/>
  <c r="T277" i="3"/>
  <c r="R277" i="3"/>
  <c r="S277" i="3" s="1"/>
  <c r="T276" i="3"/>
  <c r="R276" i="3"/>
  <c r="S276" i="3"/>
  <c r="T275" i="3"/>
  <c r="R275" i="3"/>
  <c r="S275" i="3" s="1"/>
  <c r="T274" i="3"/>
  <c r="R274" i="3"/>
  <c r="S274" i="3"/>
  <c r="T273" i="3"/>
  <c r="R273" i="3"/>
  <c r="S273" i="3" s="1"/>
  <c r="T272" i="3"/>
  <c r="R272" i="3"/>
  <c r="S272" i="3"/>
  <c r="T271" i="3"/>
  <c r="R271" i="3"/>
  <c r="S271" i="3" s="1"/>
  <c r="T270" i="3"/>
  <c r="R270" i="3"/>
  <c r="S270" i="3"/>
  <c r="T269" i="3"/>
  <c r="R269" i="3"/>
  <c r="S269" i="3" s="1"/>
  <c r="T268" i="3"/>
  <c r="R268" i="3"/>
  <c r="S268" i="3"/>
  <c r="T267" i="3"/>
  <c r="R267" i="3"/>
  <c r="S267" i="3" s="1"/>
  <c r="T266" i="3"/>
  <c r="R266" i="3"/>
  <c r="S266" i="3"/>
  <c r="T265" i="3"/>
  <c r="R265" i="3"/>
  <c r="S265" i="3" s="1"/>
  <c r="T264" i="3"/>
  <c r="R264" i="3"/>
  <c r="S264" i="3"/>
  <c r="T263" i="3"/>
  <c r="R263" i="3"/>
  <c r="S263" i="3" s="1"/>
  <c r="T262" i="3"/>
  <c r="R262" i="3"/>
  <c r="S262" i="3"/>
  <c r="T261" i="3"/>
  <c r="R261" i="3"/>
  <c r="S261" i="3" s="1"/>
  <c r="T260" i="3"/>
  <c r="R260" i="3"/>
  <c r="S260" i="3"/>
  <c r="T259" i="3"/>
  <c r="R259" i="3"/>
  <c r="S259" i="3" s="1"/>
  <c r="T258" i="3"/>
  <c r="R258" i="3"/>
  <c r="S258" i="3"/>
  <c r="T257" i="3"/>
  <c r="R257" i="3"/>
  <c r="S257" i="3" s="1"/>
  <c r="T256" i="3"/>
  <c r="R256" i="3"/>
  <c r="S256" i="3"/>
  <c r="T255" i="3"/>
  <c r="R255" i="3"/>
  <c r="S255" i="3" s="1"/>
  <c r="T254" i="3"/>
  <c r="R254" i="3"/>
  <c r="S254" i="3"/>
  <c r="T253" i="3"/>
  <c r="R253" i="3"/>
  <c r="S253" i="3" s="1"/>
  <c r="T252" i="3"/>
  <c r="R252" i="3"/>
  <c r="S252" i="3"/>
  <c r="T251" i="3"/>
  <c r="R251" i="3"/>
  <c r="S251" i="3" s="1"/>
  <c r="T250" i="3"/>
  <c r="R250" i="3"/>
  <c r="S250" i="3"/>
  <c r="T249" i="3"/>
  <c r="R249" i="3"/>
  <c r="S249" i="3" s="1"/>
  <c r="T248" i="3"/>
  <c r="R248" i="3"/>
  <c r="S248" i="3"/>
  <c r="T247" i="3"/>
  <c r="R247" i="3"/>
  <c r="S247" i="3" s="1"/>
  <c r="T246" i="3"/>
  <c r="R246" i="3"/>
  <c r="S246" i="3"/>
  <c r="T245" i="3"/>
  <c r="R245" i="3"/>
  <c r="S245" i="3" s="1"/>
  <c r="T244" i="3"/>
  <c r="R244" i="3"/>
  <c r="S244" i="3"/>
  <c r="T243" i="3"/>
  <c r="R243" i="3"/>
  <c r="S243" i="3" s="1"/>
  <c r="T242" i="3"/>
  <c r="R242" i="3"/>
  <c r="S242" i="3"/>
  <c r="T241" i="3"/>
  <c r="R241" i="3"/>
  <c r="S241" i="3" s="1"/>
  <c r="T240" i="3"/>
  <c r="R240" i="3"/>
  <c r="S240" i="3"/>
  <c r="T239" i="3"/>
  <c r="R239" i="3"/>
  <c r="S239" i="3" s="1"/>
  <c r="T238" i="3"/>
  <c r="R238" i="3"/>
  <c r="S238" i="3"/>
  <c r="T237" i="3"/>
  <c r="R237" i="3"/>
  <c r="S237" i="3" s="1"/>
  <c r="T236" i="3"/>
  <c r="R236" i="3"/>
  <c r="S236" i="3"/>
  <c r="T235" i="3"/>
  <c r="R235" i="3"/>
  <c r="S235" i="3" s="1"/>
  <c r="T234" i="3"/>
  <c r="R234" i="3"/>
  <c r="S234" i="3"/>
  <c r="T233" i="3"/>
  <c r="R233" i="3"/>
  <c r="S233" i="3" s="1"/>
  <c r="T232" i="3"/>
  <c r="R232" i="3"/>
  <c r="S232" i="3"/>
  <c r="T231" i="3"/>
  <c r="R231" i="3"/>
  <c r="S231" i="3" s="1"/>
  <c r="T230" i="3"/>
  <c r="R230" i="3"/>
  <c r="S230" i="3"/>
  <c r="T229" i="3"/>
  <c r="R229" i="3"/>
  <c r="S229" i="3" s="1"/>
  <c r="T228" i="3"/>
  <c r="R228" i="3"/>
  <c r="S228" i="3"/>
  <c r="T227" i="3"/>
  <c r="R227" i="3"/>
  <c r="S227" i="3" s="1"/>
  <c r="T226" i="3"/>
  <c r="R226" i="3"/>
  <c r="S226" i="3"/>
  <c r="T225" i="3"/>
  <c r="R225" i="3"/>
  <c r="S225" i="3" s="1"/>
  <c r="T224" i="3"/>
  <c r="R224" i="3"/>
  <c r="S224" i="3"/>
  <c r="T223" i="3"/>
  <c r="R223" i="3"/>
  <c r="S223" i="3" s="1"/>
  <c r="T222" i="3"/>
  <c r="R222" i="3"/>
  <c r="S222" i="3"/>
  <c r="T221" i="3"/>
  <c r="R221" i="3"/>
  <c r="S221" i="3" s="1"/>
  <c r="T220" i="3"/>
  <c r="R220" i="3"/>
  <c r="S220" i="3"/>
  <c r="T219" i="3"/>
  <c r="R219" i="3"/>
  <c r="S219" i="3" s="1"/>
  <c r="T218" i="3"/>
  <c r="R218" i="3"/>
  <c r="S218" i="3"/>
  <c r="T217" i="3"/>
  <c r="R217" i="3"/>
  <c r="S217" i="3" s="1"/>
  <c r="T216" i="3"/>
  <c r="R216" i="3"/>
  <c r="S216" i="3"/>
  <c r="T215" i="3"/>
  <c r="R215" i="3"/>
  <c r="S215" i="3" s="1"/>
  <c r="T214" i="3"/>
  <c r="R214" i="3"/>
  <c r="S214" i="3"/>
  <c r="T213" i="3"/>
  <c r="R213" i="3"/>
  <c r="S213" i="3" s="1"/>
  <c r="T212" i="3"/>
  <c r="R212" i="3"/>
  <c r="S212" i="3"/>
  <c r="T211" i="3"/>
  <c r="R211" i="3"/>
  <c r="S211" i="3" s="1"/>
  <c r="T210" i="3"/>
  <c r="R210" i="3"/>
  <c r="S210" i="3"/>
  <c r="T209" i="3"/>
  <c r="R209" i="3"/>
  <c r="S209" i="3" s="1"/>
  <c r="T208" i="3"/>
  <c r="R208" i="3"/>
  <c r="S208" i="3"/>
  <c r="T207" i="3"/>
  <c r="R207" i="3"/>
  <c r="S207" i="3" s="1"/>
  <c r="T206" i="3"/>
  <c r="R206" i="3"/>
  <c r="S206" i="3"/>
  <c r="T205" i="3"/>
  <c r="R205" i="3"/>
  <c r="S205" i="3" s="1"/>
  <c r="T204" i="3"/>
  <c r="R204" i="3"/>
  <c r="S204" i="3"/>
  <c r="T203" i="3"/>
  <c r="R203" i="3"/>
  <c r="S203" i="3" s="1"/>
  <c r="T202" i="3"/>
  <c r="R202" i="3"/>
  <c r="S202" i="3"/>
  <c r="T201" i="3"/>
  <c r="R201" i="3"/>
  <c r="S201" i="3" s="1"/>
  <c r="T200" i="3"/>
  <c r="R200" i="3"/>
  <c r="S200" i="3"/>
  <c r="T199" i="3"/>
  <c r="R199" i="3"/>
  <c r="S199" i="3" s="1"/>
  <c r="T198" i="3"/>
  <c r="R198" i="3"/>
  <c r="S198" i="3"/>
  <c r="T197" i="3"/>
  <c r="R197" i="3"/>
  <c r="S197" i="3" s="1"/>
  <c r="T196" i="3"/>
  <c r="R196" i="3"/>
  <c r="S196" i="3"/>
  <c r="T195" i="3"/>
  <c r="R195" i="3"/>
  <c r="S195" i="3" s="1"/>
  <c r="T194" i="3"/>
  <c r="R194" i="3"/>
  <c r="S194" i="3"/>
  <c r="T193" i="3"/>
  <c r="R193" i="3"/>
  <c r="S193" i="3" s="1"/>
  <c r="T192" i="3"/>
  <c r="R192" i="3"/>
  <c r="S192" i="3"/>
  <c r="T191" i="3"/>
  <c r="R191" i="3"/>
  <c r="S191" i="3" s="1"/>
  <c r="T190" i="3"/>
  <c r="R190" i="3"/>
  <c r="S190" i="3"/>
  <c r="T189" i="3"/>
  <c r="R189" i="3"/>
  <c r="S189" i="3" s="1"/>
  <c r="T188" i="3"/>
  <c r="R188" i="3"/>
  <c r="S188" i="3"/>
  <c r="T187" i="3"/>
  <c r="R187" i="3"/>
  <c r="S187" i="3" s="1"/>
  <c r="T186" i="3"/>
  <c r="R186" i="3"/>
  <c r="S186" i="3"/>
  <c r="T185" i="3"/>
  <c r="R185" i="3"/>
  <c r="S185" i="3" s="1"/>
  <c r="T184" i="3"/>
  <c r="R184" i="3"/>
  <c r="S184" i="3"/>
  <c r="T183" i="3"/>
  <c r="R183" i="3"/>
  <c r="S183" i="3" s="1"/>
  <c r="T182" i="3"/>
  <c r="R182" i="3"/>
  <c r="S182" i="3"/>
  <c r="T181" i="3"/>
  <c r="R181" i="3"/>
  <c r="S181" i="3" s="1"/>
  <c r="T180" i="3"/>
  <c r="R180" i="3"/>
  <c r="S180" i="3"/>
  <c r="T179" i="3"/>
  <c r="R179" i="3"/>
  <c r="S179" i="3" s="1"/>
  <c r="T178" i="3"/>
  <c r="R178" i="3"/>
  <c r="S178" i="3"/>
  <c r="T177" i="3"/>
  <c r="R177" i="3"/>
  <c r="S177" i="3" s="1"/>
  <c r="T176" i="3"/>
  <c r="R176" i="3"/>
  <c r="S176" i="3"/>
  <c r="T175" i="3"/>
  <c r="R175" i="3"/>
  <c r="S175" i="3" s="1"/>
  <c r="T174" i="3"/>
  <c r="R174" i="3"/>
  <c r="S174" i="3"/>
  <c r="T173" i="3"/>
  <c r="R173" i="3"/>
  <c r="S173" i="3" s="1"/>
  <c r="T172" i="3"/>
  <c r="R172" i="3"/>
  <c r="S172" i="3"/>
  <c r="T171" i="3"/>
  <c r="R171" i="3"/>
  <c r="S171" i="3" s="1"/>
  <c r="T170" i="3"/>
  <c r="R170" i="3"/>
  <c r="S170" i="3"/>
  <c r="T169" i="3"/>
  <c r="R169" i="3"/>
  <c r="S169" i="3" s="1"/>
  <c r="T168" i="3"/>
  <c r="R168" i="3"/>
  <c r="S168" i="3"/>
  <c r="T167" i="3"/>
  <c r="R167" i="3"/>
  <c r="S167" i="3" s="1"/>
  <c r="T166" i="3"/>
  <c r="R166" i="3"/>
  <c r="S166" i="3"/>
  <c r="T165" i="3"/>
  <c r="R165" i="3"/>
  <c r="S165" i="3" s="1"/>
  <c r="T164" i="3"/>
  <c r="R164" i="3"/>
  <c r="S164" i="3"/>
  <c r="T163" i="3"/>
  <c r="R163" i="3"/>
  <c r="S163" i="3" s="1"/>
  <c r="T162" i="3"/>
  <c r="R162" i="3"/>
  <c r="S162" i="3"/>
  <c r="T161" i="3"/>
  <c r="R161" i="3"/>
  <c r="S161" i="3" s="1"/>
  <c r="T160" i="3"/>
  <c r="R160" i="3"/>
  <c r="S160" i="3"/>
  <c r="T159" i="3"/>
  <c r="R159" i="3"/>
  <c r="S159" i="3" s="1"/>
  <c r="T158" i="3"/>
  <c r="R158" i="3"/>
  <c r="S158" i="3"/>
  <c r="T157" i="3"/>
  <c r="R157" i="3"/>
  <c r="S157" i="3" s="1"/>
  <c r="T156" i="3"/>
  <c r="R156" i="3"/>
  <c r="S156" i="3"/>
  <c r="T155" i="3"/>
  <c r="R155" i="3"/>
  <c r="S155" i="3" s="1"/>
  <c r="T154" i="3"/>
  <c r="R154" i="3"/>
  <c r="S154" i="3"/>
  <c r="T153" i="3"/>
  <c r="R153" i="3"/>
  <c r="S153" i="3" s="1"/>
  <c r="T152" i="3"/>
  <c r="R152" i="3"/>
  <c r="S152" i="3"/>
  <c r="T151" i="3"/>
  <c r="R151" i="3"/>
  <c r="S151" i="3" s="1"/>
  <c r="T150" i="3"/>
  <c r="R150" i="3"/>
  <c r="S150" i="3"/>
  <c r="T149" i="3"/>
  <c r="R149" i="3"/>
  <c r="S149" i="3" s="1"/>
  <c r="T148" i="3"/>
  <c r="R148" i="3"/>
  <c r="S148" i="3"/>
  <c r="T147" i="3"/>
  <c r="R147" i="3"/>
  <c r="S147" i="3" s="1"/>
  <c r="T146" i="3"/>
  <c r="R146" i="3"/>
  <c r="S146" i="3"/>
  <c r="T145" i="3"/>
  <c r="R145" i="3"/>
  <c r="S145" i="3" s="1"/>
  <c r="T144" i="3"/>
  <c r="R144" i="3"/>
  <c r="S144" i="3"/>
  <c r="T143" i="3"/>
  <c r="R143" i="3"/>
  <c r="S143" i="3" s="1"/>
  <c r="T142" i="3"/>
  <c r="R142" i="3"/>
  <c r="S142" i="3"/>
  <c r="T141" i="3"/>
  <c r="R141" i="3"/>
  <c r="S141" i="3" s="1"/>
  <c r="T140" i="3"/>
  <c r="R140" i="3"/>
  <c r="S140" i="3"/>
  <c r="T139" i="3"/>
  <c r="R139" i="3"/>
  <c r="S139" i="3" s="1"/>
  <c r="T138" i="3"/>
  <c r="R138" i="3"/>
  <c r="S138" i="3"/>
  <c r="T137" i="3"/>
  <c r="R137" i="3"/>
  <c r="S137" i="3" s="1"/>
  <c r="T136" i="3"/>
  <c r="R136" i="3"/>
  <c r="S136" i="3"/>
  <c r="T135" i="3"/>
  <c r="R135" i="3"/>
  <c r="S135" i="3" s="1"/>
  <c r="T134" i="3"/>
  <c r="R134" i="3"/>
  <c r="S134" i="3"/>
  <c r="T133" i="3"/>
  <c r="R133" i="3"/>
  <c r="S133" i="3" s="1"/>
  <c r="T132" i="3"/>
  <c r="R132" i="3"/>
  <c r="S132" i="3"/>
  <c r="T131" i="3"/>
  <c r="R131" i="3"/>
  <c r="S131" i="3" s="1"/>
  <c r="T130" i="3"/>
  <c r="R130" i="3"/>
  <c r="S130" i="3"/>
  <c r="T129" i="3"/>
  <c r="R129" i="3"/>
  <c r="S129" i="3" s="1"/>
  <c r="T128" i="3"/>
  <c r="R128" i="3"/>
  <c r="S128" i="3"/>
  <c r="T127" i="3"/>
  <c r="R127" i="3"/>
  <c r="S127" i="3" s="1"/>
  <c r="T126" i="3"/>
  <c r="R126" i="3"/>
  <c r="S126" i="3"/>
  <c r="T125" i="3"/>
  <c r="R125" i="3"/>
  <c r="S125" i="3" s="1"/>
  <c r="T124" i="3"/>
  <c r="R124" i="3"/>
  <c r="S124" i="3"/>
  <c r="T123" i="3"/>
  <c r="R123" i="3"/>
  <c r="S123" i="3" s="1"/>
  <c r="T122" i="3"/>
  <c r="R122" i="3"/>
  <c r="S122" i="3"/>
  <c r="T121" i="3"/>
  <c r="R121" i="3"/>
  <c r="S121" i="3" s="1"/>
  <c r="T120" i="3"/>
  <c r="R120" i="3"/>
  <c r="S120" i="3"/>
  <c r="T119" i="3"/>
  <c r="R119" i="3"/>
  <c r="S119" i="3" s="1"/>
  <c r="T118" i="3"/>
  <c r="R118" i="3"/>
  <c r="S118" i="3"/>
  <c r="T117" i="3"/>
  <c r="R117" i="3"/>
  <c r="S117" i="3" s="1"/>
  <c r="T116" i="3"/>
  <c r="R116" i="3"/>
  <c r="S116" i="3"/>
  <c r="T115" i="3"/>
  <c r="R115" i="3"/>
  <c r="S115" i="3" s="1"/>
  <c r="T114" i="3"/>
  <c r="R114" i="3"/>
  <c r="S114" i="3"/>
  <c r="T113" i="3"/>
  <c r="R113" i="3"/>
  <c r="S113" i="3" s="1"/>
  <c r="T112" i="3"/>
  <c r="R112" i="3"/>
  <c r="S112" i="3"/>
  <c r="T111" i="3"/>
  <c r="R111" i="3"/>
  <c r="S111" i="3" s="1"/>
  <c r="T110" i="3"/>
  <c r="R110" i="3"/>
  <c r="S110" i="3"/>
  <c r="T109" i="3"/>
  <c r="R109" i="3"/>
  <c r="S109" i="3" s="1"/>
  <c r="T108" i="3"/>
  <c r="R108" i="3"/>
  <c r="S108" i="3"/>
  <c r="T107" i="3"/>
  <c r="R107" i="3"/>
  <c r="S107" i="3" s="1"/>
  <c r="T106" i="3"/>
  <c r="R106" i="3"/>
  <c r="S106" i="3"/>
  <c r="T105" i="3"/>
  <c r="R105" i="3"/>
  <c r="S105" i="3" s="1"/>
  <c r="T104" i="3"/>
  <c r="R104" i="3"/>
  <c r="S104" i="3"/>
  <c r="T103" i="3"/>
  <c r="R103" i="3"/>
  <c r="S103" i="3" s="1"/>
  <c r="T102" i="3"/>
  <c r="R102" i="3"/>
  <c r="S102" i="3"/>
  <c r="T101" i="3"/>
  <c r="R101" i="3"/>
  <c r="S101" i="3" s="1"/>
  <c r="T100" i="3"/>
  <c r="R100" i="3"/>
  <c r="S100" i="3"/>
  <c r="T99" i="3"/>
  <c r="R99" i="3"/>
  <c r="S99" i="3" s="1"/>
  <c r="T98" i="3"/>
  <c r="R98" i="3"/>
  <c r="S98" i="3"/>
  <c r="T97" i="3"/>
  <c r="R97" i="3"/>
  <c r="S97" i="3" s="1"/>
  <c r="T96" i="3"/>
  <c r="R96" i="3"/>
  <c r="S96" i="3"/>
  <c r="T95" i="3"/>
  <c r="R95" i="3"/>
  <c r="S95" i="3" s="1"/>
  <c r="T94" i="3"/>
  <c r="R94" i="3"/>
  <c r="S94" i="3"/>
  <c r="T93" i="3"/>
  <c r="R93" i="3"/>
  <c r="S93" i="3" s="1"/>
  <c r="T92" i="3"/>
  <c r="R92" i="3"/>
  <c r="S92" i="3"/>
  <c r="T91" i="3"/>
  <c r="R91" i="3"/>
  <c r="S91" i="3" s="1"/>
  <c r="T90" i="3"/>
  <c r="R90" i="3"/>
  <c r="S90" i="3"/>
  <c r="T89" i="3"/>
  <c r="R89" i="3"/>
  <c r="S89" i="3" s="1"/>
  <c r="T88" i="3"/>
  <c r="R88" i="3"/>
  <c r="S88" i="3"/>
  <c r="T87" i="3"/>
  <c r="R87" i="3"/>
  <c r="S87" i="3" s="1"/>
  <c r="T86" i="3"/>
  <c r="R86" i="3"/>
  <c r="S86" i="3"/>
  <c r="T85" i="3"/>
  <c r="R85" i="3"/>
  <c r="S85" i="3" s="1"/>
  <c r="T84" i="3"/>
  <c r="R84" i="3"/>
  <c r="S84" i="3"/>
  <c r="T83" i="3"/>
  <c r="R83" i="3"/>
  <c r="S83" i="3" s="1"/>
  <c r="T82" i="3"/>
  <c r="R82" i="3"/>
  <c r="S82" i="3"/>
  <c r="T81" i="3"/>
  <c r="R81" i="3"/>
  <c r="S81" i="3" s="1"/>
  <c r="T80" i="3"/>
  <c r="R80" i="3"/>
  <c r="S80" i="3"/>
  <c r="T79" i="3"/>
  <c r="R79" i="3"/>
  <c r="S79" i="3" s="1"/>
  <c r="T78" i="3"/>
  <c r="R78" i="3"/>
  <c r="S78" i="3"/>
  <c r="T77" i="3"/>
  <c r="R77" i="3"/>
  <c r="S77" i="3" s="1"/>
  <c r="T76" i="3"/>
  <c r="R76" i="3"/>
  <c r="S76" i="3"/>
  <c r="T75" i="3"/>
  <c r="R75" i="3"/>
  <c r="S75" i="3" s="1"/>
  <c r="T74" i="3"/>
  <c r="R74" i="3"/>
  <c r="S74" i="3"/>
  <c r="T73" i="3"/>
  <c r="R73" i="3"/>
  <c r="S73" i="3" s="1"/>
  <c r="T72" i="3"/>
  <c r="R72" i="3"/>
  <c r="S72" i="3"/>
  <c r="T71" i="3"/>
  <c r="R71" i="3"/>
  <c r="S71" i="3" s="1"/>
  <c r="T70" i="3"/>
  <c r="R70" i="3"/>
  <c r="S70" i="3"/>
  <c r="T69" i="3"/>
  <c r="R69" i="3"/>
  <c r="S69" i="3" s="1"/>
  <c r="T68" i="3"/>
  <c r="R68" i="3"/>
  <c r="S68" i="3"/>
  <c r="T67" i="3"/>
  <c r="R67" i="3"/>
  <c r="S67" i="3" s="1"/>
  <c r="T66" i="3"/>
  <c r="R66" i="3"/>
  <c r="S66" i="3"/>
  <c r="T65" i="3"/>
  <c r="R65" i="3"/>
  <c r="S65" i="3" s="1"/>
  <c r="T64" i="3"/>
  <c r="R64" i="3"/>
  <c r="S64" i="3"/>
  <c r="T63" i="3"/>
  <c r="R63" i="3"/>
  <c r="S63" i="3" s="1"/>
  <c r="T62" i="3"/>
  <c r="R62" i="3"/>
  <c r="S62" i="3"/>
  <c r="T61" i="3"/>
  <c r="R61" i="3"/>
  <c r="S61" i="3" s="1"/>
  <c r="T60" i="3"/>
  <c r="R60" i="3"/>
  <c r="S60" i="3"/>
  <c r="T59" i="3"/>
  <c r="R59" i="3"/>
  <c r="S59" i="3" s="1"/>
  <c r="T58" i="3"/>
  <c r="R58" i="3"/>
  <c r="S58" i="3"/>
  <c r="T57" i="3"/>
  <c r="R57" i="3"/>
  <c r="S57" i="3" s="1"/>
  <c r="T56" i="3"/>
  <c r="R56" i="3"/>
  <c r="S56" i="3"/>
  <c r="T55" i="3"/>
  <c r="R55" i="3"/>
  <c r="S55" i="3" s="1"/>
  <c r="T54" i="3"/>
  <c r="R54" i="3"/>
  <c r="S54" i="3"/>
  <c r="T53" i="3"/>
  <c r="R53" i="3"/>
  <c r="S53" i="3" s="1"/>
  <c r="T52" i="3"/>
  <c r="R52" i="3"/>
  <c r="S52" i="3"/>
  <c r="T51" i="3"/>
  <c r="R51" i="3"/>
  <c r="S51" i="3" s="1"/>
  <c r="T50" i="3"/>
  <c r="R50" i="3"/>
  <c r="S50" i="3"/>
  <c r="T49" i="3"/>
  <c r="R49" i="3"/>
  <c r="S49" i="3" s="1"/>
  <c r="T48" i="3"/>
  <c r="R48" i="3"/>
  <c r="S48" i="3"/>
  <c r="T47" i="3"/>
  <c r="R47" i="3"/>
  <c r="S47" i="3" s="1"/>
  <c r="T46" i="3"/>
  <c r="R46" i="3"/>
  <c r="S46" i="3"/>
  <c r="T45" i="3"/>
  <c r="R45" i="3"/>
  <c r="S45" i="3" s="1"/>
  <c r="T44" i="3"/>
  <c r="R44" i="3"/>
  <c r="S44" i="3"/>
  <c r="T43" i="3"/>
  <c r="R43" i="3"/>
  <c r="S43" i="3" s="1"/>
  <c r="T42" i="3"/>
  <c r="R42" i="3"/>
  <c r="S42" i="3"/>
  <c r="T41" i="3"/>
  <c r="R41" i="3"/>
  <c r="S41" i="3" s="1"/>
  <c r="T40" i="3"/>
  <c r="R40" i="3"/>
  <c r="S40" i="3"/>
  <c r="T39" i="3"/>
  <c r="R39" i="3"/>
  <c r="S39" i="3" s="1"/>
  <c r="T38" i="3"/>
  <c r="R38" i="3"/>
  <c r="S38" i="3"/>
  <c r="T37" i="3"/>
  <c r="R37" i="3"/>
  <c r="S37" i="3" s="1"/>
  <c r="T36" i="3"/>
  <c r="R36" i="3"/>
  <c r="S36" i="3"/>
  <c r="T35" i="3"/>
  <c r="R35" i="3"/>
  <c r="S35" i="3" s="1"/>
  <c r="T34" i="3"/>
  <c r="R34" i="3"/>
  <c r="S34" i="3"/>
  <c r="T33" i="3"/>
  <c r="R33" i="3"/>
  <c r="S33" i="3" s="1"/>
  <c r="T32" i="3"/>
  <c r="R32" i="3"/>
  <c r="S32" i="3"/>
  <c r="T31" i="3"/>
  <c r="R31" i="3"/>
  <c r="S31" i="3" s="1"/>
  <c r="T30" i="3"/>
  <c r="R30" i="3"/>
  <c r="S30" i="3"/>
  <c r="T29" i="3"/>
  <c r="R29" i="3"/>
  <c r="S29" i="3" s="1"/>
  <c r="T28" i="3"/>
  <c r="R28" i="3"/>
  <c r="S28" i="3"/>
  <c r="T27" i="3"/>
  <c r="R27" i="3"/>
  <c r="S27" i="3" s="1"/>
  <c r="T26" i="3"/>
  <c r="R26" i="3"/>
  <c r="S26" i="3"/>
  <c r="T25" i="3"/>
  <c r="R25" i="3"/>
  <c r="S25" i="3" s="1"/>
  <c r="T24" i="3"/>
  <c r="R24" i="3"/>
  <c r="S24" i="3"/>
  <c r="T23" i="3"/>
  <c r="R23" i="3"/>
  <c r="S23" i="3" s="1"/>
  <c r="T22" i="3"/>
  <c r="R22" i="3"/>
  <c r="S22" i="3"/>
  <c r="T21" i="3"/>
  <c r="R21" i="3"/>
  <c r="S21" i="3" s="1"/>
  <c r="T20" i="3"/>
  <c r="R20" i="3"/>
  <c r="S20" i="3"/>
  <c r="T19" i="3"/>
  <c r="R19" i="3"/>
  <c r="S19" i="3" s="1"/>
  <c r="T18" i="3"/>
  <c r="R18" i="3"/>
  <c r="S18" i="3"/>
  <c r="T17" i="3"/>
  <c r="R17" i="3"/>
  <c r="S17" i="3" s="1"/>
  <c r="T16" i="3"/>
  <c r="R16" i="3"/>
  <c r="S16" i="3"/>
  <c r="T15" i="3"/>
  <c r="R15" i="3"/>
  <c r="S15" i="3" s="1"/>
  <c r="T14" i="3"/>
  <c r="R14" i="3"/>
  <c r="S14" i="3"/>
  <c r="T13" i="3"/>
  <c r="R13" i="3"/>
  <c r="S13" i="3" s="1"/>
  <c r="T12" i="3"/>
  <c r="R12" i="3"/>
  <c r="S12" i="3"/>
  <c r="T11" i="3"/>
  <c r="R11" i="3"/>
  <c r="S11" i="3" s="1"/>
  <c r="T10" i="3"/>
  <c r="R10" i="3"/>
  <c r="T9" i="3"/>
  <c r="R9" i="3"/>
  <c r="S9" i="3"/>
  <c r="I9" i="3"/>
  <c r="T8" i="3"/>
  <c r="R8" i="3"/>
  <c r="S8" i="3"/>
  <c r="I8" i="3"/>
  <c r="T1808" i="2"/>
  <c r="R1808" i="2"/>
  <c r="S1808" i="2"/>
  <c r="T1807" i="2"/>
  <c r="R1807" i="2"/>
  <c r="S1807" i="2" s="1"/>
  <c r="T1806" i="2"/>
  <c r="S1806" i="2"/>
  <c r="R1806" i="2"/>
  <c r="T1805" i="2"/>
  <c r="R1805" i="2"/>
  <c r="S1805" i="2"/>
  <c r="T1804" i="2"/>
  <c r="R1804" i="2"/>
  <c r="S1804" i="2"/>
  <c r="T1803" i="2"/>
  <c r="R1803" i="2"/>
  <c r="S1803" i="2" s="1"/>
  <c r="T1802" i="2"/>
  <c r="R1802" i="2"/>
  <c r="S1802" i="2" s="1"/>
  <c r="T1801" i="2"/>
  <c r="R1801" i="2"/>
  <c r="S1801" i="2" s="1"/>
  <c r="T1800" i="2"/>
  <c r="R1800" i="2"/>
  <c r="S1800" i="2"/>
  <c r="T1799" i="2"/>
  <c r="R1799" i="2"/>
  <c r="S1799" i="2" s="1"/>
  <c r="T1798" i="2"/>
  <c r="S1798" i="2"/>
  <c r="R1798" i="2"/>
  <c r="T1797" i="2"/>
  <c r="S1797" i="2"/>
  <c r="R1797" i="2"/>
  <c r="T1796" i="2"/>
  <c r="R1796" i="2"/>
  <c r="S1796" i="2"/>
  <c r="T1795" i="2"/>
  <c r="R1795" i="2"/>
  <c r="S1795" i="2" s="1"/>
  <c r="T1794" i="2"/>
  <c r="R1794" i="2"/>
  <c r="S1794" i="2" s="1"/>
  <c r="T1793" i="2"/>
  <c r="R1793" i="2"/>
  <c r="S1793" i="2"/>
  <c r="T1792" i="2"/>
  <c r="R1792" i="2"/>
  <c r="S1792" i="2"/>
  <c r="T1791" i="2"/>
  <c r="R1791" i="2"/>
  <c r="S1791" i="2" s="1"/>
  <c r="T1790" i="2"/>
  <c r="S1790" i="2"/>
  <c r="R1790" i="2"/>
  <c r="T1789" i="2"/>
  <c r="R1789" i="2"/>
  <c r="S1789" i="2" s="1"/>
  <c r="T1788" i="2"/>
  <c r="R1788" i="2"/>
  <c r="S1788" i="2"/>
  <c r="T1787" i="2"/>
  <c r="R1787" i="2"/>
  <c r="S1787" i="2" s="1"/>
  <c r="T1786" i="2"/>
  <c r="R1786" i="2"/>
  <c r="S1786" i="2" s="1"/>
  <c r="T1785" i="2"/>
  <c r="R1785" i="2"/>
  <c r="S1785" i="2"/>
  <c r="T1784" i="2"/>
  <c r="R1784" i="2"/>
  <c r="S1784" i="2"/>
  <c r="T1783" i="2"/>
  <c r="R1783" i="2"/>
  <c r="S1783" i="2" s="1"/>
  <c r="T1782" i="2"/>
  <c r="S1782" i="2"/>
  <c r="R1782" i="2"/>
  <c r="T1781" i="2"/>
  <c r="R1781" i="2"/>
  <c r="S1781" i="2"/>
  <c r="T1780" i="2"/>
  <c r="R1780" i="2"/>
  <c r="S1780" i="2"/>
  <c r="T1779" i="2"/>
  <c r="R1779" i="2"/>
  <c r="S1779" i="2" s="1"/>
  <c r="T1778" i="2"/>
  <c r="R1778" i="2"/>
  <c r="S1778" i="2" s="1"/>
  <c r="T1777" i="2"/>
  <c r="S1777" i="2"/>
  <c r="R1777" i="2"/>
  <c r="T1776" i="2"/>
  <c r="R1776" i="2"/>
  <c r="S1776" i="2"/>
  <c r="T1775" i="2"/>
  <c r="R1775" i="2"/>
  <c r="S1775" i="2" s="1"/>
  <c r="T1774" i="2"/>
  <c r="S1774" i="2"/>
  <c r="R1774" i="2"/>
  <c r="T1773" i="2"/>
  <c r="R1773" i="2"/>
  <c r="S1773" i="2" s="1"/>
  <c r="T1772" i="2"/>
  <c r="R1772" i="2"/>
  <c r="S1772" i="2"/>
  <c r="T1771" i="2"/>
  <c r="R1771" i="2"/>
  <c r="S1771" i="2" s="1"/>
  <c r="T1770" i="2"/>
  <c r="R1770" i="2"/>
  <c r="S1770" i="2" s="1"/>
  <c r="T1769" i="2"/>
  <c r="R1769" i="2"/>
  <c r="S1769" i="2" s="1"/>
  <c r="T1768" i="2"/>
  <c r="R1768" i="2"/>
  <c r="S1768" i="2"/>
  <c r="T1767" i="2"/>
  <c r="R1767" i="2"/>
  <c r="S1767" i="2" s="1"/>
  <c r="T1766" i="2"/>
  <c r="S1766" i="2"/>
  <c r="R1766" i="2"/>
  <c r="T1765" i="2"/>
  <c r="R1765" i="2"/>
  <c r="S1765" i="2" s="1"/>
  <c r="T1764" i="2"/>
  <c r="R1764" i="2"/>
  <c r="S1764" i="2"/>
  <c r="T1763" i="2"/>
  <c r="R1763" i="2"/>
  <c r="S1763" i="2" s="1"/>
  <c r="T1762" i="2"/>
  <c r="R1762" i="2"/>
  <c r="S1762" i="2" s="1"/>
  <c r="T1761" i="2"/>
  <c r="R1761" i="2"/>
  <c r="S1761" i="2" s="1"/>
  <c r="T1760" i="2"/>
  <c r="R1760" i="2"/>
  <c r="S1760" i="2"/>
  <c r="T1759" i="2"/>
  <c r="R1759" i="2"/>
  <c r="S1759" i="2" s="1"/>
  <c r="T1758" i="2"/>
  <c r="S1758" i="2"/>
  <c r="R1758" i="2"/>
  <c r="T1757" i="2"/>
  <c r="R1757" i="2"/>
  <c r="S1757" i="2" s="1"/>
  <c r="T1756" i="2"/>
  <c r="R1756" i="2"/>
  <c r="S1756" i="2"/>
  <c r="T1755" i="2"/>
  <c r="R1755" i="2"/>
  <c r="S1755" i="2" s="1"/>
  <c r="T1754" i="2"/>
  <c r="R1754" i="2"/>
  <c r="S1754" i="2" s="1"/>
  <c r="T1753" i="2"/>
  <c r="R1753" i="2"/>
  <c r="S1753" i="2"/>
  <c r="T1752" i="2"/>
  <c r="R1752" i="2"/>
  <c r="S1752" i="2"/>
  <c r="T1751" i="2"/>
  <c r="R1751" i="2"/>
  <c r="S1751" i="2" s="1"/>
  <c r="T1750" i="2"/>
  <c r="S1750" i="2"/>
  <c r="R1750" i="2"/>
  <c r="T1749" i="2"/>
  <c r="R1749" i="2"/>
  <c r="S1749" i="2"/>
  <c r="T1748" i="2"/>
  <c r="R1748" i="2"/>
  <c r="S1748" i="2"/>
  <c r="T1747" i="2"/>
  <c r="R1747" i="2"/>
  <c r="S1747" i="2" s="1"/>
  <c r="T1746" i="2"/>
  <c r="R1746" i="2"/>
  <c r="S1746" i="2" s="1"/>
  <c r="T1745" i="2"/>
  <c r="R1745" i="2"/>
  <c r="S1745" i="2" s="1"/>
  <c r="T1744" i="2"/>
  <c r="R1744" i="2"/>
  <c r="S1744" i="2"/>
  <c r="T1743" i="2"/>
  <c r="R1743" i="2"/>
  <c r="S1743" i="2" s="1"/>
  <c r="T1742" i="2"/>
  <c r="S1742" i="2"/>
  <c r="R1742" i="2"/>
  <c r="T1741" i="2"/>
  <c r="R1741" i="2"/>
  <c r="S1741" i="2" s="1"/>
  <c r="T1740" i="2"/>
  <c r="R1740" i="2"/>
  <c r="S1740" i="2"/>
  <c r="T1739" i="2"/>
  <c r="R1739" i="2"/>
  <c r="S1739" i="2" s="1"/>
  <c r="T1738" i="2"/>
  <c r="R1738" i="2"/>
  <c r="S1738" i="2" s="1"/>
  <c r="T1737" i="2"/>
  <c r="R1737" i="2"/>
  <c r="S1737" i="2" s="1"/>
  <c r="T1736" i="2"/>
  <c r="R1736" i="2"/>
  <c r="S1736" i="2"/>
  <c r="T1735" i="2"/>
  <c r="R1735" i="2"/>
  <c r="S1735" i="2" s="1"/>
  <c r="T1734" i="2"/>
  <c r="S1734" i="2"/>
  <c r="R1734" i="2"/>
  <c r="T1733" i="2"/>
  <c r="R1733" i="2"/>
  <c r="S1733" i="2" s="1"/>
  <c r="T1732" i="2"/>
  <c r="R1732" i="2"/>
  <c r="S1732" i="2"/>
  <c r="T1731" i="2"/>
  <c r="R1731" i="2"/>
  <c r="S1731" i="2" s="1"/>
  <c r="T1730" i="2"/>
  <c r="R1730" i="2"/>
  <c r="S1730" i="2" s="1"/>
  <c r="T1729" i="2"/>
  <c r="R1729" i="2"/>
  <c r="S1729" i="2" s="1"/>
  <c r="T1728" i="2"/>
  <c r="R1728" i="2"/>
  <c r="S1728" i="2"/>
  <c r="T1727" i="2"/>
  <c r="R1727" i="2"/>
  <c r="S1727" i="2" s="1"/>
  <c r="T1726" i="2"/>
  <c r="S1726" i="2"/>
  <c r="R1726" i="2"/>
  <c r="T1725" i="2"/>
  <c r="R1725" i="2"/>
  <c r="S1725" i="2" s="1"/>
  <c r="T1724" i="2"/>
  <c r="R1724" i="2"/>
  <c r="S1724" i="2"/>
  <c r="T1723" i="2"/>
  <c r="R1723" i="2"/>
  <c r="S1723" i="2" s="1"/>
  <c r="T1722" i="2"/>
  <c r="R1722" i="2"/>
  <c r="S1722" i="2" s="1"/>
  <c r="T1721" i="2"/>
  <c r="R1721" i="2"/>
  <c r="S1721" i="2"/>
  <c r="T1720" i="2"/>
  <c r="R1720" i="2"/>
  <c r="S1720" i="2"/>
  <c r="T1719" i="2"/>
  <c r="R1719" i="2"/>
  <c r="S1719" i="2" s="1"/>
  <c r="T1718" i="2"/>
  <c r="S1718" i="2"/>
  <c r="R1718" i="2"/>
  <c r="T1717" i="2"/>
  <c r="R1717" i="2"/>
  <c r="S1717" i="2" s="1"/>
  <c r="T1716" i="2"/>
  <c r="R1716" i="2"/>
  <c r="S1716" i="2"/>
  <c r="T1715" i="2"/>
  <c r="R1715" i="2"/>
  <c r="S1715" i="2" s="1"/>
  <c r="T1714" i="2"/>
  <c r="R1714" i="2"/>
  <c r="S1714" i="2" s="1"/>
  <c r="T1713" i="2"/>
  <c r="S1713" i="2"/>
  <c r="R1713" i="2"/>
  <c r="T1712" i="2"/>
  <c r="R1712" i="2"/>
  <c r="S1712" i="2"/>
  <c r="T1711" i="2"/>
  <c r="R1711" i="2"/>
  <c r="S1711" i="2" s="1"/>
  <c r="T1710" i="2"/>
  <c r="S1710" i="2"/>
  <c r="R1710" i="2"/>
  <c r="T1709" i="2"/>
  <c r="R1709" i="2"/>
  <c r="S1709" i="2" s="1"/>
  <c r="T1708" i="2"/>
  <c r="R1708" i="2"/>
  <c r="S1708" i="2"/>
  <c r="T1707" i="2"/>
  <c r="R1707" i="2"/>
  <c r="S1707" i="2" s="1"/>
  <c r="T1706" i="2"/>
  <c r="R1706" i="2"/>
  <c r="S1706" i="2" s="1"/>
  <c r="T1705" i="2"/>
  <c r="R1705" i="2"/>
  <c r="S1705" i="2" s="1"/>
  <c r="T1704" i="2"/>
  <c r="R1704" i="2"/>
  <c r="S1704" i="2"/>
  <c r="T1703" i="2"/>
  <c r="R1703" i="2"/>
  <c r="S1703" i="2" s="1"/>
  <c r="T1702" i="2"/>
  <c r="S1702" i="2"/>
  <c r="R1702" i="2"/>
  <c r="T1701" i="2"/>
  <c r="R1701" i="2"/>
  <c r="S1701" i="2" s="1"/>
  <c r="T1700" i="2"/>
  <c r="R1700" i="2"/>
  <c r="S1700" i="2"/>
  <c r="T1699" i="2"/>
  <c r="R1699" i="2"/>
  <c r="S1699" i="2" s="1"/>
  <c r="T1698" i="2"/>
  <c r="R1698" i="2"/>
  <c r="S1698" i="2" s="1"/>
  <c r="T1697" i="2"/>
  <c r="R1697" i="2"/>
  <c r="S1697" i="2" s="1"/>
  <c r="T1696" i="2"/>
  <c r="R1696" i="2"/>
  <c r="S1696" i="2"/>
  <c r="T1695" i="2"/>
  <c r="R1695" i="2"/>
  <c r="S1695" i="2" s="1"/>
  <c r="T1694" i="2"/>
  <c r="S1694" i="2"/>
  <c r="R1694" i="2"/>
  <c r="T1693" i="2"/>
  <c r="R1693" i="2"/>
  <c r="S1693" i="2" s="1"/>
  <c r="T1692" i="2"/>
  <c r="R1692" i="2"/>
  <c r="S1692" i="2"/>
  <c r="T1691" i="2"/>
  <c r="R1691" i="2"/>
  <c r="S1691" i="2" s="1"/>
  <c r="T1690" i="2"/>
  <c r="R1690" i="2"/>
  <c r="S1690" i="2" s="1"/>
  <c r="T1689" i="2"/>
  <c r="R1689" i="2"/>
  <c r="S1689" i="2"/>
  <c r="T1688" i="2"/>
  <c r="R1688" i="2"/>
  <c r="S1688" i="2"/>
  <c r="T1687" i="2"/>
  <c r="R1687" i="2"/>
  <c r="S1687" i="2" s="1"/>
  <c r="T1686" i="2"/>
  <c r="S1686" i="2"/>
  <c r="R1686" i="2"/>
  <c r="T1685" i="2"/>
  <c r="R1685" i="2"/>
  <c r="S1685" i="2" s="1"/>
  <c r="T1684" i="2"/>
  <c r="R1684" i="2"/>
  <c r="S1684" i="2"/>
  <c r="T1683" i="2"/>
  <c r="R1683" i="2"/>
  <c r="S1683" i="2" s="1"/>
  <c r="T1682" i="2"/>
  <c r="R1682" i="2"/>
  <c r="S1682" i="2" s="1"/>
  <c r="T1681" i="2"/>
  <c r="S1681" i="2"/>
  <c r="R1681" i="2"/>
  <c r="T1680" i="2"/>
  <c r="R1680" i="2"/>
  <c r="S1680" i="2"/>
  <c r="T1679" i="2"/>
  <c r="R1679" i="2"/>
  <c r="S1679" i="2" s="1"/>
  <c r="T1678" i="2"/>
  <c r="S1678" i="2"/>
  <c r="R1678" i="2"/>
  <c r="T1677" i="2"/>
  <c r="R1677" i="2"/>
  <c r="S1677" i="2" s="1"/>
  <c r="T1676" i="2"/>
  <c r="R1676" i="2"/>
  <c r="S1676" i="2"/>
  <c r="T1675" i="2"/>
  <c r="R1675" i="2"/>
  <c r="S1675" i="2" s="1"/>
  <c r="T1674" i="2"/>
  <c r="R1674" i="2"/>
  <c r="S1674" i="2" s="1"/>
  <c r="T1673" i="2"/>
  <c r="R1673" i="2"/>
  <c r="S1673" i="2" s="1"/>
  <c r="T1672" i="2"/>
  <c r="R1672" i="2"/>
  <c r="S1672" i="2"/>
  <c r="T1671" i="2"/>
  <c r="R1671" i="2"/>
  <c r="S1671" i="2" s="1"/>
  <c r="T1670" i="2"/>
  <c r="S1670" i="2"/>
  <c r="R1670" i="2"/>
  <c r="T1669" i="2"/>
  <c r="R1669" i="2"/>
  <c r="S1669" i="2" s="1"/>
  <c r="T1668" i="2"/>
  <c r="R1668" i="2"/>
  <c r="S1668" i="2"/>
  <c r="T1667" i="2"/>
  <c r="R1667" i="2"/>
  <c r="S1667" i="2" s="1"/>
  <c r="T1666" i="2"/>
  <c r="R1666" i="2"/>
  <c r="S1666" i="2" s="1"/>
  <c r="T1665" i="2"/>
  <c r="R1665" i="2"/>
  <c r="S1665" i="2" s="1"/>
  <c r="T1664" i="2"/>
  <c r="R1664" i="2"/>
  <c r="S1664" i="2"/>
  <c r="T1663" i="2"/>
  <c r="R1663" i="2"/>
  <c r="S1663" i="2" s="1"/>
  <c r="T1662" i="2"/>
  <c r="S1662" i="2"/>
  <c r="R1662" i="2"/>
  <c r="T1661" i="2"/>
  <c r="R1661" i="2"/>
  <c r="S1661" i="2" s="1"/>
  <c r="T1660" i="2"/>
  <c r="R1660" i="2"/>
  <c r="S1660" i="2"/>
  <c r="T1659" i="2"/>
  <c r="R1659" i="2"/>
  <c r="S1659" i="2" s="1"/>
  <c r="T1658" i="2"/>
  <c r="R1658" i="2"/>
  <c r="S1658" i="2" s="1"/>
  <c r="T1657" i="2"/>
  <c r="R1657" i="2"/>
  <c r="S1657" i="2"/>
  <c r="T1656" i="2"/>
  <c r="R1656" i="2"/>
  <c r="S1656" i="2"/>
  <c r="T1655" i="2"/>
  <c r="R1655" i="2"/>
  <c r="S1655" i="2" s="1"/>
  <c r="T1654" i="2"/>
  <c r="S1654" i="2"/>
  <c r="R1654" i="2"/>
  <c r="T1653" i="2"/>
  <c r="R1653" i="2"/>
  <c r="S1653" i="2" s="1"/>
  <c r="T1652" i="2"/>
  <c r="R1652" i="2"/>
  <c r="S1652" i="2"/>
  <c r="T1651" i="2"/>
  <c r="R1651" i="2"/>
  <c r="S1651" i="2" s="1"/>
  <c r="T1650" i="2"/>
  <c r="R1650" i="2"/>
  <c r="S1650" i="2" s="1"/>
  <c r="T1649" i="2"/>
  <c r="R1649" i="2"/>
  <c r="S1649" i="2" s="1"/>
  <c r="T1648" i="2"/>
  <c r="R1648" i="2"/>
  <c r="S1648" i="2"/>
  <c r="T1647" i="2"/>
  <c r="R1647" i="2"/>
  <c r="S1647" i="2" s="1"/>
  <c r="T1646" i="2"/>
  <c r="S1646" i="2"/>
  <c r="R1646" i="2"/>
  <c r="T1645" i="2"/>
  <c r="R1645" i="2"/>
  <c r="S1645" i="2"/>
  <c r="T1644" i="2"/>
  <c r="R1644" i="2"/>
  <c r="S1644" i="2"/>
  <c r="T1643" i="2"/>
  <c r="R1643" i="2"/>
  <c r="S1643" i="2" s="1"/>
  <c r="T1642" i="2"/>
  <c r="R1642" i="2"/>
  <c r="S1642" i="2" s="1"/>
  <c r="T1641" i="2"/>
  <c r="R1641" i="2"/>
  <c r="S1641" i="2" s="1"/>
  <c r="T1640" i="2"/>
  <c r="R1640" i="2"/>
  <c r="S1640" i="2"/>
  <c r="T1639" i="2"/>
  <c r="R1639" i="2"/>
  <c r="S1639" i="2" s="1"/>
  <c r="T1638" i="2"/>
  <c r="S1638" i="2"/>
  <c r="R1638" i="2"/>
  <c r="T1637" i="2"/>
  <c r="S1637" i="2"/>
  <c r="R1637" i="2"/>
  <c r="T1636" i="2"/>
  <c r="R1636" i="2"/>
  <c r="S1636" i="2"/>
  <c r="T1635" i="2"/>
  <c r="R1635" i="2"/>
  <c r="S1635" i="2" s="1"/>
  <c r="T1634" i="2"/>
  <c r="R1634" i="2"/>
  <c r="S1634" i="2" s="1"/>
  <c r="T1633" i="2"/>
  <c r="R1633" i="2"/>
  <c r="S1633" i="2" s="1"/>
  <c r="T1632" i="2"/>
  <c r="R1632" i="2"/>
  <c r="S1632" i="2"/>
  <c r="T1631" i="2"/>
  <c r="R1631" i="2"/>
  <c r="S1631" i="2" s="1"/>
  <c r="T1630" i="2"/>
  <c r="S1630" i="2"/>
  <c r="R1630" i="2"/>
  <c r="T1629" i="2"/>
  <c r="S1629" i="2"/>
  <c r="R1629" i="2"/>
  <c r="T1628" i="2"/>
  <c r="R1628" i="2"/>
  <c r="S1628" i="2"/>
  <c r="T1627" i="2"/>
  <c r="R1627" i="2"/>
  <c r="S1627" i="2" s="1"/>
  <c r="T1626" i="2"/>
  <c r="R1626" i="2"/>
  <c r="S1626" i="2" s="1"/>
  <c r="T1625" i="2"/>
  <c r="R1625" i="2"/>
  <c r="S1625" i="2"/>
  <c r="T1624" i="2"/>
  <c r="R1624" i="2"/>
  <c r="S1624" i="2"/>
  <c r="T1623" i="2"/>
  <c r="R1623" i="2"/>
  <c r="S1623" i="2" s="1"/>
  <c r="T1622" i="2"/>
  <c r="S1622" i="2"/>
  <c r="R1622" i="2"/>
  <c r="T1621" i="2"/>
  <c r="R1621" i="2"/>
  <c r="S1621" i="2" s="1"/>
  <c r="T1620" i="2"/>
  <c r="R1620" i="2"/>
  <c r="S1620" i="2"/>
  <c r="T1619" i="2"/>
  <c r="R1619" i="2"/>
  <c r="S1619" i="2" s="1"/>
  <c r="T1618" i="2"/>
  <c r="R1618" i="2"/>
  <c r="S1618" i="2" s="1"/>
  <c r="T1617" i="2"/>
  <c r="R1617" i="2"/>
  <c r="S1617" i="2" s="1"/>
  <c r="T1616" i="2"/>
  <c r="R1616" i="2"/>
  <c r="S1616" i="2"/>
  <c r="T1615" i="2"/>
  <c r="R1615" i="2"/>
  <c r="S1615" i="2" s="1"/>
  <c r="T1614" i="2"/>
  <c r="S1614" i="2"/>
  <c r="R1614" i="2"/>
  <c r="T1613" i="2"/>
  <c r="R1613" i="2"/>
  <c r="S1613" i="2"/>
  <c r="T1612" i="2"/>
  <c r="R1612" i="2"/>
  <c r="S1612" i="2"/>
  <c r="T1611" i="2"/>
  <c r="R1611" i="2"/>
  <c r="S1611" i="2" s="1"/>
  <c r="T1610" i="2"/>
  <c r="R1610" i="2"/>
  <c r="S1610" i="2" s="1"/>
  <c r="T1609" i="2"/>
  <c r="R1609" i="2"/>
  <c r="S1609" i="2" s="1"/>
  <c r="T1608" i="2"/>
  <c r="R1608" i="2"/>
  <c r="S1608" i="2"/>
  <c r="T1607" i="2"/>
  <c r="R1607" i="2"/>
  <c r="S1607" i="2" s="1"/>
  <c r="T1606" i="2"/>
  <c r="S1606" i="2"/>
  <c r="R1606" i="2"/>
  <c r="T1605" i="2"/>
  <c r="R1605" i="2"/>
  <c r="S1605" i="2" s="1"/>
  <c r="T1604" i="2"/>
  <c r="R1604" i="2"/>
  <c r="S1604" i="2"/>
  <c r="T1603" i="2"/>
  <c r="R1603" i="2"/>
  <c r="S1603" i="2" s="1"/>
  <c r="T1602" i="2"/>
  <c r="R1602" i="2"/>
  <c r="S1602" i="2" s="1"/>
  <c r="T1601" i="2"/>
  <c r="R1601" i="2"/>
  <c r="S1601" i="2" s="1"/>
  <c r="T1600" i="2"/>
  <c r="R1600" i="2"/>
  <c r="S1600" i="2"/>
  <c r="T1599" i="2"/>
  <c r="R1599" i="2"/>
  <c r="S1599" i="2" s="1"/>
  <c r="T1598" i="2"/>
  <c r="S1598" i="2"/>
  <c r="R1598" i="2"/>
  <c r="T1597" i="2"/>
  <c r="R1597" i="2"/>
  <c r="S1597" i="2" s="1"/>
  <c r="T1596" i="2"/>
  <c r="R1596" i="2"/>
  <c r="S1596" i="2"/>
  <c r="T1595" i="2"/>
  <c r="R1595" i="2"/>
  <c r="S1595" i="2" s="1"/>
  <c r="T1594" i="2"/>
  <c r="R1594" i="2"/>
  <c r="S1594" i="2" s="1"/>
  <c r="T1593" i="2"/>
  <c r="R1593" i="2"/>
  <c r="S1593" i="2"/>
  <c r="T1592" i="2"/>
  <c r="R1592" i="2"/>
  <c r="S1592" i="2"/>
  <c r="T1591" i="2"/>
  <c r="R1591" i="2"/>
  <c r="S1591" i="2" s="1"/>
  <c r="T1590" i="2"/>
  <c r="S1590" i="2"/>
  <c r="R1590" i="2"/>
  <c r="T1589" i="2"/>
  <c r="R1589" i="2"/>
  <c r="S1589" i="2" s="1"/>
  <c r="T1588" i="2"/>
  <c r="R1588" i="2"/>
  <c r="S1588" i="2"/>
  <c r="T1587" i="2"/>
  <c r="R1587" i="2"/>
  <c r="S1587" i="2" s="1"/>
  <c r="T1586" i="2"/>
  <c r="R1586" i="2"/>
  <c r="S1586" i="2" s="1"/>
  <c r="T1585" i="2"/>
  <c r="S1585" i="2"/>
  <c r="R1585" i="2"/>
  <c r="T1584" i="2"/>
  <c r="R1584" i="2"/>
  <c r="S1584" i="2"/>
  <c r="T1583" i="2"/>
  <c r="R1583" i="2"/>
  <c r="S1583" i="2" s="1"/>
  <c r="T1582" i="2"/>
  <c r="S1582" i="2"/>
  <c r="R1582" i="2"/>
  <c r="T1581" i="2"/>
  <c r="R1581" i="2"/>
  <c r="S1581" i="2" s="1"/>
  <c r="T1580" i="2"/>
  <c r="R1580" i="2"/>
  <c r="S1580" i="2"/>
  <c r="T1579" i="2"/>
  <c r="R1579" i="2"/>
  <c r="S1579" i="2" s="1"/>
  <c r="T1578" i="2"/>
  <c r="R1578" i="2"/>
  <c r="S1578" i="2" s="1"/>
  <c r="T1577" i="2"/>
  <c r="R1577" i="2"/>
  <c r="S1577" i="2" s="1"/>
  <c r="T1576" i="2"/>
  <c r="R1576" i="2"/>
  <c r="S1576" i="2"/>
  <c r="T1575" i="2"/>
  <c r="R1575" i="2"/>
  <c r="S1575" i="2" s="1"/>
  <c r="T1574" i="2"/>
  <c r="S1574" i="2"/>
  <c r="R1574" i="2"/>
  <c r="T1573" i="2"/>
  <c r="R1573" i="2"/>
  <c r="S1573" i="2" s="1"/>
  <c r="T1572" i="2"/>
  <c r="R1572" i="2"/>
  <c r="S1572" i="2"/>
  <c r="T1571" i="2"/>
  <c r="R1571" i="2"/>
  <c r="S1571" i="2" s="1"/>
  <c r="T1570" i="2"/>
  <c r="R1570" i="2"/>
  <c r="S1570" i="2" s="1"/>
  <c r="T1569" i="2"/>
  <c r="S1569" i="2"/>
  <c r="R1569" i="2"/>
  <c r="T1568" i="2"/>
  <c r="R1568" i="2"/>
  <c r="S1568" i="2"/>
  <c r="T1567" i="2"/>
  <c r="R1567" i="2"/>
  <c r="S1567" i="2" s="1"/>
  <c r="T1566" i="2"/>
  <c r="S1566" i="2"/>
  <c r="R1566" i="2"/>
  <c r="T1565" i="2"/>
  <c r="R1565" i="2"/>
  <c r="S1565" i="2" s="1"/>
  <c r="T1564" i="2"/>
  <c r="R1564" i="2"/>
  <c r="S1564" i="2"/>
  <c r="T1563" i="2"/>
  <c r="R1563" i="2"/>
  <c r="S1563" i="2" s="1"/>
  <c r="T1562" i="2"/>
  <c r="R1562" i="2"/>
  <c r="S1562" i="2" s="1"/>
  <c r="T1561" i="2"/>
  <c r="R1561" i="2"/>
  <c r="S1561" i="2"/>
  <c r="T1560" i="2"/>
  <c r="R1560" i="2"/>
  <c r="S1560" i="2"/>
  <c r="T1559" i="2"/>
  <c r="R1559" i="2"/>
  <c r="S1559" i="2" s="1"/>
  <c r="T1558" i="2"/>
  <c r="R1558" i="2"/>
  <c r="S1558" i="2" s="1"/>
  <c r="T1557" i="2"/>
  <c r="R1557" i="2"/>
  <c r="S1557" i="2" s="1"/>
  <c r="T1556" i="2"/>
  <c r="R1556" i="2"/>
  <c r="S1556" i="2"/>
  <c r="T1555" i="2"/>
  <c r="S1555" i="2"/>
  <c r="R1555" i="2"/>
  <c r="T1554" i="2"/>
  <c r="R1554" i="2"/>
  <c r="S1554" i="2" s="1"/>
  <c r="T1553" i="2"/>
  <c r="R1553" i="2"/>
  <c r="S1553" i="2" s="1"/>
  <c r="T1552" i="2"/>
  <c r="R1552" i="2"/>
  <c r="S1552" i="2"/>
  <c r="T1551" i="2"/>
  <c r="R1551" i="2"/>
  <c r="S1551" i="2" s="1"/>
  <c r="T1550" i="2"/>
  <c r="R1550" i="2"/>
  <c r="S1550" i="2" s="1"/>
  <c r="T1549" i="2"/>
  <c r="R1549" i="2"/>
  <c r="S1549" i="2" s="1"/>
  <c r="T1548" i="2"/>
  <c r="R1548" i="2"/>
  <c r="S1548" i="2"/>
  <c r="T1547" i="2"/>
  <c r="S1547" i="2"/>
  <c r="R1547" i="2"/>
  <c r="T1546" i="2"/>
  <c r="R1546" i="2"/>
  <c r="S1546" i="2" s="1"/>
  <c r="T1545" i="2"/>
  <c r="R1545" i="2"/>
  <c r="S1545" i="2" s="1"/>
  <c r="T1544" i="2"/>
  <c r="R1544" i="2"/>
  <c r="S1544" i="2"/>
  <c r="T1543" i="2"/>
  <c r="R1543" i="2"/>
  <c r="S1543" i="2" s="1"/>
  <c r="T1542" i="2"/>
  <c r="R1542" i="2"/>
  <c r="S1542" i="2" s="1"/>
  <c r="T1541" i="2"/>
  <c r="R1541" i="2"/>
  <c r="S1541" i="2"/>
  <c r="T1540" i="2"/>
  <c r="R1540" i="2"/>
  <c r="S1540" i="2"/>
  <c r="T1539" i="2"/>
  <c r="S1539" i="2"/>
  <c r="R1539" i="2"/>
  <c r="T1538" i="2"/>
  <c r="R1538" i="2"/>
  <c r="S1538" i="2" s="1"/>
  <c r="T1537" i="2"/>
  <c r="R1537" i="2"/>
  <c r="S1537" i="2" s="1"/>
  <c r="T1536" i="2"/>
  <c r="R1536" i="2"/>
  <c r="S1536" i="2"/>
  <c r="T1535" i="2"/>
  <c r="S1535" i="2"/>
  <c r="R1535" i="2"/>
  <c r="T1534" i="2"/>
  <c r="R1534" i="2"/>
  <c r="S1534" i="2" s="1"/>
  <c r="T1533" i="2"/>
  <c r="R1533" i="2"/>
  <c r="S1533" i="2" s="1"/>
  <c r="T1532" i="2"/>
  <c r="R1532" i="2"/>
  <c r="S1532" i="2"/>
  <c r="T1531" i="2"/>
  <c r="S1531" i="2"/>
  <c r="R1531" i="2"/>
  <c r="T1530" i="2"/>
  <c r="R1530" i="2"/>
  <c r="S1530" i="2" s="1"/>
  <c r="T1529" i="2"/>
  <c r="R1529" i="2"/>
  <c r="S1529" i="2" s="1"/>
  <c r="T1528" i="2"/>
  <c r="R1528" i="2"/>
  <c r="S1528" i="2"/>
  <c r="T1527" i="2"/>
  <c r="R1527" i="2"/>
  <c r="S1527" i="2" s="1"/>
  <c r="T1526" i="2"/>
  <c r="R1526" i="2"/>
  <c r="S1526" i="2" s="1"/>
  <c r="T1525" i="2"/>
  <c r="R1525" i="2"/>
  <c r="S1525" i="2" s="1"/>
  <c r="T1524" i="2"/>
  <c r="R1524" i="2"/>
  <c r="S1524" i="2"/>
  <c r="T1523" i="2"/>
  <c r="S1523" i="2"/>
  <c r="R1523" i="2"/>
  <c r="T1522" i="2"/>
  <c r="R1522" i="2"/>
  <c r="S1522" i="2" s="1"/>
  <c r="T1521" i="2"/>
  <c r="R1521" i="2"/>
  <c r="S1521" i="2" s="1"/>
  <c r="T1520" i="2"/>
  <c r="R1520" i="2"/>
  <c r="S1520" i="2"/>
  <c r="T1519" i="2"/>
  <c r="R1519" i="2"/>
  <c r="S1519" i="2" s="1"/>
  <c r="T1518" i="2"/>
  <c r="R1518" i="2"/>
  <c r="S1518" i="2" s="1"/>
  <c r="T1517" i="2"/>
  <c r="R1517" i="2"/>
  <c r="S1517" i="2"/>
  <c r="T1516" i="2"/>
  <c r="R1516" i="2"/>
  <c r="S1516" i="2"/>
  <c r="T1515" i="2"/>
  <c r="S1515" i="2"/>
  <c r="R1515" i="2"/>
  <c r="T1514" i="2"/>
  <c r="R1514" i="2"/>
  <c r="S1514" i="2" s="1"/>
  <c r="T1513" i="2"/>
  <c r="R1513" i="2"/>
  <c r="S1513" i="2" s="1"/>
  <c r="T1512" i="2"/>
  <c r="R1512" i="2"/>
  <c r="S1512" i="2"/>
  <c r="T1511" i="2"/>
  <c r="R1511" i="2"/>
  <c r="S1511" i="2" s="1"/>
  <c r="T1510" i="2"/>
  <c r="R1510" i="2"/>
  <c r="S1510" i="2" s="1"/>
  <c r="T1509" i="2"/>
  <c r="R1509" i="2"/>
  <c r="S1509" i="2" s="1"/>
  <c r="T1508" i="2"/>
  <c r="R1508" i="2"/>
  <c r="S1508" i="2"/>
  <c r="T1507" i="2"/>
  <c r="S1507" i="2"/>
  <c r="R1507" i="2"/>
  <c r="T1506" i="2"/>
  <c r="R1506" i="2"/>
  <c r="S1506" i="2" s="1"/>
  <c r="T1505" i="2"/>
  <c r="R1505" i="2"/>
  <c r="S1505" i="2"/>
  <c r="T1504" i="2"/>
  <c r="R1504" i="2"/>
  <c r="S1504" i="2"/>
  <c r="T1503" i="2"/>
  <c r="S1503" i="2"/>
  <c r="R1503" i="2"/>
  <c r="T1502" i="2"/>
  <c r="R1502" i="2"/>
  <c r="S1502" i="2" s="1"/>
  <c r="T1501" i="2"/>
  <c r="R1501" i="2"/>
  <c r="S1501" i="2" s="1"/>
  <c r="T1500" i="2"/>
  <c r="R1500" i="2"/>
  <c r="S1500" i="2"/>
  <c r="T1499" i="2"/>
  <c r="S1499" i="2"/>
  <c r="R1499" i="2"/>
  <c r="T1498" i="2"/>
  <c r="R1498" i="2"/>
  <c r="S1498" i="2" s="1"/>
  <c r="T1497" i="2"/>
  <c r="R1497" i="2"/>
  <c r="S1497" i="2" s="1"/>
  <c r="T1496" i="2"/>
  <c r="R1496" i="2"/>
  <c r="S1496" i="2"/>
  <c r="T1495" i="2"/>
  <c r="R1495" i="2"/>
  <c r="S1495" i="2" s="1"/>
  <c r="T1494" i="2"/>
  <c r="R1494" i="2"/>
  <c r="S1494" i="2" s="1"/>
  <c r="T1493" i="2"/>
  <c r="R1493" i="2"/>
  <c r="S1493" i="2"/>
  <c r="T1492" i="2"/>
  <c r="R1492" i="2"/>
  <c r="S1492" i="2"/>
  <c r="T1491" i="2"/>
  <c r="S1491" i="2"/>
  <c r="R1491" i="2"/>
  <c r="T1490" i="2"/>
  <c r="R1490" i="2"/>
  <c r="S1490" i="2" s="1"/>
  <c r="T1489" i="2"/>
  <c r="R1489" i="2"/>
  <c r="S1489" i="2" s="1"/>
  <c r="T1488" i="2"/>
  <c r="R1488" i="2"/>
  <c r="S1488" i="2"/>
  <c r="T1487" i="2"/>
  <c r="R1487" i="2"/>
  <c r="S1487" i="2" s="1"/>
  <c r="T1486" i="2"/>
  <c r="R1486" i="2"/>
  <c r="S1486" i="2" s="1"/>
  <c r="T1485" i="2"/>
  <c r="R1485" i="2"/>
  <c r="S1485" i="2" s="1"/>
  <c r="T1484" i="2"/>
  <c r="R1484" i="2"/>
  <c r="S1484" i="2"/>
  <c r="T1483" i="2"/>
  <c r="R1483" i="2"/>
  <c r="S1483" i="2" s="1"/>
  <c r="T1482" i="2"/>
  <c r="R1482" i="2"/>
  <c r="S1482" i="2" s="1"/>
  <c r="T1481" i="2"/>
  <c r="R1481" i="2"/>
  <c r="S1481" i="2" s="1"/>
  <c r="T1480" i="2"/>
  <c r="R1480" i="2"/>
  <c r="S1480" i="2"/>
  <c r="T1479" i="2"/>
  <c r="R1479" i="2"/>
  <c r="S1479" i="2" s="1"/>
  <c r="T1478" i="2"/>
  <c r="R1478" i="2"/>
  <c r="S1478" i="2" s="1"/>
  <c r="T1477" i="2"/>
  <c r="R1477" i="2"/>
  <c r="S1477" i="2" s="1"/>
  <c r="T1476" i="2"/>
  <c r="R1476" i="2"/>
  <c r="S1476" i="2"/>
  <c r="T1475" i="2"/>
  <c r="R1475" i="2"/>
  <c r="S1475" i="2" s="1"/>
  <c r="T1474" i="2"/>
  <c r="R1474" i="2"/>
  <c r="S1474" i="2" s="1"/>
  <c r="T1473" i="2"/>
  <c r="R1473" i="2"/>
  <c r="S1473" i="2" s="1"/>
  <c r="T1472" i="2"/>
  <c r="R1472" i="2"/>
  <c r="S1472" i="2"/>
  <c r="T1471" i="2"/>
  <c r="R1471" i="2"/>
  <c r="S1471" i="2" s="1"/>
  <c r="T1470" i="2"/>
  <c r="R1470" i="2"/>
  <c r="S1470" i="2" s="1"/>
  <c r="T1469" i="2"/>
  <c r="R1469" i="2"/>
  <c r="S1469" i="2" s="1"/>
  <c r="T1468" i="2"/>
  <c r="R1468" i="2"/>
  <c r="S1468" i="2"/>
  <c r="T1467" i="2"/>
  <c r="R1467" i="2"/>
  <c r="S1467" i="2" s="1"/>
  <c r="T1466" i="2"/>
  <c r="R1466" i="2"/>
  <c r="S1466" i="2" s="1"/>
  <c r="T1465" i="2"/>
  <c r="R1465" i="2"/>
  <c r="S1465" i="2" s="1"/>
  <c r="T1464" i="2"/>
  <c r="R1464" i="2"/>
  <c r="S1464" i="2"/>
  <c r="T1463" i="2"/>
  <c r="R1463" i="2"/>
  <c r="S1463" i="2" s="1"/>
  <c r="T1462" i="2"/>
  <c r="R1462" i="2"/>
  <c r="S1462" i="2" s="1"/>
  <c r="T1461" i="2"/>
  <c r="R1461" i="2"/>
  <c r="S1461" i="2" s="1"/>
  <c r="T1460" i="2"/>
  <c r="R1460" i="2"/>
  <c r="S1460" i="2"/>
  <c r="T1459" i="2"/>
  <c r="R1459" i="2"/>
  <c r="S1459" i="2" s="1"/>
  <c r="T1458" i="2"/>
  <c r="R1458" i="2"/>
  <c r="S1458" i="2" s="1"/>
  <c r="T1457" i="2"/>
  <c r="R1457" i="2"/>
  <c r="S1457" i="2" s="1"/>
  <c r="T1456" i="2"/>
  <c r="R1456" i="2"/>
  <c r="S1456" i="2"/>
  <c r="T1455" i="2"/>
  <c r="R1455" i="2"/>
  <c r="S1455" i="2" s="1"/>
  <c r="T1454" i="2"/>
  <c r="R1454" i="2"/>
  <c r="S1454" i="2" s="1"/>
  <c r="T1453" i="2"/>
  <c r="R1453" i="2"/>
  <c r="S1453" i="2" s="1"/>
  <c r="T1452" i="2"/>
  <c r="R1452" i="2"/>
  <c r="S1452" i="2"/>
  <c r="T1451" i="2"/>
  <c r="R1451" i="2"/>
  <c r="S1451" i="2" s="1"/>
  <c r="T1450" i="2"/>
  <c r="R1450" i="2"/>
  <c r="S1450" i="2" s="1"/>
  <c r="T1449" i="2"/>
  <c r="R1449" i="2"/>
  <c r="S1449" i="2" s="1"/>
  <c r="T1448" i="2"/>
  <c r="R1448" i="2"/>
  <c r="S1448" i="2"/>
  <c r="T1447" i="2"/>
  <c r="R1447" i="2"/>
  <c r="S1447" i="2" s="1"/>
  <c r="T1446" i="2"/>
  <c r="R1446" i="2"/>
  <c r="S1446" i="2" s="1"/>
  <c r="T1445" i="2"/>
  <c r="R1445" i="2"/>
  <c r="S1445" i="2" s="1"/>
  <c r="T1444" i="2"/>
  <c r="R1444" i="2"/>
  <c r="S1444" i="2"/>
  <c r="T1443" i="2"/>
  <c r="R1443" i="2"/>
  <c r="S1443" i="2" s="1"/>
  <c r="T1442" i="2"/>
  <c r="R1442" i="2"/>
  <c r="S1442" i="2" s="1"/>
  <c r="T1441" i="2"/>
  <c r="R1441" i="2"/>
  <c r="S1441" i="2" s="1"/>
  <c r="T1440" i="2"/>
  <c r="R1440" i="2"/>
  <c r="S1440" i="2"/>
  <c r="T1439" i="2"/>
  <c r="R1439" i="2"/>
  <c r="S1439" i="2" s="1"/>
  <c r="T1438" i="2"/>
  <c r="R1438" i="2"/>
  <c r="S1438" i="2" s="1"/>
  <c r="T1437" i="2"/>
  <c r="R1437" i="2"/>
  <c r="S1437" i="2" s="1"/>
  <c r="T1436" i="2"/>
  <c r="R1436" i="2"/>
  <c r="S1436" i="2"/>
  <c r="T1435" i="2"/>
  <c r="R1435" i="2"/>
  <c r="S1435" i="2" s="1"/>
  <c r="T1434" i="2"/>
  <c r="R1434" i="2"/>
  <c r="S1434" i="2" s="1"/>
  <c r="T1433" i="2"/>
  <c r="R1433" i="2"/>
  <c r="S1433" i="2" s="1"/>
  <c r="T1432" i="2"/>
  <c r="R1432" i="2"/>
  <c r="S1432" i="2"/>
  <c r="T1431" i="2"/>
  <c r="R1431" i="2"/>
  <c r="S1431" i="2" s="1"/>
  <c r="T1430" i="2"/>
  <c r="R1430" i="2"/>
  <c r="S1430" i="2" s="1"/>
  <c r="T1429" i="2"/>
  <c r="R1429" i="2"/>
  <c r="S1429" i="2" s="1"/>
  <c r="T1428" i="2"/>
  <c r="R1428" i="2"/>
  <c r="S1428" i="2"/>
  <c r="T1427" i="2"/>
  <c r="S1427" i="2"/>
  <c r="R1427" i="2"/>
  <c r="T1426" i="2"/>
  <c r="R1426" i="2"/>
  <c r="S1426" i="2" s="1"/>
  <c r="T1425" i="2"/>
  <c r="R1425" i="2"/>
  <c r="S1425" i="2"/>
  <c r="T1424" i="2"/>
  <c r="R1424" i="2"/>
  <c r="S1424" i="2"/>
  <c r="T1423" i="2"/>
  <c r="R1423" i="2"/>
  <c r="S1423" i="2" s="1"/>
  <c r="T1422" i="2"/>
  <c r="R1422" i="2"/>
  <c r="S1422" i="2" s="1"/>
  <c r="T1421" i="2"/>
  <c r="R1421" i="2"/>
  <c r="S1421" i="2" s="1"/>
  <c r="T1420" i="2"/>
  <c r="R1420" i="2"/>
  <c r="S1420" i="2"/>
  <c r="T1419" i="2"/>
  <c r="R1419" i="2"/>
  <c r="S1419" i="2" s="1"/>
  <c r="T1418" i="2"/>
  <c r="R1418" i="2"/>
  <c r="S1418" i="2" s="1"/>
  <c r="T1417" i="2"/>
  <c r="R1417" i="2"/>
  <c r="S1417" i="2"/>
  <c r="T1416" i="2"/>
  <c r="R1416" i="2"/>
  <c r="S1416" i="2"/>
  <c r="T1415" i="2"/>
  <c r="R1415" i="2"/>
  <c r="S1415" i="2" s="1"/>
  <c r="T1414" i="2"/>
  <c r="R1414" i="2"/>
  <c r="S1414" i="2" s="1"/>
  <c r="T1413" i="2"/>
  <c r="R1413" i="2"/>
  <c r="S1413" i="2" s="1"/>
  <c r="T1412" i="2"/>
  <c r="R1412" i="2"/>
  <c r="S1412" i="2"/>
  <c r="T1411" i="2"/>
  <c r="R1411" i="2"/>
  <c r="S1411" i="2" s="1"/>
  <c r="T1410" i="2"/>
  <c r="R1410" i="2"/>
  <c r="S1410" i="2" s="1"/>
  <c r="T1409" i="2"/>
  <c r="R1409" i="2"/>
  <c r="S1409" i="2"/>
  <c r="T1408" i="2"/>
  <c r="R1408" i="2"/>
  <c r="S1408" i="2"/>
  <c r="T1407" i="2"/>
  <c r="S1407" i="2"/>
  <c r="R1407" i="2"/>
  <c r="T1406" i="2"/>
  <c r="R1406" i="2"/>
  <c r="S1406" i="2" s="1"/>
  <c r="T1405" i="2"/>
  <c r="R1405" i="2"/>
  <c r="S1405" i="2" s="1"/>
  <c r="T1404" i="2"/>
  <c r="R1404" i="2"/>
  <c r="S1404" i="2"/>
  <c r="T1403" i="2"/>
  <c r="R1403" i="2"/>
  <c r="S1403" i="2" s="1"/>
  <c r="T1402" i="2"/>
  <c r="R1402" i="2"/>
  <c r="S1402" i="2" s="1"/>
  <c r="T1401" i="2"/>
  <c r="R1401" i="2"/>
  <c r="S1401" i="2" s="1"/>
  <c r="T1400" i="2"/>
  <c r="R1400" i="2"/>
  <c r="S1400" i="2"/>
  <c r="T1399" i="2"/>
  <c r="R1399" i="2"/>
  <c r="S1399" i="2" s="1"/>
  <c r="T1398" i="2"/>
  <c r="R1398" i="2"/>
  <c r="S1398" i="2" s="1"/>
  <c r="T1397" i="2"/>
  <c r="R1397" i="2"/>
  <c r="S1397" i="2" s="1"/>
  <c r="T1396" i="2"/>
  <c r="R1396" i="2"/>
  <c r="S1396" i="2"/>
  <c r="T1395" i="2"/>
  <c r="R1395" i="2"/>
  <c r="S1395" i="2" s="1"/>
  <c r="T1394" i="2"/>
  <c r="R1394" i="2"/>
  <c r="S1394" i="2" s="1"/>
  <c r="T1393" i="2"/>
  <c r="R1393" i="2"/>
  <c r="S1393" i="2" s="1"/>
  <c r="T1392" i="2"/>
  <c r="R1392" i="2"/>
  <c r="S1392" i="2"/>
  <c r="T1391" i="2"/>
  <c r="R1391" i="2"/>
  <c r="S1391" i="2" s="1"/>
  <c r="T1390" i="2"/>
  <c r="R1390" i="2"/>
  <c r="S1390" i="2" s="1"/>
  <c r="T1389" i="2"/>
  <c r="R1389" i="2"/>
  <c r="S1389" i="2" s="1"/>
  <c r="T1388" i="2"/>
  <c r="R1388" i="2"/>
  <c r="S1388" i="2"/>
  <c r="T1387" i="2"/>
  <c r="R1387" i="2"/>
  <c r="S1387" i="2" s="1"/>
  <c r="T1386" i="2"/>
  <c r="R1386" i="2"/>
  <c r="S1386" i="2" s="1"/>
  <c r="T1385" i="2"/>
  <c r="R1385" i="2"/>
  <c r="S1385" i="2" s="1"/>
  <c r="T1384" i="2"/>
  <c r="R1384" i="2"/>
  <c r="S1384" i="2"/>
  <c r="T1383" i="2"/>
  <c r="R1383" i="2"/>
  <c r="S1383" i="2" s="1"/>
  <c r="T1382" i="2"/>
  <c r="R1382" i="2"/>
  <c r="S1382" i="2" s="1"/>
  <c r="T1381" i="2"/>
  <c r="R1381" i="2"/>
  <c r="S1381" i="2" s="1"/>
  <c r="T1380" i="2"/>
  <c r="R1380" i="2"/>
  <c r="S1380" i="2"/>
  <c r="T1379" i="2"/>
  <c r="R1379" i="2"/>
  <c r="S1379" i="2" s="1"/>
  <c r="T1378" i="2"/>
  <c r="R1378" i="2"/>
  <c r="S1378" i="2" s="1"/>
  <c r="T1377" i="2"/>
  <c r="R1377" i="2"/>
  <c r="S1377" i="2" s="1"/>
  <c r="T1376" i="2"/>
  <c r="R1376" i="2"/>
  <c r="S1376" i="2"/>
  <c r="T1375" i="2"/>
  <c r="R1375" i="2"/>
  <c r="S1375" i="2" s="1"/>
  <c r="T1374" i="2"/>
  <c r="R1374" i="2"/>
  <c r="S1374" i="2" s="1"/>
  <c r="T1373" i="2"/>
  <c r="R1373" i="2"/>
  <c r="S1373" i="2" s="1"/>
  <c r="T1372" i="2"/>
  <c r="R1372" i="2"/>
  <c r="S1372" i="2"/>
  <c r="T1371" i="2"/>
  <c r="R1371" i="2"/>
  <c r="S1371" i="2" s="1"/>
  <c r="T1370" i="2"/>
  <c r="R1370" i="2"/>
  <c r="S1370" i="2" s="1"/>
  <c r="T1369" i="2"/>
  <c r="R1369" i="2"/>
  <c r="S1369" i="2" s="1"/>
  <c r="T1368" i="2"/>
  <c r="R1368" i="2"/>
  <c r="S1368" i="2"/>
  <c r="T1367" i="2"/>
  <c r="R1367" i="2"/>
  <c r="S1367" i="2" s="1"/>
  <c r="T1366" i="2"/>
  <c r="R1366" i="2"/>
  <c r="S1366" i="2" s="1"/>
  <c r="T1365" i="2"/>
  <c r="R1365" i="2"/>
  <c r="S1365" i="2" s="1"/>
  <c r="T1364" i="2"/>
  <c r="R1364" i="2"/>
  <c r="S1364" i="2"/>
  <c r="T1363" i="2"/>
  <c r="R1363" i="2"/>
  <c r="S1363" i="2" s="1"/>
  <c r="T1362" i="2"/>
  <c r="R1362" i="2"/>
  <c r="S1362" i="2" s="1"/>
  <c r="T1361" i="2"/>
  <c r="R1361" i="2"/>
  <c r="S1361" i="2" s="1"/>
  <c r="T1360" i="2"/>
  <c r="R1360" i="2"/>
  <c r="S1360" i="2"/>
  <c r="T1359" i="2"/>
  <c r="R1359" i="2"/>
  <c r="S1359" i="2" s="1"/>
  <c r="T1358" i="2"/>
  <c r="R1358" i="2"/>
  <c r="S1358" i="2" s="1"/>
  <c r="T1357" i="2"/>
  <c r="R1357" i="2"/>
  <c r="S1357" i="2" s="1"/>
  <c r="T1356" i="2"/>
  <c r="R1356" i="2"/>
  <c r="S1356" i="2"/>
  <c r="T1355" i="2"/>
  <c r="R1355" i="2"/>
  <c r="S1355" i="2" s="1"/>
  <c r="T1354" i="2"/>
  <c r="R1354" i="2"/>
  <c r="S1354" i="2" s="1"/>
  <c r="T1353" i="2"/>
  <c r="R1353" i="2"/>
  <c r="S1353" i="2"/>
  <c r="T1352" i="2"/>
  <c r="R1352" i="2"/>
  <c r="S1352" i="2"/>
  <c r="T1351" i="2"/>
  <c r="R1351" i="2"/>
  <c r="S1351" i="2" s="1"/>
  <c r="T1350" i="2"/>
  <c r="R1350" i="2"/>
  <c r="S1350" i="2"/>
  <c r="T1349" i="2"/>
  <c r="R1349" i="2"/>
  <c r="S1349" i="2" s="1"/>
  <c r="T1348" i="2"/>
  <c r="R1348" i="2"/>
  <c r="S1348" i="2"/>
  <c r="T1347" i="2"/>
  <c r="S1347" i="2"/>
  <c r="R1347" i="2"/>
  <c r="T1346" i="2"/>
  <c r="R1346" i="2"/>
  <c r="S1346" i="2"/>
  <c r="T1345" i="2"/>
  <c r="R1345" i="2"/>
  <c r="S1345" i="2" s="1"/>
  <c r="T1344" i="2"/>
  <c r="R1344" i="2"/>
  <c r="S1344" i="2"/>
  <c r="T1343" i="2"/>
  <c r="R1343" i="2"/>
  <c r="S1343" i="2" s="1"/>
  <c r="T1342" i="2"/>
  <c r="R1342" i="2"/>
  <c r="S1342" i="2" s="1"/>
  <c r="T1341" i="2"/>
  <c r="R1341" i="2"/>
  <c r="S1341" i="2" s="1"/>
  <c r="T1340" i="2"/>
  <c r="R1340" i="2"/>
  <c r="S1340" i="2"/>
  <c r="T1339" i="2"/>
  <c r="R1339" i="2"/>
  <c r="S1339" i="2" s="1"/>
  <c r="T1338" i="2"/>
  <c r="R1338" i="2"/>
  <c r="S1338" i="2" s="1"/>
  <c r="T1337" i="2"/>
  <c r="R1337" i="2"/>
  <c r="S1337" i="2" s="1"/>
  <c r="T1336" i="2"/>
  <c r="R1336" i="2"/>
  <c r="S1336" i="2"/>
  <c r="T1335" i="2"/>
  <c r="R1335" i="2"/>
  <c r="S1335" i="2" s="1"/>
  <c r="T1334" i="2"/>
  <c r="R1334" i="2"/>
  <c r="S1334" i="2" s="1"/>
  <c r="T1333" i="2"/>
  <c r="R1333" i="2"/>
  <c r="S1333" i="2"/>
  <c r="T1332" i="2"/>
  <c r="R1332" i="2"/>
  <c r="S1332" i="2"/>
  <c r="T1331" i="2"/>
  <c r="R1331" i="2"/>
  <c r="S1331" i="2" s="1"/>
  <c r="T1330" i="2"/>
  <c r="R1330" i="2"/>
  <c r="S1330" i="2"/>
  <c r="T1329" i="2"/>
  <c r="R1329" i="2"/>
  <c r="S1329" i="2" s="1"/>
  <c r="T1328" i="2"/>
  <c r="R1328" i="2"/>
  <c r="S1328" i="2"/>
  <c r="T1327" i="2"/>
  <c r="R1327" i="2"/>
  <c r="S1327" i="2" s="1"/>
  <c r="T1326" i="2"/>
  <c r="R1326" i="2"/>
  <c r="S1326" i="2" s="1"/>
  <c r="T1325" i="2"/>
  <c r="R1325" i="2"/>
  <c r="S1325" i="2" s="1"/>
  <c r="T1324" i="2"/>
  <c r="R1324" i="2"/>
  <c r="S1324" i="2"/>
  <c r="T1323" i="2"/>
  <c r="R1323" i="2"/>
  <c r="S1323" i="2" s="1"/>
  <c r="T1322" i="2"/>
  <c r="R1322" i="2"/>
  <c r="S1322" i="2" s="1"/>
  <c r="T1321" i="2"/>
  <c r="R1321" i="2"/>
  <c r="S1321" i="2" s="1"/>
  <c r="T1320" i="2"/>
  <c r="R1320" i="2"/>
  <c r="S1320" i="2"/>
  <c r="T1319" i="2"/>
  <c r="R1319" i="2"/>
  <c r="S1319" i="2" s="1"/>
  <c r="T1318" i="2"/>
  <c r="R1318" i="2"/>
  <c r="S1318" i="2" s="1"/>
  <c r="T1317" i="2"/>
  <c r="R1317" i="2"/>
  <c r="S1317" i="2"/>
  <c r="T1316" i="2"/>
  <c r="R1316" i="2"/>
  <c r="S1316" i="2"/>
  <c r="T1315" i="2"/>
  <c r="R1315" i="2"/>
  <c r="S1315" i="2" s="1"/>
  <c r="T1314" i="2"/>
  <c r="R1314" i="2"/>
  <c r="S1314" i="2"/>
  <c r="T1313" i="2"/>
  <c r="R1313" i="2"/>
  <c r="S1313" i="2" s="1"/>
  <c r="T1312" i="2"/>
  <c r="R1312" i="2"/>
  <c r="S1312" i="2"/>
  <c r="T1311" i="2"/>
  <c r="R1311" i="2"/>
  <c r="S1311" i="2" s="1"/>
  <c r="T1310" i="2"/>
  <c r="R1310" i="2"/>
  <c r="S1310" i="2" s="1"/>
  <c r="T1309" i="2"/>
  <c r="R1309" i="2"/>
  <c r="S1309" i="2" s="1"/>
  <c r="T1308" i="2"/>
  <c r="R1308" i="2"/>
  <c r="S1308" i="2"/>
  <c r="T1307" i="2"/>
  <c r="R1307" i="2"/>
  <c r="S1307" i="2" s="1"/>
  <c r="T1306" i="2"/>
  <c r="R1306" i="2"/>
  <c r="S1306" i="2" s="1"/>
  <c r="T1305" i="2"/>
  <c r="R1305" i="2"/>
  <c r="S1305" i="2" s="1"/>
  <c r="T1304" i="2"/>
  <c r="R1304" i="2"/>
  <c r="S1304" i="2"/>
  <c r="T1303" i="2"/>
  <c r="R1303" i="2"/>
  <c r="S1303" i="2" s="1"/>
  <c r="T1302" i="2"/>
  <c r="R1302" i="2"/>
  <c r="S1302" i="2" s="1"/>
  <c r="T1301" i="2"/>
  <c r="R1301" i="2"/>
  <c r="S1301" i="2"/>
  <c r="T1300" i="2"/>
  <c r="R1300" i="2"/>
  <c r="S1300" i="2"/>
  <c r="T1299" i="2"/>
  <c r="R1299" i="2"/>
  <c r="S1299" i="2" s="1"/>
  <c r="T1298" i="2"/>
  <c r="R1298" i="2"/>
  <c r="S1298" i="2"/>
  <c r="T1297" i="2"/>
  <c r="R1297" i="2"/>
  <c r="S1297" i="2" s="1"/>
  <c r="T1296" i="2"/>
  <c r="R1296" i="2"/>
  <c r="S1296" i="2"/>
  <c r="T1295" i="2"/>
  <c r="R1295" i="2"/>
  <c r="S1295" i="2" s="1"/>
  <c r="T1294" i="2"/>
  <c r="R1294" i="2"/>
  <c r="S1294" i="2" s="1"/>
  <c r="T1293" i="2"/>
  <c r="R1293" i="2"/>
  <c r="S1293" i="2" s="1"/>
  <c r="T1292" i="2"/>
  <c r="R1292" i="2"/>
  <c r="S1292" i="2"/>
  <c r="T1291" i="2"/>
  <c r="R1291" i="2"/>
  <c r="S1291" i="2" s="1"/>
  <c r="T1290" i="2"/>
  <c r="R1290" i="2"/>
  <c r="S1290" i="2" s="1"/>
  <c r="T1289" i="2"/>
  <c r="R1289" i="2"/>
  <c r="S1289" i="2" s="1"/>
  <c r="T1288" i="2"/>
  <c r="R1288" i="2"/>
  <c r="S1288" i="2"/>
  <c r="T1287" i="2"/>
  <c r="R1287" i="2"/>
  <c r="S1287" i="2" s="1"/>
  <c r="T1286" i="2"/>
  <c r="R1286" i="2"/>
  <c r="S1286" i="2" s="1"/>
  <c r="T1285" i="2"/>
  <c r="R1285" i="2"/>
  <c r="S1285" i="2"/>
  <c r="T1284" i="2"/>
  <c r="R1284" i="2"/>
  <c r="S1284" i="2"/>
  <c r="T1283" i="2"/>
  <c r="R1283" i="2"/>
  <c r="S1283" i="2" s="1"/>
  <c r="T1282" i="2"/>
  <c r="R1282" i="2"/>
  <c r="S1282" i="2"/>
  <c r="T1281" i="2"/>
  <c r="R1281" i="2"/>
  <c r="S1281" i="2" s="1"/>
  <c r="T1280" i="2"/>
  <c r="R1280" i="2"/>
  <c r="S1280" i="2"/>
  <c r="T1279" i="2"/>
  <c r="R1279" i="2"/>
  <c r="S1279" i="2" s="1"/>
  <c r="T1278" i="2"/>
  <c r="R1278" i="2"/>
  <c r="S1278" i="2" s="1"/>
  <c r="T1277" i="2"/>
  <c r="R1277" i="2"/>
  <c r="S1277" i="2" s="1"/>
  <c r="T1276" i="2"/>
  <c r="R1276" i="2"/>
  <c r="S1276" i="2"/>
  <c r="T1275" i="2"/>
  <c r="R1275" i="2"/>
  <c r="S1275" i="2" s="1"/>
  <c r="T1274" i="2"/>
  <c r="R1274" i="2"/>
  <c r="S1274" i="2" s="1"/>
  <c r="T1273" i="2"/>
  <c r="R1273" i="2"/>
  <c r="S1273" i="2"/>
  <c r="T1272" i="2"/>
  <c r="R1272" i="2"/>
  <c r="S1272" i="2"/>
  <c r="T1271" i="2"/>
  <c r="R1271" i="2"/>
  <c r="S1271" i="2" s="1"/>
  <c r="T1270" i="2"/>
  <c r="R1270" i="2"/>
  <c r="S1270" i="2"/>
  <c r="T1269" i="2"/>
  <c r="R1269" i="2"/>
  <c r="S1269" i="2"/>
  <c r="T1268" i="2"/>
  <c r="R1268" i="2"/>
  <c r="S1268" i="2"/>
  <c r="T1267" i="2"/>
  <c r="R1267" i="2"/>
  <c r="S1267" i="2" s="1"/>
  <c r="T1266" i="2"/>
  <c r="R1266" i="2"/>
  <c r="S1266" i="2"/>
  <c r="T1265" i="2"/>
  <c r="R1265" i="2"/>
  <c r="S1265" i="2" s="1"/>
  <c r="T1264" i="2"/>
  <c r="R1264" i="2"/>
  <c r="S1264" i="2"/>
  <c r="T1263" i="2"/>
  <c r="R1263" i="2"/>
  <c r="S1263" i="2" s="1"/>
  <c r="T1262" i="2"/>
  <c r="R1262" i="2"/>
  <c r="S1262" i="2" s="1"/>
  <c r="T1261" i="2"/>
  <c r="R1261" i="2"/>
  <c r="S1261" i="2" s="1"/>
  <c r="T1260" i="2"/>
  <c r="R1260" i="2"/>
  <c r="S1260" i="2"/>
  <c r="T1259" i="2"/>
  <c r="R1259" i="2"/>
  <c r="S1259" i="2" s="1"/>
  <c r="T1258" i="2"/>
  <c r="R1258" i="2"/>
  <c r="S1258" i="2" s="1"/>
  <c r="T1257" i="2"/>
  <c r="R1257" i="2"/>
  <c r="S1257" i="2"/>
  <c r="T1256" i="2"/>
  <c r="R1256" i="2"/>
  <c r="S1256" i="2"/>
  <c r="T1255" i="2"/>
  <c r="R1255" i="2"/>
  <c r="S1255" i="2" s="1"/>
  <c r="T1254" i="2"/>
  <c r="R1254" i="2"/>
  <c r="S1254" i="2"/>
  <c r="T1253" i="2"/>
  <c r="R1253" i="2"/>
  <c r="S1253" i="2"/>
  <c r="T1252" i="2"/>
  <c r="R1252" i="2"/>
  <c r="S1252" i="2"/>
  <c r="T1251" i="2"/>
  <c r="R1251" i="2"/>
  <c r="S1251" i="2" s="1"/>
  <c r="T1250" i="2"/>
  <c r="R1250" i="2"/>
  <c r="S1250" i="2"/>
  <c r="T1249" i="2"/>
  <c r="R1249" i="2"/>
  <c r="S1249" i="2" s="1"/>
  <c r="T1248" i="2"/>
  <c r="R1248" i="2"/>
  <c r="S1248" i="2" s="1"/>
  <c r="T1247" i="2"/>
  <c r="R1247" i="2"/>
  <c r="S1247" i="2"/>
  <c r="T1246" i="2"/>
  <c r="R1246" i="2"/>
  <c r="S1246" i="2"/>
  <c r="T1245" i="2"/>
  <c r="R1245" i="2"/>
  <c r="S1245" i="2" s="1"/>
  <c r="T1244" i="2"/>
  <c r="R1244" i="2"/>
  <c r="S1244" i="2" s="1"/>
  <c r="T1243" i="2"/>
  <c r="R1243" i="2"/>
  <c r="S1243" i="2"/>
  <c r="T1242" i="2"/>
  <c r="R1242" i="2"/>
  <c r="S1242" i="2"/>
  <c r="T1241" i="2"/>
  <c r="R1241" i="2"/>
  <c r="S1241" i="2" s="1"/>
  <c r="T1240" i="2"/>
  <c r="R1240" i="2"/>
  <c r="S1240" i="2" s="1"/>
  <c r="T1239" i="2"/>
  <c r="R1239" i="2"/>
  <c r="S1239" i="2"/>
  <c r="T1238" i="2"/>
  <c r="R1238" i="2"/>
  <c r="S1238" i="2"/>
  <c r="T1237" i="2"/>
  <c r="R1237" i="2"/>
  <c r="S1237" i="2" s="1"/>
  <c r="T1236" i="2"/>
  <c r="R1236" i="2"/>
  <c r="S1236" i="2" s="1"/>
  <c r="T1235" i="2"/>
  <c r="R1235" i="2"/>
  <c r="S1235" i="2"/>
  <c r="T1234" i="2"/>
  <c r="R1234" i="2"/>
  <c r="S1234" i="2"/>
  <c r="T1233" i="2"/>
  <c r="R1233" i="2"/>
  <c r="S1233" i="2" s="1"/>
  <c r="T1232" i="2"/>
  <c r="R1232" i="2"/>
  <c r="S1232" i="2" s="1"/>
  <c r="T1231" i="2"/>
  <c r="R1231" i="2"/>
  <c r="S1231" i="2"/>
  <c r="T1230" i="2"/>
  <c r="R1230" i="2"/>
  <c r="S1230" i="2"/>
  <c r="T1229" i="2"/>
  <c r="R1229" i="2"/>
  <c r="S1229" i="2" s="1"/>
  <c r="T1228" i="2"/>
  <c r="R1228" i="2"/>
  <c r="S1228" i="2" s="1"/>
  <c r="T1227" i="2"/>
  <c r="R1227" i="2"/>
  <c r="S1227" i="2"/>
  <c r="T1226" i="2"/>
  <c r="R1226" i="2"/>
  <c r="S1226" i="2"/>
  <c r="T1225" i="2"/>
  <c r="R1225" i="2"/>
  <c r="S1225" i="2" s="1"/>
  <c r="T1224" i="2"/>
  <c r="R1224" i="2"/>
  <c r="S1224" i="2" s="1"/>
  <c r="T1223" i="2"/>
  <c r="R1223" i="2"/>
  <c r="S1223" i="2"/>
  <c r="T1222" i="2"/>
  <c r="R1222" i="2"/>
  <c r="S1222" i="2"/>
  <c r="T1221" i="2"/>
  <c r="R1221" i="2"/>
  <c r="S1221" i="2" s="1"/>
  <c r="T1220" i="2"/>
  <c r="R1220" i="2"/>
  <c r="S1220" i="2" s="1"/>
  <c r="T1219" i="2"/>
  <c r="R1219" i="2"/>
  <c r="S1219" i="2"/>
  <c r="T1218" i="2"/>
  <c r="R1218" i="2"/>
  <c r="S1218" i="2"/>
  <c r="T1217" i="2"/>
  <c r="R1217" i="2"/>
  <c r="S1217" i="2" s="1"/>
  <c r="T1216" i="2"/>
  <c r="R1216" i="2"/>
  <c r="S1216" i="2" s="1"/>
  <c r="T1215" i="2"/>
  <c r="R1215" i="2"/>
  <c r="S1215" i="2"/>
  <c r="T1214" i="2"/>
  <c r="R1214" i="2"/>
  <c r="S1214" i="2"/>
  <c r="T1213" i="2"/>
  <c r="R1213" i="2"/>
  <c r="S1213" i="2" s="1"/>
  <c r="T1212" i="2"/>
  <c r="R1212" i="2"/>
  <c r="S1212" i="2" s="1"/>
  <c r="T1211" i="2"/>
  <c r="R1211" i="2"/>
  <c r="S1211" i="2"/>
  <c r="T1210" i="2"/>
  <c r="R1210" i="2"/>
  <c r="S1210" i="2"/>
  <c r="T1209" i="2"/>
  <c r="R1209" i="2"/>
  <c r="S1209" i="2" s="1"/>
  <c r="T1208" i="2"/>
  <c r="R1208" i="2"/>
  <c r="S1208" i="2" s="1"/>
  <c r="T1207" i="2"/>
  <c r="R1207" i="2"/>
  <c r="S1207" i="2"/>
  <c r="T1206" i="2"/>
  <c r="R1206" i="2"/>
  <c r="S1206" i="2"/>
  <c r="T1205" i="2"/>
  <c r="R1205" i="2"/>
  <c r="S1205" i="2" s="1"/>
  <c r="T1204" i="2"/>
  <c r="R1204" i="2"/>
  <c r="S1204" i="2" s="1"/>
  <c r="T1203" i="2"/>
  <c r="R1203" i="2"/>
  <c r="S1203" i="2"/>
  <c r="T1202" i="2"/>
  <c r="R1202" i="2"/>
  <c r="S1202" i="2"/>
  <c r="T1201" i="2"/>
  <c r="R1201" i="2"/>
  <c r="S1201" i="2" s="1"/>
  <c r="T1200" i="2"/>
  <c r="R1200" i="2"/>
  <c r="S1200" i="2" s="1"/>
  <c r="T1199" i="2"/>
  <c r="R1199" i="2"/>
  <c r="S1199" i="2"/>
  <c r="T1198" i="2"/>
  <c r="R1198" i="2"/>
  <c r="S1198" i="2"/>
  <c r="T1197" i="2"/>
  <c r="R1197" i="2"/>
  <c r="S1197" i="2" s="1"/>
  <c r="T1196" i="2"/>
  <c r="R1196" i="2"/>
  <c r="S1196" i="2" s="1"/>
  <c r="T1195" i="2"/>
  <c r="R1195" i="2"/>
  <c r="S1195" i="2"/>
  <c r="T1194" i="2"/>
  <c r="R1194" i="2"/>
  <c r="S1194" i="2"/>
  <c r="T1193" i="2"/>
  <c r="R1193" i="2"/>
  <c r="S1193" i="2" s="1"/>
  <c r="T1192" i="2"/>
  <c r="R1192" i="2"/>
  <c r="S1192" i="2" s="1"/>
  <c r="T1191" i="2"/>
  <c r="R1191" i="2"/>
  <c r="S1191" i="2" s="1"/>
  <c r="T1190" i="2"/>
  <c r="R1190" i="2"/>
  <c r="S1190" i="2"/>
  <c r="T1189" i="2"/>
  <c r="R1189" i="2"/>
  <c r="S1189" i="2" s="1"/>
  <c r="T1188" i="2"/>
  <c r="R1188" i="2"/>
  <c r="S1188" i="2" s="1"/>
  <c r="T1187" i="2"/>
  <c r="R1187" i="2"/>
  <c r="S1187" i="2"/>
  <c r="T1186" i="2"/>
  <c r="R1186" i="2"/>
  <c r="S1186" i="2"/>
  <c r="T1185" i="2"/>
  <c r="R1185" i="2"/>
  <c r="S1185" i="2" s="1"/>
  <c r="T1184" i="2"/>
  <c r="R1184" i="2"/>
  <c r="S1184" i="2" s="1"/>
  <c r="T1183" i="2"/>
  <c r="R1183" i="2"/>
  <c r="S1183" i="2" s="1"/>
  <c r="T1182" i="2"/>
  <c r="R1182" i="2"/>
  <c r="S1182" i="2"/>
  <c r="T1181" i="2"/>
  <c r="R1181" i="2"/>
  <c r="S1181" i="2" s="1"/>
  <c r="T1180" i="2"/>
  <c r="R1180" i="2"/>
  <c r="S1180" i="2" s="1"/>
  <c r="T1179" i="2"/>
  <c r="R1179" i="2"/>
  <c r="S1179" i="2"/>
  <c r="T1178" i="2"/>
  <c r="R1178" i="2"/>
  <c r="S1178" i="2"/>
  <c r="T1177" i="2"/>
  <c r="R1177" i="2"/>
  <c r="S1177" i="2" s="1"/>
  <c r="T1176" i="2"/>
  <c r="R1176" i="2"/>
  <c r="S1176" i="2" s="1"/>
  <c r="T1175" i="2"/>
  <c r="R1175" i="2"/>
  <c r="S1175" i="2" s="1"/>
  <c r="T1174" i="2"/>
  <c r="R1174" i="2"/>
  <c r="S1174" i="2"/>
  <c r="T1173" i="2"/>
  <c r="R1173" i="2"/>
  <c r="S1173" i="2" s="1"/>
  <c r="T1172" i="2"/>
  <c r="R1172" i="2"/>
  <c r="S1172" i="2" s="1"/>
  <c r="T1171" i="2"/>
  <c r="R1171" i="2"/>
  <c r="S1171" i="2"/>
  <c r="T1170" i="2"/>
  <c r="R1170" i="2"/>
  <c r="S1170" i="2"/>
  <c r="T1169" i="2"/>
  <c r="R1169" i="2"/>
  <c r="S1169" i="2" s="1"/>
  <c r="T1168" i="2"/>
  <c r="R1168" i="2"/>
  <c r="S1168" i="2" s="1"/>
  <c r="T1167" i="2"/>
  <c r="R1167" i="2"/>
  <c r="S1167" i="2" s="1"/>
  <c r="T1166" i="2"/>
  <c r="R1166" i="2"/>
  <c r="S1166" i="2"/>
  <c r="T1165" i="2"/>
  <c r="R1165" i="2"/>
  <c r="S1165" i="2" s="1"/>
  <c r="T1164" i="2"/>
  <c r="R1164" i="2"/>
  <c r="S1164" i="2" s="1"/>
  <c r="T1163" i="2"/>
  <c r="R1163" i="2"/>
  <c r="S1163" i="2" s="1"/>
  <c r="T1162" i="2"/>
  <c r="R1162" i="2"/>
  <c r="S1162" i="2"/>
  <c r="T1161" i="2"/>
  <c r="R1161" i="2"/>
  <c r="S1161" i="2" s="1"/>
  <c r="T1160" i="2"/>
  <c r="R1160" i="2"/>
  <c r="S1160" i="2" s="1"/>
  <c r="T1159" i="2"/>
  <c r="R1159" i="2"/>
  <c r="S1159" i="2" s="1"/>
  <c r="T1158" i="2"/>
  <c r="R1158" i="2"/>
  <c r="S1158" i="2"/>
  <c r="T1157" i="2"/>
  <c r="R1157" i="2"/>
  <c r="S1157" i="2" s="1"/>
  <c r="T1156" i="2"/>
  <c r="R1156" i="2"/>
  <c r="S1156" i="2" s="1"/>
  <c r="T1155" i="2"/>
  <c r="R1155" i="2"/>
  <c r="S1155" i="2"/>
  <c r="T1154" i="2"/>
  <c r="R1154" i="2"/>
  <c r="S1154" i="2"/>
  <c r="T1153" i="2"/>
  <c r="R1153" i="2"/>
  <c r="S1153" i="2" s="1"/>
  <c r="T1152" i="2"/>
  <c r="R1152" i="2"/>
  <c r="S1152" i="2" s="1"/>
  <c r="T1151" i="2"/>
  <c r="R1151" i="2"/>
  <c r="S1151" i="2" s="1"/>
  <c r="T1150" i="2"/>
  <c r="R1150" i="2"/>
  <c r="S1150" i="2"/>
  <c r="T1149" i="2"/>
  <c r="R1149" i="2"/>
  <c r="S1149" i="2" s="1"/>
  <c r="T1148" i="2"/>
  <c r="R1148" i="2"/>
  <c r="S1148" i="2" s="1"/>
  <c r="T1147" i="2"/>
  <c r="R1147" i="2"/>
  <c r="S1147" i="2" s="1"/>
  <c r="T1146" i="2"/>
  <c r="R1146" i="2"/>
  <c r="S1146" i="2"/>
  <c r="T1145" i="2"/>
  <c r="R1145" i="2"/>
  <c r="S1145" i="2" s="1"/>
  <c r="T1144" i="2"/>
  <c r="R1144" i="2"/>
  <c r="S1144" i="2" s="1"/>
  <c r="T1143" i="2"/>
  <c r="R1143" i="2"/>
  <c r="S1143" i="2" s="1"/>
  <c r="T1142" i="2"/>
  <c r="R1142" i="2"/>
  <c r="S1142" i="2"/>
  <c r="T1141" i="2"/>
  <c r="R1141" i="2"/>
  <c r="S1141" i="2" s="1"/>
  <c r="T1140" i="2"/>
  <c r="R1140" i="2"/>
  <c r="S1140" i="2" s="1"/>
  <c r="T1139" i="2"/>
  <c r="S1139" i="2"/>
  <c r="R1139" i="2"/>
  <c r="T1138" i="2"/>
  <c r="R1138" i="2"/>
  <c r="S1138" i="2"/>
  <c r="T1137" i="2"/>
  <c r="R1137" i="2"/>
  <c r="S1137" i="2" s="1"/>
  <c r="T1136" i="2"/>
  <c r="R1136" i="2"/>
  <c r="S1136" i="2" s="1"/>
  <c r="T1135" i="2"/>
  <c r="R1135" i="2"/>
  <c r="S1135" i="2" s="1"/>
  <c r="T1134" i="2"/>
  <c r="R1134" i="2"/>
  <c r="S1134" i="2"/>
  <c r="T1133" i="2"/>
  <c r="R1133" i="2"/>
  <c r="S1133" i="2" s="1"/>
  <c r="T1132" i="2"/>
  <c r="R1132" i="2"/>
  <c r="S1132" i="2" s="1"/>
  <c r="T1131" i="2"/>
  <c r="R1131" i="2"/>
  <c r="S1131" i="2" s="1"/>
  <c r="T1130" i="2"/>
  <c r="R1130" i="2"/>
  <c r="S1130" i="2"/>
  <c r="T1129" i="2"/>
  <c r="R1129" i="2"/>
  <c r="S1129" i="2" s="1"/>
  <c r="T1128" i="2"/>
  <c r="R1128" i="2"/>
  <c r="S1128" i="2" s="1"/>
  <c r="T1127" i="2"/>
  <c r="R1127" i="2"/>
  <c r="S1127" i="2" s="1"/>
  <c r="T1126" i="2"/>
  <c r="R1126" i="2"/>
  <c r="S1126" i="2"/>
  <c r="T1125" i="2"/>
  <c r="R1125" i="2"/>
  <c r="S1125" i="2" s="1"/>
  <c r="T1124" i="2"/>
  <c r="R1124" i="2"/>
  <c r="S1124" i="2" s="1"/>
  <c r="T1123" i="2"/>
  <c r="R1123" i="2"/>
  <c r="S1123" i="2" s="1"/>
  <c r="T1122" i="2"/>
  <c r="R1122" i="2"/>
  <c r="S1122" i="2"/>
  <c r="T1121" i="2"/>
  <c r="R1121" i="2"/>
  <c r="S1121" i="2" s="1"/>
  <c r="T1120" i="2"/>
  <c r="R1120" i="2"/>
  <c r="S1120" i="2" s="1"/>
  <c r="T1119" i="2"/>
  <c r="R1119" i="2"/>
  <c r="S1119" i="2" s="1"/>
  <c r="T1118" i="2"/>
  <c r="R1118" i="2"/>
  <c r="S1118" i="2"/>
  <c r="T1117" i="2"/>
  <c r="R1117" i="2"/>
  <c r="S1117" i="2" s="1"/>
  <c r="T1116" i="2"/>
  <c r="R1116" i="2"/>
  <c r="S1116" i="2" s="1"/>
  <c r="T1115" i="2"/>
  <c r="R1115" i="2"/>
  <c r="S1115" i="2" s="1"/>
  <c r="T1114" i="2"/>
  <c r="R1114" i="2"/>
  <c r="S1114" i="2"/>
  <c r="T1113" i="2"/>
  <c r="R1113" i="2"/>
  <c r="S1113" i="2" s="1"/>
  <c r="T1112" i="2"/>
  <c r="R1112" i="2"/>
  <c r="S1112" i="2" s="1"/>
  <c r="T1111" i="2"/>
  <c r="R1111" i="2"/>
  <c r="S1111" i="2" s="1"/>
  <c r="T1110" i="2"/>
  <c r="R1110" i="2"/>
  <c r="S1110" i="2"/>
  <c r="T1109" i="2"/>
  <c r="R1109" i="2"/>
  <c r="S1109" i="2" s="1"/>
  <c r="T1108" i="2"/>
  <c r="R1108" i="2"/>
  <c r="S1108" i="2" s="1"/>
  <c r="T1107" i="2"/>
  <c r="R1107" i="2"/>
  <c r="S1107" i="2" s="1"/>
  <c r="T1106" i="2"/>
  <c r="R1106" i="2"/>
  <c r="S1106" i="2"/>
  <c r="T1105" i="2"/>
  <c r="R1105" i="2"/>
  <c r="S1105" i="2" s="1"/>
  <c r="T1104" i="2"/>
  <c r="R1104" i="2"/>
  <c r="S1104" i="2" s="1"/>
  <c r="T1103" i="2"/>
  <c r="R1103" i="2"/>
  <c r="S1103" i="2" s="1"/>
  <c r="T1102" i="2"/>
  <c r="R1102" i="2"/>
  <c r="S1102" i="2"/>
  <c r="T1101" i="2"/>
  <c r="R1101" i="2"/>
  <c r="S1101" i="2" s="1"/>
  <c r="T1100" i="2"/>
  <c r="R1100" i="2"/>
  <c r="S1100" i="2" s="1"/>
  <c r="T1099" i="2"/>
  <c r="R1099" i="2"/>
  <c r="S1099" i="2" s="1"/>
  <c r="T1098" i="2"/>
  <c r="R1098" i="2"/>
  <c r="S1098" i="2"/>
  <c r="T1097" i="2"/>
  <c r="R1097" i="2"/>
  <c r="S1097" i="2" s="1"/>
  <c r="T1096" i="2"/>
  <c r="R1096" i="2"/>
  <c r="S1096" i="2" s="1"/>
  <c r="T1095" i="2"/>
  <c r="R1095" i="2"/>
  <c r="S1095" i="2" s="1"/>
  <c r="T1094" i="2"/>
  <c r="R1094" i="2"/>
  <c r="S1094" i="2"/>
  <c r="T1093" i="2"/>
  <c r="R1093" i="2"/>
  <c r="S1093" i="2" s="1"/>
  <c r="T1092" i="2"/>
  <c r="R1092" i="2"/>
  <c r="S1092" i="2" s="1"/>
  <c r="T1091" i="2"/>
  <c r="R1091" i="2"/>
  <c r="S1091" i="2" s="1"/>
  <c r="T1090" i="2"/>
  <c r="R1090" i="2"/>
  <c r="S1090" i="2"/>
  <c r="T1089" i="2"/>
  <c r="R1089" i="2"/>
  <c r="S1089" i="2" s="1"/>
  <c r="T1088" i="2"/>
  <c r="R1088" i="2"/>
  <c r="S1088" i="2" s="1"/>
  <c r="T1087" i="2"/>
  <c r="R1087" i="2"/>
  <c r="S1087" i="2" s="1"/>
  <c r="T1086" i="2"/>
  <c r="R1086" i="2"/>
  <c r="S1086" i="2"/>
  <c r="T1085" i="2"/>
  <c r="R1085" i="2"/>
  <c r="S1085" i="2" s="1"/>
  <c r="T1084" i="2"/>
  <c r="R1084" i="2"/>
  <c r="S1084" i="2" s="1"/>
  <c r="T1083" i="2"/>
  <c r="S1083" i="2"/>
  <c r="R1083" i="2"/>
  <c r="T1082" i="2"/>
  <c r="R1082" i="2"/>
  <c r="S1082" i="2"/>
  <c r="T1081" i="2"/>
  <c r="R1081" i="2"/>
  <c r="S1081" i="2" s="1"/>
  <c r="T1080" i="2"/>
  <c r="R1080" i="2"/>
  <c r="S1080" i="2" s="1"/>
  <c r="T1079" i="2"/>
  <c r="R1079" i="2"/>
  <c r="S1079" i="2" s="1"/>
  <c r="T1078" i="2"/>
  <c r="R1078" i="2"/>
  <c r="S1078" i="2"/>
  <c r="T1077" i="2"/>
  <c r="R1077" i="2"/>
  <c r="S1077" i="2" s="1"/>
  <c r="T1076" i="2"/>
  <c r="R1076" i="2"/>
  <c r="S1076" i="2" s="1"/>
  <c r="T1075" i="2"/>
  <c r="R1075" i="2"/>
  <c r="S1075" i="2" s="1"/>
  <c r="T1074" i="2"/>
  <c r="R1074" i="2"/>
  <c r="S1074" i="2"/>
  <c r="T1073" i="2"/>
  <c r="R1073" i="2"/>
  <c r="S1073" i="2" s="1"/>
  <c r="T1072" i="2"/>
  <c r="R1072" i="2"/>
  <c r="S1072" i="2" s="1"/>
  <c r="T1071" i="2"/>
  <c r="R1071" i="2"/>
  <c r="S1071" i="2" s="1"/>
  <c r="T1070" i="2"/>
  <c r="R1070" i="2"/>
  <c r="S1070" i="2"/>
  <c r="T1069" i="2"/>
  <c r="R1069" i="2"/>
  <c r="S1069" i="2" s="1"/>
  <c r="T1068" i="2"/>
  <c r="R1068" i="2"/>
  <c r="S1068" i="2" s="1"/>
  <c r="T1067" i="2"/>
  <c r="R1067" i="2"/>
  <c r="S1067" i="2" s="1"/>
  <c r="T1066" i="2"/>
  <c r="R1066" i="2"/>
  <c r="S1066" i="2"/>
  <c r="T1065" i="2"/>
  <c r="R1065" i="2"/>
  <c r="S1065" i="2" s="1"/>
  <c r="T1064" i="2"/>
  <c r="R1064" i="2"/>
  <c r="S1064" i="2" s="1"/>
  <c r="T1063" i="2"/>
  <c r="R1063" i="2"/>
  <c r="S1063" i="2" s="1"/>
  <c r="T1062" i="2"/>
  <c r="R1062" i="2"/>
  <c r="S1062" i="2"/>
  <c r="T1061" i="2"/>
  <c r="R1061" i="2"/>
  <c r="S1061" i="2" s="1"/>
  <c r="T1060" i="2"/>
  <c r="R1060" i="2"/>
  <c r="S1060" i="2" s="1"/>
  <c r="T1059" i="2"/>
  <c r="R1059" i="2"/>
  <c r="S1059" i="2" s="1"/>
  <c r="T1058" i="2"/>
  <c r="R1058" i="2"/>
  <c r="S1058" i="2"/>
  <c r="T1057" i="2"/>
  <c r="R1057" i="2"/>
  <c r="S1057" i="2" s="1"/>
  <c r="T1056" i="2"/>
  <c r="R1056" i="2"/>
  <c r="S1056" i="2" s="1"/>
  <c r="T1055" i="2"/>
  <c r="R1055" i="2"/>
  <c r="S1055" i="2" s="1"/>
  <c r="T1054" i="2"/>
  <c r="R1054" i="2"/>
  <c r="S1054" i="2"/>
  <c r="T1053" i="2"/>
  <c r="R1053" i="2"/>
  <c r="S1053" i="2" s="1"/>
  <c r="T1052" i="2"/>
  <c r="R1052" i="2"/>
  <c r="S1052" i="2" s="1"/>
  <c r="T1051" i="2"/>
  <c r="R1051" i="2"/>
  <c r="S1051" i="2" s="1"/>
  <c r="T1050" i="2"/>
  <c r="R1050" i="2"/>
  <c r="S1050" i="2"/>
  <c r="T1049" i="2"/>
  <c r="R1049" i="2"/>
  <c r="S1049" i="2" s="1"/>
  <c r="T1048" i="2"/>
  <c r="R1048" i="2"/>
  <c r="S1048" i="2" s="1"/>
  <c r="T1047" i="2"/>
  <c r="R1047" i="2"/>
  <c r="S1047" i="2" s="1"/>
  <c r="T1046" i="2"/>
  <c r="R1046" i="2"/>
  <c r="S1046" i="2"/>
  <c r="T1045" i="2"/>
  <c r="R1045" i="2"/>
  <c r="S1045" i="2" s="1"/>
  <c r="T1044" i="2"/>
  <c r="R1044" i="2"/>
  <c r="S1044" i="2" s="1"/>
  <c r="T1043" i="2"/>
  <c r="S1043" i="2"/>
  <c r="R1043" i="2"/>
  <c r="T1042" i="2"/>
  <c r="R1042" i="2"/>
  <c r="S1042" i="2"/>
  <c r="T1041" i="2"/>
  <c r="R1041" i="2"/>
  <c r="S1041" i="2" s="1"/>
  <c r="T1040" i="2"/>
  <c r="R1040" i="2"/>
  <c r="S1040" i="2" s="1"/>
  <c r="T1039" i="2"/>
  <c r="R1039" i="2"/>
  <c r="S1039" i="2" s="1"/>
  <c r="T1038" i="2"/>
  <c r="R1038" i="2"/>
  <c r="S1038" i="2"/>
  <c r="T1037" i="2"/>
  <c r="R1037" i="2"/>
  <c r="S1037" i="2" s="1"/>
  <c r="T1036" i="2"/>
  <c r="R1036" i="2"/>
  <c r="S1036" i="2" s="1"/>
  <c r="T1035" i="2"/>
  <c r="R1035" i="2"/>
  <c r="S1035" i="2" s="1"/>
  <c r="T1034" i="2"/>
  <c r="R1034" i="2"/>
  <c r="S1034" i="2"/>
  <c r="T1033" i="2"/>
  <c r="R1033" i="2"/>
  <c r="S1033" i="2" s="1"/>
  <c r="T1032" i="2"/>
  <c r="R1032" i="2"/>
  <c r="S1032" i="2" s="1"/>
  <c r="T1031" i="2"/>
  <c r="R1031" i="2"/>
  <c r="S1031" i="2" s="1"/>
  <c r="T1030" i="2"/>
  <c r="R1030" i="2"/>
  <c r="S1030" i="2"/>
  <c r="T1029" i="2"/>
  <c r="R1029" i="2"/>
  <c r="S1029" i="2" s="1"/>
  <c r="T1028" i="2"/>
  <c r="R1028" i="2"/>
  <c r="S1028" i="2" s="1"/>
  <c r="T1027" i="2"/>
  <c r="S1027" i="2"/>
  <c r="R1027" i="2"/>
  <c r="T1026" i="2"/>
  <c r="R1026" i="2"/>
  <c r="S1026" i="2"/>
  <c r="T1025" i="2"/>
  <c r="R1025" i="2"/>
  <c r="S1025" i="2" s="1"/>
  <c r="T1024" i="2"/>
  <c r="R1024" i="2"/>
  <c r="S1024" i="2" s="1"/>
  <c r="T1023" i="2"/>
  <c r="R1023" i="2"/>
  <c r="S1023" i="2" s="1"/>
  <c r="T1022" i="2"/>
  <c r="R1022" i="2"/>
  <c r="S1022" i="2"/>
  <c r="T1021" i="2"/>
  <c r="R1021" i="2"/>
  <c r="S1021" i="2" s="1"/>
  <c r="T1020" i="2"/>
  <c r="R1020" i="2"/>
  <c r="S1020" i="2" s="1"/>
  <c r="T1019" i="2"/>
  <c r="R1019" i="2"/>
  <c r="S1019" i="2" s="1"/>
  <c r="T1018" i="2"/>
  <c r="R1018" i="2"/>
  <c r="S1018" i="2"/>
  <c r="T1017" i="2"/>
  <c r="R1017" i="2"/>
  <c r="S1017" i="2" s="1"/>
  <c r="T1016" i="2"/>
  <c r="R1016" i="2"/>
  <c r="S1016" i="2" s="1"/>
  <c r="T1015" i="2"/>
  <c r="R1015" i="2"/>
  <c r="S1015" i="2" s="1"/>
  <c r="T1014" i="2"/>
  <c r="R1014" i="2"/>
  <c r="S1014" i="2"/>
  <c r="T1013" i="2"/>
  <c r="R1013" i="2"/>
  <c r="S1013" i="2" s="1"/>
  <c r="T1012" i="2"/>
  <c r="R1012" i="2"/>
  <c r="S1012" i="2" s="1"/>
  <c r="T1011" i="2"/>
  <c r="R1011" i="2"/>
  <c r="S1011" i="2" s="1"/>
  <c r="T1010" i="2"/>
  <c r="R1010" i="2"/>
  <c r="S1010" i="2"/>
  <c r="T1009" i="2"/>
  <c r="R1009" i="2"/>
  <c r="S1009" i="2" s="1"/>
  <c r="T1008" i="2"/>
  <c r="R1008" i="2"/>
  <c r="S1008" i="2" s="1"/>
  <c r="T1007" i="2"/>
  <c r="R1007" i="2"/>
  <c r="S1007" i="2" s="1"/>
  <c r="T1006" i="2"/>
  <c r="R1006" i="2"/>
  <c r="S1006" i="2"/>
  <c r="T1005" i="2"/>
  <c r="R1005" i="2"/>
  <c r="S1005" i="2" s="1"/>
  <c r="T1004" i="2"/>
  <c r="R1004" i="2"/>
  <c r="S1004" i="2" s="1"/>
  <c r="T1003" i="2"/>
  <c r="R1003" i="2"/>
  <c r="S1003" i="2" s="1"/>
  <c r="T1002" i="2"/>
  <c r="R1002" i="2"/>
  <c r="S1002" i="2"/>
  <c r="T1001" i="2"/>
  <c r="R1001" i="2"/>
  <c r="S1001" i="2" s="1"/>
  <c r="T1000" i="2"/>
  <c r="R1000" i="2"/>
  <c r="S1000" i="2" s="1"/>
  <c r="T999" i="2"/>
  <c r="R999" i="2"/>
  <c r="S999" i="2" s="1"/>
  <c r="T998" i="2"/>
  <c r="R998" i="2"/>
  <c r="S998" i="2"/>
  <c r="T997" i="2"/>
  <c r="R997" i="2"/>
  <c r="S997" i="2" s="1"/>
  <c r="T996" i="2"/>
  <c r="R996" i="2"/>
  <c r="S996" i="2" s="1"/>
  <c r="T995" i="2"/>
  <c r="R995" i="2"/>
  <c r="S995" i="2" s="1"/>
  <c r="T994" i="2"/>
  <c r="R994" i="2"/>
  <c r="S994" i="2"/>
  <c r="T993" i="2"/>
  <c r="R993" i="2"/>
  <c r="S993" i="2" s="1"/>
  <c r="T992" i="2"/>
  <c r="R992" i="2"/>
  <c r="S992" i="2" s="1"/>
  <c r="T991" i="2"/>
  <c r="R991" i="2"/>
  <c r="S991" i="2" s="1"/>
  <c r="T990" i="2"/>
  <c r="R990" i="2"/>
  <c r="S990" i="2"/>
  <c r="T989" i="2"/>
  <c r="R989" i="2"/>
  <c r="S989" i="2" s="1"/>
  <c r="T988" i="2"/>
  <c r="R988" i="2"/>
  <c r="S988" i="2" s="1"/>
  <c r="T987" i="2"/>
  <c r="S987" i="2"/>
  <c r="R987" i="2"/>
  <c r="T986" i="2"/>
  <c r="R986" i="2"/>
  <c r="S986" i="2"/>
  <c r="T985" i="2"/>
  <c r="R985" i="2"/>
  <c r="S985" i="2" s="1"/>
  <c r="T984" i="2"/>
  <c r="R984" i="2"/>
  <c r="S984" i="2" s="1"/>
  <c r="T983" i="2"/>
  <c r="R983" i="2"/>
  <c r="S983" i="2" s="1"/>
  <c r="T982" i="2"/>
  <c r="R982" i="2"/>
  <c r="S982" i="2"/>
  <c r="T981" i="2"/>
  <c r="R981" i="2"/>
  <c r="S981" i="2" s="1"/>
  <c r="T980" i="2"/>
  <c r="R980" i="2"/>
  <c r="S980" i="2" s="1"/>
  <c r="T979" i="2"/>
  <c r="R979" i="2"/>
  <c r="S979" i="2" s="1"/>
  <c r="T978" i="2"/>
  <c r="R978" i="2"/>
  <c r="S978" i="2"/>
  <c r="T977" i="2"/>
  <c r="R977" i="2"/>
  <c r="S977" i="2" s="1"/>
  <c r="T976" i="2"/>
  <c r="R976" i="2"/>
  <c r="S976" i="2" s="1"/>
  <c r="T975" i="2"/>
  <c r="R975" i="2"/>
  <c r="S975" i="2" s="1"/>
  <c r="T974" i="2"/>
  <c r="R974" i="2"/>
  <c r="S974" i="2"/>
  <c r="T973" i="2"/>
  <c r="R973" i="2"/>
  <c r="S973" i="2" s="1"/>
  <c r="T972" i="2"/>
  <c r="R972" i="2"/>
  <c r="S972" i="2" s="1"/>
  <c r="T971" i="2"/>
  <c r="R971" i="2"/>
  <c r="S971" i="2" s="1"/>
  <c r="T970" i="2"/>
  <c r="R970" i="2"/>
  <c r="S970" i="2"/>
  <c r="T969" i="2"/>
  <c r="R969" i="2"/>
  <c r="S969" i="2" s="1"/>
  <c r="T968" i="2"/>
  <c r="R968" i="2"/>
  <c r="S968" i="2" s="1"/>
  <c r="T967" i="2"/>
  <c r="R967" i="2"/>
  <c r="S967" i="2" s="1"/>
  <c r="T966" i="2"/>
  <c r="R966" i="2"/>
  <c r="S966" i="2"/>
  <c r="T965" i="2"/>
  <c r="R965" i="2"/>
  <c r="S965" i="2" s="1"/>
  <c r="T964" i="2"/>
  <c r="R964" i="2"/>
  <c r="S964" i="2" s="1"/>
  <c r="T963" i="2"/>
  <c r="S963" i="2"/>
  <c r="R963" i="2"/>
  <c r="T962" i="2"/>
  <c r="R962" i="2"/>
  <c r="S962" i="2"/>
  <c r="T961" i="2"/>
  <c r="R961" i="2"/>
  <c r="S961" i="2" s="1"/>
  <c r="T960" i="2"/>
  <c r="R960" i="2"/>
  <c r="S960" i="2" s="1"/>
  <c r="T959" i="2"/>
  <c r="R959" i="2"/>
  <c r="S959" i="2" s="1"/>
  <c r="T958" i="2"/>
  <c r="R958" i="2"/>
  <c r="S958" i="2"/>
  <c r="T957" i="2"/>
  <c r="R957" i="2"/>
  <c r="S957" i="2" s="1"/>
  <c r="T956" i="2"/>
  <c r="R956" i="2"/>
  <c r="S956" i="2" s="1"/>
  <c r="T955" i="2"/>
  <c r="R955" i="2"/>
  <c r="S955" i="2" s="1"/>
  <c r="T954" i="2"/>
  <c r="R954" i="2"/>
  <c r="S954" i="2"/>
  <c r="T953" i="2"/>
  <c r="R953" i="2"/>
  <c r="S953" i="2" s="1"/>
  <c r="T952" i="2"/>
  <c r="R952" i="2"/>
  <c r="S952" i="2" s="1"/>
  <c r="T951" i="2"/>
  <c r="R951" i="2"/>
  <c r="S951" i="2" s="1"/>
  <c r="T950" i="2"/>
  <c r="R950" i="2"/>
  <c r="S950" i="2"/>
  <c r="T949" i="2"/>
  <c r="R949" i="2"/>
  <c r="S949" i="2" s="1"/>
  <c r="T948" i="2"/>
  <c r="R948" i="2"/>
  <c r="S948" i="2" s="1"/>
  <c r="T947" i="2"/>
  <c r="R947" i="2"/>
  <c r="S947" i="2" s="1"/>
  <c r="T946" i="2"/>
  <c r="R946" i="2"/>
  <c r="S946" i="2"/>
  <c r="T945" i="2"/>
  <c r="R945" i="2"/>
  <c r="S945" i="2" s="1"/>
  <c r="T944" i="2"/>
  <c r="R944" i="2"/>
  <c r="S944" i="2" s="1"/>
  <c r="T943" i="2"/>
  <c r="R943" i="2"/>
  <c r="S943" i="2" s="1"/>
  <c r="T942" i="2"/>
  <c r="R942" i="2"/>
  <c r="S942" i="2"/>
  <c r="T941" i="2"/>
  <c r="R941" i="2"/>
  <c r="S941" i="2" s="1"/>
  <c r="T940" i="2"/>
  <c r="R940" i="2"/>
  <c r="S940" i="2" s="1"/>
  <c r="T939" i="2"/>
  <c r="R939" i="2"/>
  <c r="S939" i="2" s="1"/>
  <c r="T938" i="2"/>
  <c r="R938" i="2"/>
  <c r="S938" i="2"/>
  <c r="T937" i="2"/>
  <c r="R937" i="2"/>
  <c r="S937" i="2" s="1"/>
  <c r="T936" i="2"/>
  <c r="R936" i="2"/>
  <c r="S936" i="2" s="1"/>
  <c r="T935" i="2"/>
  <c r="R935" i="2"/>
  <c r="S935" i="2" s="1"/>
  <c r="T934" i="2"/>
  <c r="R934" i="2"/>
  <c r="S934" i="2"/>
  <c r="T933" i="2"/>
  <c r="R933" i="2"/>
  <c r="S933" i="2" s="1"/>
  <c r="T932" i="2"/>
  <c r="R932" i="2"/>
  <c r="S932" i="2" s="1"/>
  <c r="T931" i="2"/>
  <c r="R931" i="2"/>
  <c r="S931" i="2" s="1"/>
  <c r="T930" i="2"/>
  <c r="R930" i="2"/>
  <c r="S930" i="2"/>
  <c r="T929" i="2"/>
  <c r="R929" i="2"/>
  <c r="S929" i="2" s="1"/>
  <c r="T928" i="2"/>
  <c r="R928" i="2"/>
  <c r="S928" i="2" s="1"/>
  <c r="T927" i="2"/>
  <c r="R927" i="2"/>
  <c r="S927" i="2" s="1"/>
  <c r="T926" i="2"/>
  <c r="R926" i="2"/>
  <c r="S926" i="2"/>
  <c r="T925" i="2"/>
  <c r="R925" i="2"/>
  <c r="S925" i="2" s="1"/>
  <c r="T924" i="2"/>
  <c r="R924" i="2"/>
  <c r="S924" i="2" s="1"/>
  <c r="T923" i="2"/>
  <c r="R923" i="2"/>
  <c r="S923" i="2" s="1"/>
  <c r="T922" i="2"/>
  <c r="R922" i="2"/>
  <c r="S922" i="2"/>
  <c r="T921" i="2"/>
  <c r="R921" i="2"/>
  <c r="S921" i="2" s="1"/>
  <c r="T920" i="2"/>
  <c r="R920" i="2"/>
  <c r="S920" i="2" s="1"/>
  <c r="T919" i="2"/>
  <c r="R919" i="2"/>
  <c r="S919" i="2" s="1"/>
  <c r="T918" i="2"/>
  <c r="R918" i="2"/>
  <c r="S918" i="2"/>
  <c r="T917" i="2"/>
  <c r="R917" i="2"/>
  <c r="S917" i="2" s="1"/>
  <c r="T916" i="2"/>
  <c r="R916" i="2"/>
  <c r="S916" i="2" s="1"/>
  <c r="T915" i="2"/>
  <c r="R915" i="2"/>
  <c r="S915" i="2" s="1"/>
  <c r="T914" i="2"/>
  <c r="R914" i="2"/>
  <c r="S914" i="2"/>
  <c r="T913" i="2"/>
  <c r="R913" i="2"/>
  <c r="S913" i="2" s="1"/>
  <c r="T912" i="2"/>
  <c r="R912" i="2"/>
  <c r="S912" i="2" s="1"/>
  <c r="T911" i="2"/>
  <c r="R911" i="2"/>
  <c r="S911" i="2" s="1"/>
  <c r="T910" i="2"/>
  <c r="R910" i="2"/>
  <c r="S910" i="2"/>
  <c r="T909" i="2"/>
  <c r="R909" i="2"/>
  <c r="S909" i="2" s="1"/>
  <c r="T908" i="2"/>
  <c r="R908" i="2"/>
  <c r="S908" i="2" s="1"/>
  <c r="T907" i="2"/>
  <c r="R907" i="2"/>
  <c r="S907" i="2" s="1"/>
  <c r="T906" i="2"/>
  <c r="R906" i="2"/>
  <c r="S906" i="2"/>
  <c r="T905" i="2"/>
  <c r="R905" i="2"/>
  <c r="S905" i="2" s="1"/>
  <c r="T904" i="2"/>
  <c r="R904" i="2"/>
  <c r="S904" i="2" s="1"/>
  <c r="T903" i="2"/>
  <c r="R903" i="2"/>
  <c r="S903" i="2" s="1"/>
  <c r="T902" i="2"/>
  <c r="R902" i="2"/>
  <c r="S902" i="2"/>
  <c r="T901" i="2"/>
  <c r="R901" i="2"/>
  <c r="S901" i="2" s="1"/>
  <c r="T900" i="2"/>
  <c r="R900" i="2"/>
  <c r="S900" i="2" s="1"/>
  <c r="T899" i="2"/>
  <c r="S899" i="2"/>
  <c r="R899" i="2"/>
  <c r="T898" i="2"/>
  <c r="R898" i="2"/>
  <c r="S898" i="2"/>
  <c r="T897" i="2"/>
  <c r="R897" i="2"/>
  <c r="S897" i="2" s="1"/>
  <c r="T896" i="2"/>
  <c r="R896" i="2"/>
  <c r="S896" i="2" s="1"/>
  <c r="T895" i="2"/>
  <c r="R895" i="2"/>
  <c r="S895" i="2" s="1"/>
  <c r="T894" i="2"/>
  <c r="R894" i="2"/>
  <c r="S894" i="2"/>
  <c r="T893" i="2"/>
  <c r="R893" i="2"/>
  <c r="S893" i="2" s="1"/>
  <c r="T892" i="2"/>
  <c r="R892" i="2"/>
  <c r="S892" i="2" s="1"/>
  <c r="T891" i="2"/>
  <c r="R891" i="2"/>
  <c r="S891" i="2" s="1"/>
  <c r="T890" i="2"/>
  <c r="R890" i="2"/>
  <c r="S890" i="2"/>
  <c r="T889" i="2"/>
  <c r="R889" i="2"/>
  <c r="S889" i="2" s="1"/>
  <c r="T888" i="2"/>
  <c r="R888" i="2"/>
  <c r="S888" i="2" s="1"/>
  <c r="T887" i="2"/>
  <c r="R887" i="2"/>
  <c r="S887" i="2" s="1"/>
  <c r="T886" i="2"/>
  <c r="R886" i="2"/>
  <c r="S886" i="2"/>
  <c r="T885" i="2"/>
  <c r="R885" i="2"/>
  <c r="S885" i="2" s="1"/>
  <c r="T884" i="2"/>
  <c r="R884" i="2"/>
  <c r="S884" i="2" s="1"/>
  <c r="T883" i="2"/>
  <c r="S883" i="2"/>
  <c r="R883" i="2"/>
  <c r="T882" i="2"/>
  <c r="R882" i="2"/>
  <c r="S882" i="2"/>
  <c r="T881" i="2"/>
  <c r="R881" i="2"/>
  <c r="S881" i="2" s="1"/>
  <c r="T880" i="2"/>
  <c r="R880" i="2"/>
  <c r="S880" i="2" s="1"/>
  <c r="T879" i="2"/>
  <c r="R879" i="2"/>
  <c r="S879" i="2" s="1"/>
  <c r="T878" i="2"/>
  <c r="R878" i="2"/>
  <c r="S878" i="2"/>
  <c r="T877" i="2"/>
  <c r="R877" i="2"/>
  <c r="S877" i="2" s="1"/>
  <c r="T876" i="2"/>
  <c r="R876" i="2"/>
  <c r="S876" i="2" s="1"/>
  <c r="T875" i="2"/>
  <c r="R875" i="2"/>
  <c r="S875" i="2" s="1"/>
  <c r="T874" i="2"/>
  <c r="R874" i="2"/>
  <c r="S874" i="2"/>
  <c r="T873" i="2"/>
  <c r="R873" i="2"/>
  <c r="S873" i="2" s="1"/>
  <c r="T872" i="2"/>
  <c r="R872" i="2"/>
  <c r="S872" i="2" s="1"/>
  <c r="T871" i="2"/>
  <c r="R871" i="2"/>
  <c r="S871" i="2" s="1"/>
  <c r="T870" i="2"/>
  <c r="R870" i="2"/>
  <c r="S870" i="2"/>
  <c r="T869" i="2"/>
  <c r="R869" i="2"/>
  <c r="S869" i="2" s="1"/>
  <c r="T868" i="2"/>
  <c r="R868" i="2"/>
  <c r="S868" i="2" s="1"/>
  <c r="T867" i="2"/>
  <c r="R867" i="2"/>
  <c r="S867" i="2" s="1"/>
  <c r="T866" i="2"/>
  <c r="R866" i="2"/>
  <c r="S866" i="2"/>
  <c r="T865" i="2"/>
  <c r="R865" i="2"/>
  <c r="S865" i="2" s="1"/>
  <c r="T864" i="2"/>
  <c r="R864" i="2"/>
  <c r="S864" i="2" s="1"/>
  <c r="T863" i="2"/>
  <c r="R863" i="2"/>
  <c r="S863" i="2" s="1"/>
  <c r="T862" i="2"/>
  <c r="R862" i="2"/>
  <c r="S862" i="2"/>
  <c r="T861" i="2"/>
  <c r="R861" i="2"/>
  <c r="S861" i="2" s="1"/>
  <c r="T860" i="2"/>
  <c r="R860" i="2"/>
  <c r="S860" i="2" s="1"/>
  <c r="T859" i="2"/>
  <c r="R859" i="2"/>
  <c r="S859" i="2" s="1"/>
  <c r="T858" i="2"/>
  <c r="R858" i="2"/>
  <c r="S858" i="2"/>
  <c r="T857" i="2"/>
  <c r="R857" i="2"/>
  <c r="S857" i="2" s="1"/>
  <c r="T856" i="2"/>
  <c r="R856" i="2"/>
  <c r="S856" i="2" s="1"/>
  <c r="T855" i="2"/>
  <c r="R855" i="2"/>
  <c r="S855" i="2" s="1"/>
  <c r="T854" i="2"/>
  <c r="R854" i="2"/>
  <c r="S854" i="2"/>
  <c r="T853" i="2"/>
  <c r="R853" i="2"/>
  <c r="S853" i="2" s="1"/>
  <c r="T852" i="2"/>
  <c r="R852" i="2"/>
  <c r="S852" i="2" s="1"/>
  <c r="T851" i="2"/>
  <c r="R851" i="2"/>
  <c r="S851" i="2" s="1"/>
  <c r="T850" i="2"/>
  <c r="R850" i="2"/>
  <c r="S850" i="2"/>
  <c r="T849" i="2"/>
  <c r="R849" i="2"/>
  <c r="S849" i="2" s="1"/>
  <c r="T848" i="2"/>
  <c r="R848" i="2"/>
  <c r="S848" i="2" s="1"/>
  <c r="T847" i="2"/>
  <c r="R847" i="2"/>
  <c r="S847" i="2" s="1"/>
  <c r="T846" i="2"/>
  <c r="R846" i="2"/>
  <c r="S846" i="2"/>
  <c r="T845" i="2"/>
  <c r="R845" i="2"/>
  <c r="S845" i="2" s="1"/>
  <c r="T844" i="2"/>
  <c r="R844" i="2"/>
  <c r="S844" i="2" s="1"/>
  <c r="T843" i="2"/>
  <c r="R843" i="2"/>
  <c r="S843" i="2" s="1"/>
  <c r="T842" i="2"/>
  <c r="R842" i="2"/>
  <c r="S842" i="2"/>
  <c r="T841" i="2"/>
  <c r="R841" i="2"/>
  <c r="S841" i="2" s="1"/>
  <c r="T840" i="2"/>
  <c r="R840" i="2"/>
  <c r="S840" i="2" s="1"/>
  <c r="T839" i="2"/>
  <c r="R839" i="2"/>
  <c r="S839" i="2" s="1"/>
  <c r="T838" i="2"/>
  <c r="R838" i="2"/>
  <c r="S838" i="2"/>
  <c r="T837" i="2"/>
  <c r="R837" i="2"/>
  <c r="S837" i="2" s="1"/>
  <c r="T836" i="2"/>
  <c r="R836" i="2"/>
  <c r="S836" i="2" s="1"/>
  <c r="T835" i="2"/>
  <c r="R835" i="2"/>
  <c r="S835" i="2" s="1"/>
  <c r="T834" i="2"/>
  <c r="R834" i="2"/>
  <c r="S834" i="2"/>
  <c r="T833" i="2"/>
  <c r="R833" i="2"/>
  <c r="S833" i="2" s="1"/>
  <c r="T832" i="2"/>
  <c r="R832" i="2"/>
  <c r="S832" i="2" s="1"/>
  <c r="T831" i="2"/>
  <c r="R831" i="2"/>
  <c r="S831" i="2" s="1"/>
  <c r="T830" i="2"/>
  <c r="R830" i="2"/>
  <c r="S830" i="2"/>
  <c r="T829" i="2"/>
  <c r="R829" i="2"/>
  <c r="S829" i="2" s="1"/>
  <c r="T828" i="2"/>
  <c r="R828" i="2"/>
  <c r="S828" i="2" s="1"/>
  <c r="T827" i="2"/>
  <c r="S827" i="2"/>
  <c r="R827" i="2"/>
  <c r="T826" i="2"/>
  <c r="R826" i="2"/>
  <c r="S826" i="2"/>
  <c r="T825" i="2"/>
  <c r="R825" i="2"/>
  <c r="S825" i="2" s="1"/>
  <c r="T824" i="2"/>
  <c r="R824" i="2"/>
  <c r="S824" i="2" s="1"/>
  <c r="T823" i="2"/>
  <c r="R823" i="2"/>
  <c r="S823" i="2" s="1"/>
  <c r="T822" i="2"/>
  <c r="R822" i="2"/>
  <c r="S822" i="2"/>
  <c r="T821" i="2"/>
  <c r="R821" i="2"/>
  <c r="S821" i="2" s="1"/>
  <c r="T820" i="2"/>
  <c r="R820" i="2"/>
  <c r="S820" i="2" s="1"/>
  <c r="T819" i="2"/>
  <c r="R819" i="2"/>
  <c r="S819" i="2" s="1"/>
  <c r="T818" i="2"/>
  <c r="R818" i="2"/>
  <c r="S818" i="2"/>
  <c r="T817" i="2"/>
  <c r="R817" i="2"/>
  <c r="S817" i="2" s="1"/>
  <c r="T816" i="2"/>
  <c r="R816" i="2"/>
  <c r="S816" i="2" s="1"/>
  <c r="T815" i="2"/>
  <c r="R815" i="2"/>
  <c r="S815" i="2" s="1"/>
  <c r="T814" i="2"/>
  <c r="R814" i="2"/>
  <c r="S814" i="2"/>
  <c r="T813" i="2"/>
  <c r="R813" i="2"/>
  <c r="S813" i="2" s="1"/>
  <c r="T812" i="2"/>
  <c r="R812" i="2"/>
  <c r="S812" i="2" s="1"/>
  <c r="T811" i="2"/>
  <c r="R811" i="2"/>
  <c r="S811" i="2" s="1"/>
  <c r="T810" i="2"/>
  <c r="R810" i="2"/>
  <c r="S810" i="2"/>
  <c r="T809" i="2"/>
  <c r="R809" i="2"/>
  <c r="S809" i="2" s="1"/>
  <c r="T808" i="2"/>
  <c r="R808" i="2"/>
  <c r="S808" i="2" s="1"/>
  <c r="T807" i="2"/>
  <c r="R807" i="2"/>
  <c r="S807" i="2" s="1"/>
  <c r="T806" i="2"/>
  <c r="R806" i="2"/>
  <c r="S806" i="2"/>
  <c r="T805" i="2"/>
  <c r="R805" i="2"/>
  <c r="S805" i="2" s="1"/>
  <c r="T804" i="2"/>
  <c r="R804" i="2"/>
  <c r="S804" i="2" s="1"/>
  <c r="T803" i="2"/>
  <c r="S803" i="2"/>
  <c r="R803" i="2"/>
  <c r="T802" i="2"/>
  <c r="R802" i="2"/>
  <c r="S802" i="2"/>
  <c r="T801" i="2"/>
  <c r="R801" i="2"/>
  <c r="S801" i="2" s="1"/>
  <c r="T800" i="2"/>
  <c r="R800" i="2"/>
  <c r="S800" i="2" s="1"/>
  <c r="T799" i="2"/>
  <c r="R799" i="2"/>
  <c r="S799" i="2"/>
  <c r="T798" i="2"/>
  <c r="R798" i="2"/>
  <c r="S798" i="2"/>
  <c r="T797" i="2"/>
  <c r="R797" i="2"/>
  <c r="S797" i="2" s="1"/>
  <c r="T796" i="2"/>
  <c r="R796" i="2"/>
  <c r="S796" i="2"/>
  <c r="T795" i="2"/>
  <c r="R795" i="2"/>
  <c r="S795" i="2" s="1"/>
  <c r="T794" i="2"/>
  <c r="R794" i="2"/>
  <c r="S794" i="2"/>
  <c r="T793" i="2"/>
  <c r="R793" i="2"/>
  <c r="S793" i="2" s="1"/>
  <c r="T792" i="2"/>
  <c r="R792" i="2"/>
  <c r="S792" i="2" s="1"/>
  <c r="T791" i="2"/>
  <c r="R791" i="2"/>
  <c r="S791" i="2"/>
  <c r="T790" i="2"/>
  <c r="R790" i="2"/>
  <c r="S790" i="2"/>
  <c r="T789" i="2"/>
  <c r="R789" i="2"/>
  <c r="S789" i="2" s="1"/>
  <c r="T788" i="2"/>
  <c r="R788" i="2"/>
  <c r="S788" i="2"/>
  <c r="T787" i="2"/>
  <c r="S787" i="2"/>
  <c r="R787" i="2"/>
  <c r="T786" i="2"/>
  <c r="R786" i="2"/>
  <c r="S786" i="2"/>
  <c r="T785" i="2"/>
  <c r="R785" i="2"/>
  <c r="S785" i="2" s="1"/>
  <c r="T784" i="2"/>
  <c r="R784" i="2"/>
  <c r="S784" i="2" s="1"/>
  <c r="T783" i="2"/>
  <c r="R783" i="2"/>
  <c r="S783" i="2"/>
  <c r="T782" i="2"/>
  <c r="R782" i="2"/>
  <c r="S782" i="2"/>
  <c r="T781" i="2"/>
  <c r="R781" i="2"/>
  <c r="S781" i="2" s="1"/>
  <c r="T780" i="2"/>
  <c r="R780" i="2"/>
  <c r="S780" i="2"/>
  <c r="T779" i="2"/>
  <c r="R779" i="2"/>
  <c r="S779" i="2" s="1"/>
  <c r="T778" i="2"/>
  <c r="R778" i="2"/>
  <c r="S778" i="2"/>
  <c r="T777" i="2"/>
  <c r="R777" i="2"/>
  <c r="S777" i="2" s="1"/>
  <c r="T776" i="2"/>
  <c r="R776" i="2"/>
  <c r="S776" i="2" s="1"/>
  <c r="T775" i="2"/>
  <c r="R775" i="2"/>
  <c r="S775" i="2"/>
  <c r="T774" i="2"/>
  <c r="R774" i="2"/>
  <c r="S774" i="2"/>
  <c r="T773" i="2"/>
  <c r="R773" i="2"/>
  <c r="S773" i="2" s="1"/>
  <c r="T772" i="2"/>
  <c r="R772" i="2"/>
  <c r="S772" i="2"/>
  <c r="T771" i="2"/>
  <c r="S771" i="2"/>
  <c r="R771" i="2"/>
  <c r="T770" i="2"/>
  <c r="R770" i="2"/>
  <c r="S770" i="2"/>
  <c r="T769" i="2"/>
  <c r="R769" i="2"/>
  <c r="S769" i="2" s="1"/>
  <c r="T768" i="2"/>
  <c r="R768" i="2"/>
  <c r="S768" i="2" s="1"/>
  <c r="T767" i="2"/>
  <c r="R767" i="2"/>
  <c r="S767" i="2"/>
  <c r="T766" i="2"/>
  <c r="R766" i="2"/>
  <c r="S766" i="2" s="1"/>
  <c r="T765" i="2"/>
  <c r="R765" i="2"/>
  <c r="S765" i="2"/>
  <c r="T764" i="2"/>
  <c r="R764" i="2"/>
  <c r="S764" i="2" s="1"/>
  <c r="T763" i="2"/>
  <c r="R763" i="2"/>
  <c r="S763" i="2" s="1"/>
  <c r="T762" i="2"/>
  <c r="R762" i="2"/>
  <c r="S762" i="2" s="1"/>
  <c r="T761" i="2"/>
  <c r="R761" i="2"/>
  <c r="S761" i="2"/>
  <c r="T760" i="2"/>
  <c r="R760" i="2"/>
  <c r="S760" i="2" s="1"/>
  <c r="T759" i="2"/>
  <c r="R759" i="2"/>
  <c r="S759" i="2"/>
  <c r="T758" i="2"/>
  <c r="R758" i="2"/>
  <c r="S758" i="2" s="1"/>
  <c r="T757" i="2"/>
  <c r="R757" i="2"/>
  <c r="S757" i="2"/>
  <c r="T756" i="2"/>
  <c r="R756" i="2"/>
  <c r="S756" i="2" s="1"/>
  <c r="T755" i="2"/>
  <c r="R755" i="2"/>
  <c r="S755" i="2"/>
  <c r="T754" i="2"/>
  <c r="R754" i="2"/>
  <c r="S754" i="2" s="1"/>
  <c r="T753" i="2"/>
  <c r="R753" i="2"/>
  <c r="S753" i="2"/>
  <c r="T752" i="2"/>
  <c r="R752" i="2"/>
  <c r="S752" i="2" s="1"/>
  <c r="T751" i="2"/>
  <c r="R751" i="2"/>
  <c r="S751" i="2"/>
  <c r="T750" i="2"/>
  <c r="R750" i="2"/>
  <c r="S750" i="2" s="1"/>
  <c r="T749" i="2"/>
  <c r="R749" i="2"/>
  <c r="S749" i="2"/>
  <c r="T748" i="2"/>
  <c r="R748" i="2"/>
  <c r="S748" i="2" s="1"/>
  <c r="T747" i="2"/>
  <c r="R747" i="2"/>
  <c r="S747" i="2"/>
  <c r="T746" i="2"/>
  <c r="R746" i="2"/>
  <c r="S746" i="2" s="1"/>
  <c r="T745" i="2"/>
  <c r="R745" i="2"/>
  <c r="S745" i="2"/>
  <c r="T744" i="2"/>
  <c r="R744" i="2"/>
  <c r="S744" i="2" s="1"/>
  <c r="T743" i="2"/>
  <c r="R743" i="2"/>
  <c r="S743" i="2"/>
  <c r="T742" i="2"/>
  <c r="R742" i="2"/>
  <c r="S742" i="2" s="1"/>
  <c r="T741" i="2"/>
  <c r="R741" i="2"/>
  <c r="S741" i="2"/>
  <c r="T740" i="2"/>
  <c r="R740" i="2"/>
  <c r="S740" i="2" s="1"/>
  <c r="T739" i="2"/>
  <c r="R739" i="2"/>
  <c r="S739" i="2"/>
  <c r="T738" i="2"/>
  <c r="R738" i="2"/>
  <c r="S738" i="2" s="1"/>
  <c r="T737" i="2"/>
  <c r="R737" i="2"/>
  <c r="S737" i="2"/>
  <c r="T736" i="2"/>
  <c r="R736" i="2"/>
  <c r="S736" i="2" s="1"/>
  <c r="T735" i="2"/>
  <c r="R735" i="2"/>
  <c r="S735" i="2"/>
  <c r="T734" i="2"/>
  <c r="R734" i="2"/>
  <c r="S734" i="2" s="1"/>
  <c r="T733" i="2"/>
  <c r="R733" i="2"/>
  <c r="S733" i="2"/>
  <c r="T732" i="2"/>
  <c r="R732" i="2"/>
  <c r="S732" i="2" s="1"/>
  <c r="T731" i="2"/>
  <c r="R731" i="2"/>
  <c r="S731" i="2"/>
  <c r="T730" i="2"/>
  <c r="R730" i="2"/>
  <c r="S730" i="2" s="1"/>
  <c r="T729" i="2"/>
  <c r="R729" i="2"/>
  <c r="S729" i="2"/>
  <c r="T728" i="2"/>
  <c r="R728" i="2"/>
  <c r="S728" i="2" s="1"/>
  <c r="T727" i="2"/>
  <c r="R727" i="2"/>
  <c r="S727" i="2"/>
  <c r="T726" i="2"/>
  <c r="R726" i="2"/>
  <c r="S726" i="2" s="1"/>
  <c r="T725" i="2"/>
  <c r="R725" i="2"/>
  <c r="S725" i="2"/>
  <c r="T724" i="2"/>
  <c r="R724" i="2"/>
  <c r="S724" i="2" s="1"/>
  <c r="T723" i="2"/>
  <c r="R723" i="2"/>
  <c r="S723" i="2"/>
  <c r="T722" i="2"/>
  <c r="R722" i="2"/>
  <c r="S722" i="2" s="1"/>
  <c r="T721" i="2"/>
  <c r="R721" i="2"/>
  <c r="S721" i="2"/>
  <c r="T720" i="2"/>
  <c r="R720" i="2"/>
  <c r="S720" i="2" s="1"/>
  <c r="T719" i="2"/>
  <c r="R719" i="2"/>
  <c r="S719" i="2"/>
  <c r="T718" i="2"/>
  <c r="R718" i="2"/>
  <c r="S718" i="2" s="1"/>
  <c r="T717" i="2"/>
  <c r="R717" i="2"/>
  <c r="S717" i="2"/>
  <c r="T716" i="2"/>
  <c r="R716" i="2"/>
  <c r="S716" i="2" s="1"/>
  <c r="T715" i="2"/>
  <c r="R715" i="2"/>
  <c r="S715" i="2"/>
  <c r="T714" i="2"/>
  <c r="R714" i="2"/>
  <c r="S714" i="2" s="1"/>
  <c r="T713" i="2"/>
  <c r="R713" i="2"/>
  <c r="S713" i="2"/>
  <c r="T712" i="2"/>
  <c r="R712" i="2"/>
  <c r="S712" i="2" s="1"/>
  <c r="T711" i="2"/>
  <c r="R711" i="2"/>
  <c r="S711" i="2" s="1"/>
  <c r="T710" i="2"/>
  <c r="R710" i="2"/>
  <c r="S710" i="2" s="1"/>
  <c r="T709" i="2"/>
  <c r="R709" i="2"/>
  <c r="S709" i="2"/>
  <c r="T708" i="2"/>
  <c r="R708" i="2"/>
  <c r="S708" i="2" s="1"/>
  <c r="T707" i="2"/>
  <c r="R707" i="2"/>
  <c r="S707" i="2"/>
  <c r="T706" i="2"/>
  <c r="R706" i="2"/>
  <c r="S706" i="2" s="1"/>
  <c r="T705" i="2"/>
  <c r="R705" i="2"/>
  <c r="S705" i="2"/>
  <c r="T704" i="2"/>
  <c r="R704" i="2"/>
  <c r="S704" i="2" s="1"/>
  <c r="T703" i="2"/>
  <c r="R703" i="2"/>
  <c r="S703" i="2"/>
  <c r="T702" i="2"/>
  <c r="R702" i="2"/>
  <c r="S702" i="2" s="1"/>
  <c r="T701" i="2"/>
  <c r="R701" i="2"/>
  <c r="S701" i="2"/>
  <c r="T700" i="2"/>
  <c r="R700" i="2"/>
  <c r="S700" i="2" s="1"/>
  <c r="T699" i="2"/>
  <c r="R699" i="2"/>
  <c r="S699" i="2"/>
  <c r="T698" i="2"/>
  <c r="R698" i="2"/>
  <c r="S698" i="2" s="1"/>
  <c r="T697" i="2"/>
  <c r="R697" i="2"/>
  <c r="S697" i="2"/>
  <c r="T696" i="2"/>
  <c r="R696" i="2"/>
  <c r="S696" i="2" s="1"/>
  <c r="T695" i="2"/>
  <c r="R695" i="2"/>
  <c r="S695" i="2"/>
  <c r="T694" i="2"/>
  <c r="R694" i="2"/>
  <c r="S694" i="2" s="1"/>
  <c r="T693" i="2"/>
  <c r="R693" i="2"/>
  <c r="S693" i="2"/>
  <c r="T692" i="2"/>
  <c r="R692" i="2"/>
  <c r="S692" i="2" s="1"/>
  <c r="T691" i="2"/>
  <c r="R691" i="2"/>
  <c r="S691" i="2"/>
  <c r="T690" i="2"/>
  <c r="R690" i="2"/>
  <c r="S690" i="2" s="1"/>
  <c r="T689" i="2"/>
  <c r="R689" i="2"/>
  <c r="S689" i="2"/>
  <c r="T688" i="2"/>
  <c r="R688" i="2"/>
  <c r="S688" i="2" s="1"/>
  <c r="T687" i="2"/>
  <c r="R687" i="2"/>
  <c r="S687" i="2"/>
  <c r="T686" i="2"/>
  <c r="R686" i="2"/>
  <c r="S686" i="2" s="1"/>
  <c r="T685" i="2"/>
  <c r="R685" i="2"/>
  <c r="S685" i="2"/>
  <c r="T684" i="2"/>
  <c r="R684" i="2"/>
  <c r="S684" i="2" s="1"/>
  <c r="T683" i="2"/>
  <c r="R683" i="2"/>
  <c r="S683" i="2"/>
  <c r="T682" i="2"/>
  <c r="R682" i="2"/>
  <c r="S682" i="2" s="1"/>
  <c r="T681" i="2"/>
  <c r="R681" i="2"/>
  <c r="S681" i="2"/>
  <c r="T680" i="2"/>
  <c r="R680" i="2"/>
  <c r="S680" i="2" s="1"/>
  <c r="T679" i="2"/>
  <c r="R679" i="2"/>
  <c r="S679" i="2"/>
  <c r="T678" i="2"/>
  <c r="R678" i="2"/>
  <c r="S678" i="2" s="1"/>
  <c r="T677" i="2"/>
  <c r="R677" i="2"/>
  <c r="S677" i="2"/>
  <c r="T676" i="2"/>
  <c r="R676" i="2"/>
  <c r="S676" i="2" s="1"/>
  <c r="T675" i="2"/>
  <c r="R675" i="2"/>
  <c r="S675" i="2"/>
  <c r="T674" i="2"/>
  <c r="R674" i="2"/>
  <c r="S674" i="2" s="1"/>
  <c r="T673" i="2"/>
  <c r="R673" i="2"/>
  <c r="S673" i="2"/>
  <c r="T672" i="2"/>
  <c r="R672" i="2"/>
  <c r="S672" i="2" s="1"/>
  <c r="T671" i="2"/>
  <c r="R671" i="2"/>
  <c r="S671" i="2"/>
  <c r="T670" i="2"/>
  <c r="S670" i="2"/>
  <c r="R670" i="2"/>
  <c r="T669" i="2"/>
  <c r="R669" i="2"/>
  <c r="S669" i="2"/>
  <c r="T668" i="2"/>
  <c r="R668" i="2"/>
  <c r="S668" i="2" s="1"/>
  <c r="T667" i="2"/>
  <c r="R667" i="2"/>
  <c r="S667" i="2"/>
  <c r="T666" i="2"/>
  <c r="R666" i="2"/>
  <c r="S666" i="2" s="1"/>
  <c r="T665" i="2"/>
  <c r="R665" i="2"/>
  <c r="S665" i="2"/>
  <c r="T664" i="2"/>
  <c r="R664" i="2"/>
  <c r="S664" i="2" s="1"/>
  <c r="T663" i="2"/>
  <c r="R663" i="2"/>
  <c r="S663" i="2"/>
  <c r="T662" i="2"/>
  <c r="R662" i="2"/>
  <c r="S662" i="2" s="1"/>
  <c r="T661" i="2"/>
  <c r="R661" i="2"/>
  <c r="S661" i="2"/>
  <c r="T660" i="2"/>
  <c r="R660" i="2"/>
  <c r="S660" i="2" s="1"/>
  <c r="T659" i="2"/>
  <c r="R659" i="2"/>
  <c r="S659" i="2"/>
  <c r="T658" i="2"/>
  <c r="R658" i="2"/>
  <c r="S658" i="2" s="1"/>
  <c r="T657" i="2"/>
  <c r="R657" i="2"/>
  <c r="S657" i="2"/>
  <c r="T656" i="2"/>
  <c r="R656" i="2"/>
  <c r="S656" i="2" s="1"/>
  <c r="T655" i="2"/>
  <c r="R655" i="2"/>
  <c r="S655" i="2" s="1"/>
  <c r="T654" i="2"/>
  <c r="R654" i="2"/>
  <c r="S654" i="2" s="1"/>
  <c r="T653" i="2"/>
  <c r="R653" i="2"/>
  <c r="S653" i="2"/>
  <c r="T652" i="2"/>
  <c r="R652" i="2"/>
  <c r="S652" i="2" s="1"/>
  <c r="T651" i="2"/>
  <c r="R651" i="2"/>
  <c r="S651" i="2"/>
  <c r="T650" i="2"/>
  <c r="R650" i="2"/>
  <c r="S650" i="2" s="1"/>
  <c r="T649" i="2"/>
  <c r="R649" i="2"/>
  <c r="S649" i="2"/>
  <c r="T648" i="2"/>
  <c r="R648" i="2"/>
  <c r="S648" i="2" s="1"/>
  <c r="T647" i="2"/>
  <c r="R647" i="2"/>
  <c r="S647" i="2" s="1"/>
  <c r="T646" i="2"/>
  <c r="R646" i="2"/>
  <c r="S646" i="2" s="1"/>
  <c r="T645" i="2"/>
  <c r="R645" i="2"/>
  <c r="S645" i="2"/>
  <c r="T644" i="2"/>
  <c r="R644" i="2"/>
  <c r="S644" i="2" s="1"/>
  <c r="T643" i="2"/>
  <c r="R643" i="2"/>
  <c r="S643" i="2"/>
  <c r="T642" i="2"/>
  <c r="R642" i="2"/>
  <c r="S642" i="2" s="1"/>
  <c r="T641" i="2"/>
  <c r="R641" i="2"/>
  <c r="S641" i="2"/>
  <c r="T640" i="2"/>
  <c r="R640" i="2"/>
  <c r="S640" i="2" s="1"/>
  <c r="T639" i="2"/>
  <c r="R639" i="2"/>
  <c r="S639" i="2"/>
  <c r="T638" i="2"/>
  <c r="R638" i="2"/>
  <c r="S638" i="2" s="1"/>
  <c r="T637" i="2"/>
  <c r="R637" i="2"/>
  <c r="S637" i="2"/>
  <c r="T636" i="2"/>
  <c r="R636" i="2"/>
  <c r="S636" i="2" s="1"/>
  <c r="T635" i="2"/>
  <c r="R635" i="2"/>
  <c r="S635" i="2"/>
  <c r="T634" i="2"/>
  <c r="R634" i="2"/>
  <c r="S634" i="2" s="1"/>
  <c r="T633" i="2"/>
  <c r="R633" i="2"/>
  <c r="S633" i="2"/>
  <c r="T632" i="2"/>
  <c r="R632" i="2"/>
  <c r="S632" i="2" s="1"/>
  <c r="T631" i="2"/>
  <c r="R631" i="2"/>
  <c r="S631" i="2"/>
  <c r="T630" i="2"/>
  <c r="R630" i="2"/>
  <c r="S630" i="2" s="1"/>
  <c r="T629" i="2"/>
  <c r="R629" i="2"/>
  <c r="S629" i="2"/>
  <c r="T628" i="2"/>
  <c r="R628" i="2"/>
  <c r="S628" i="2" s="1"/>
  <c r="T627" i="2"/>
  <c r="R627" i="2"/>
  <c r="S627" i="2"/>
  <c r="T626" i="2"/>
  <c r="R626" i="2"/>
  <c r="S626" i="2" s="1"/>
  <c r="T625" i="2"/>
  <c r="R625" i="2"/>
  <c r="S625" i="2"/>
  <c r="T624" i="2"/>
  <c r="R624" i="2"/>
  <c r="S624" i="2" s="1"/>
  <c r="T623" i="2"/>
  <c r="R623" i="2"/>
  <c r="S623" i="2"/>
  <c r="T622" i="2"/>
  <c r="R622" i="2"/>
  <c r="S622" i="2" s="1"/>
  <c r="T621" i="2"/>
  <c r="R621" i="2"/>
  <c r="S621" i="2"/>
  <c r="T620" i="2"/>
  <c r="R620" i="2"/>
  <c r="S620" i="2" s="1"/>
  <c r="T619" i="2"/>
  <c r="R619" i="2"/>
  <c r="S619" i="2" s="1"/>
  <c r="T618" i="2"/>
  <c r="R618" i="2"/>
  <c r="S618" i="2" s="1"/>
  <c r="T617" i="2"/>
  <c r="R617" i="2"/>
  <c r="S617" i="2"/>
  <c r="T616" i="2"/>
  <c r="R616" i="2"/>
  <c r="S616" i="2" s="1"/>
  <c r="T615" i="2"/>
  <c r="R615" i="2"/>
  <c r="S615" i="2"/>
  <c r="T614" i="2"/>
  <c r="R614" i="2"/>
  <c r="S614" i="2" s="1"/>
  <c r="T613" i="2"/>
  <c r="R613" i="2"/>
  <c r="S613" i="2"/>
  <c r="T612" i="2"/>
  <c r="R612" i="2"/>
  <c r="S612" i="2" s="1"/>
  <c r="T611" i="2"/>
  <c r="R611" i="2"/>
  <c r="S611" i="2"/>
  <c r="T610" i="2"/>
  <c r="R610" i="2"/>
  <c r="S610" i="2" s="1"/>
  <c r="T609" i="2"/>
  <c r="R609" i="2"/>
  <c r="S609" i="2"/>
  <c r="T608" i="2"/>
  <c r="R608" i="2"/>
  <c r="S608" i="2" s="1"/>
  <c r="T607" i="2"/>
  <c r="R607" i="2"/>
  <c r="S607" i="2"/>
  <c r="T606" i="2"/>
  <c r="R606" i="2"/>
  <c r="S606" i="2" s="1"/>
  <c r="T605" i="2"/>
  <c r="R605" i="2"/>
  <c r="S605" i="2"/>
  <c r="T604" i="2"/>
  <c r="R604" i="2"/>
  <c r="S604" i="2" s="1"/>
  <c r="T603" i="2"/>
  <c r="R603" i="2"/>
  <c r="S603" i="2"/>
  <c r="T602" i="2"/>
  <c r="R602" i="2"/>
  <c r="S602" i="2" s="1"/>
  <c r="T601" i="2"/>
  <c r="R601" i="2"/>
  <c r="S601" i="2"/>
  <c r="T600" i="2"/>
  <c r="R600" i="2"/>
  <c r="S600" i="2" s="1"/>
  <c r="T599" i="2"/>
  <c r="R599" i="2"/>
  <c r="S599" i="2"/>
  <c r="T598" i="2"/>
  <c r="R598" i="2"/>
  <c r="S598" i="2" s="1"/>
  <c r="T597" i="2"/>
  <c r="R597" i="2"/>
  <c r="S597" i="2"/>
  <c r="T596" i="2"/>
  <c r="R596" i="2"/>
  <c r="S596" i="2" s="1"/>
  <c r="T595" i="2"/>
  <c r="R595" i="2"/>
  <c r="S595" i="2"/>
  <c r="T594" i="2"/>
  <c r="R594" i="2"/>
  <c r="S594" i="2" s="1"/>
  <c r="T593" i="2"/>
  <c r="R593" i="2"/>
  <c r="S593" i="2"/>
  <c r="T592" i="2"/>
  <c r="R592" i="2"/>
  <c r="S592" i="2" s="1"/>
  <c r="T591" i="2"/>
  <c r="R591" i="2"/>
  <c r="S591" i="2" s="1"/>
  <c r="T590" i="2"/>
  <c r="R590" i="2"/>
  <c r="S590" i="2" s="1"/>
  <c r="T589" i="2"/>
  <c r="R589" i="2"/>
  <c r="S589" i="2"/>
  <c r="T588" i="2"/>
  <c r="R588" i="2"/>
  <c r="S588" i="2" s="1"/>
  <c r="T587" i="2"/>
  <c r="R587" i="2"/>
  <c r="S587" i="2"/>
  <c r="T586" i="2"/>
  <c r="R586" i="2"/>
  <c r="S586" i="2" s="1"/>
  <c r="T585" i="2"/>
  <c r="R585" i="2"/>
  <c r="S585" i="2"/>
  <c r="T584" i="2"/>
  <c r="R584" i="2"/>
  <c r="S584" i="2" s="1"/>
  <c r="T583" i="2"/>
  <c r="R583" i="2"/>
  <c r="S583" i="2"/>
  <c r="T582" i="2"/>
  <c r="R582" i="2"/>
  <c r="S582" i="2" s="1"/>
  <c r="T581" i="2"/>
  <c r="R581" i="2"/>
  <c r="S581" i="2"/>
  <c r="T580" i="2"/>
  <c r="R580" i="2"/>
  <c r="S580" i="2" s="1"/>
  <c r="T579" i="2"/>
  <c r="R579" i="2"/>
  <c r="S579" i="2" s="1"/>
  <c r="T578" i="2"/>
  <c r="R578" i="2"/>
  <c r="S578" i="2" s="1"/>
  <c r="T577" i="2"/>
  <c r="R577" i="2"/>
  <c r="S577" i="2"/>
  <c r="T576" i="2"/>
  <c r="R576" i="2"/>
  <c r="S576" i="2" s="1"/>
  <c r="T575" i="2"/>
  <c r="R575" i="2"/>
  <c r="S575" i="2"/>
  <c r="T574" i="2"/>
  <c r="R574" i="2"/>
  <c r="S574" i="2" s="1"/>
  <c r="T573" i="2"/>
  <c r="R573" i="2"/>
  <c r="S573" i="2"/>
  <c r="T572" i="2"/>
  <c r="R572" i="2"/>
  <c r="S572" i="2" s="1"/>
  <c r="T571" i="2"/>
  <c r="R571" i="2"/>
  <c r="S571" i="2"/>
  <c r="T570" i="2"/>
  <c r="R570" i="2"/>
  <c r="S570" i="2" s="1"/>
  <c r="T569" i="2"/>
  <c r="R569" i="2"/>
  <c r="S569" i="2"/>
  <c r="T568" i="2"/>
  <c r="R568" i="2"/>
  <c r="S568" i="2" s="1"/>
  <c r="T567" i="2"/>
  <c r="R567" i="2"/>
  <c r="S567" i="2"/>
  <c r="T566" i="2"/>
  <c r="R566" i="2"/>
  <c r="S566" i="2" s="1"/>
  <c r="T565" i="2"/>
  <c r="R565" i="2"/>
  <c r="S565" i="2"/>
  <c r="T564" i="2"/>
  <c r="R564" i="2"/>
  <c r="S564" i="2" s="1"/>
  <c r="T563" i="2"/>
  <c r="R563" i="2"/>
  <c r="S563" i="2"/>
  <c r="T562" i="2"/>
  <c r="R562" i="2"/>
  <c r="S562" i="2" s="1"/>
  <c r="T561" i="2"/>
  <c r="R561" i="2"/>
  <c r="S561" i="2"/>
  <c r="T560" i="2"/>
  <c r="R560" i="2"/>
  <c r="S560" i="2" s="1"/>
  <c r="T559" i="2"/>
  <c r="R559" i="2"/>
  <c r="S559" i="2"/>
  <c r="T558" i="2"/>
  <c r="R558" i="2"/>
  <c r="S558" i="2" s="1"/>
  <c r="T557" i="2"/>
  <c r="R557" i="2"/>
  <c r="S557" i="2"/>
  <c r="T556" i="2"/>
  <c r="R556" i="2"/>
  <c r="S556" i="2" s="1"/>
  <c r="T555" i="2"/>
  <c r="R555" i="2"/>
  <c r="S555" i="2"/>
  <c r="T554" i="2"/>
  <c r="R554" i="2"/>
  <c r="S554" i="2" s="1"/>
  <c r="T553" i="2"/>
  <c r="R553" i="2"/>
  <c r="S553" i="2"/>
  <c r="T552" i="2"/>
  <c r="R552" i="2"/>
  <c r="S552" i="2" s="1"/>
  <c r="T551" i="2"/>
  <c r="R551" i="2"/>
  <c r="S551" i="2"/>
  <c r="T550" i="2"/>
  <c r="R550" i="2"/>
  <c r="S550" i="2" s="1"/>
  <c r="T549" i="2"/>
  <c r="R549" i="2"/>
  <c r="S549" i="2"/>
  <c r="T548" i="2"/>
  <c r="R548" i="2"/>
  <c r="S548" i="2" s="1"/>
  <c r="T547" i="2"/>
  <c r="R547" i="2"/>
  <c r="S547" i="2"/>
  <c r="T546" i="2"/>
  <c r="R546" i="2"/>
  <c r="S546" i="2" s="1"/>
  <c r="T545" i="2"/>
  <c r="R545" i="2"/>
  <c r="S545" i="2"/>
  <c r="T544" i="2"/>
  <c r="R544" i="2"/>
  <c r="S544" i="2" s="1"/>
  <c r="T543" i="2"/>
  <c r="R543" i="2"/>
  <c r="S543" i="2"/>
  <c r="T542" i="2"/>
  <c r="R542" i="2"/>
  <c r="S542" i="2" s="1"/>
  <c r="T541" i="2"/>
  <c r="R541" i="2"/>
  <c r="S541" i="2"/>
  <c r="T540" i="2"/>
  <c r="R540" i="2"/>
  <c r="S540" i="2" s="1"/>
  <c r="T539" i="2"/>
  <c r="R539" i="2"/>
  <c r="S539" i="2"/>
  <c r="T538" i="2"/>
  <c r="R538" i="2"/>
  <c r="S538" i="2" s="1"/>
  <c r="T537" i="2"/>
  <c r="R537" i="2"/>
  <c r="S537" i="2"/>
  <c r="T536" i="2"/>
  <c r="R536" i="2"/>
  <c r="S536" i="2" s="1"/>
  <c r="T535" i="2"/>
  <c r="R535" i="2"/>
  <c r="S535" i="2"/>
  <c r="T534" i="2"/>
  <c r="R534" i="2"/>
  <c r="S534" i="2" s="1"/>
  <c r="T533" i="2"/>
  <c r="R533" i="2"/>
  <c r="S533" i="2"/>
  <c r="T532" i="2"/>
  <c r="R532" i="2"/>
  <c r="S532" i="2" s="1"/>
  <c r="T531" i="2"/>
  <c r="R531" i="2"/>
  <c r="S531" i="2" s="1"/>
  <c r="T530" i="2"/>
  <c r="R530" i="2"/>
  <c r="S530" i="2" s="1"/>
  <c r="T529" i="2"/>
  <c r="R529" i="2"/>
  <c r="S529" i="2"/>
  <c r="T528" i="2"/>
  <c r="R528" i="2"/>
  <c r="S528" i="2" s="1"/>
  <c r="T527" i="2"/>
  <c r="R527" i="2"/>
  <c r="S527" i="2"/>
  <c r="T526" i="2"/>
  <c r="R526" i="2"/>
  <c r="S526" i="2" s="1"/>
  <c r="T525" i="2"/>
  <c r="R525" i="2"/>
  <c r="S525" i="2"/>
  <c r="T524" i="2"/>
  <c r="R524" i="2"/>
  <c r="S524" i="2" s="1"/>
  <c r="T523" i="2"/>
  <c r="R523" i="2"/>
  <c r="S523" i="2"/>
  <c r="T522" i="2"/>
  <c r="R522" i="2"/>
  <c r="S522" i="2" s="1"/>
  <c r="T521" i="2"/>
  <c r="R521" i="2"/>
  <c r="S521" i="2"/>
  <c r="T520" i="2"/>
  <c r="R520" i="2"/>
  <c r="S520" i="2" s="1"/>
  <c r="T519" i="2"/>
  <c r="R519" i="2"/>
  <c r="S519" i="2"/>
  <c r="T518" i="2"/>
  <c r="R518" i="2"/>
  <c r="S518" i="2" s="1"/>
  <c r="T517" i="2"/>
  <c r="R517" i="2"/>
  <c r="S517" i="2"/>
  <c r="T516" i="2"/>
  <c r="R516" i="2"/>
  <c r="S516" i="2" s="1"/>
  <c r="T515" i="2"/>
  <c r="R515" i="2"/>
  <c r="S515" i="2" s="1"/>
  <c r="T514" i="2"/>
  <c r="R514" i="2"/>
  <c r="S514" i="2" s="1"/>
  <c r="T513" i="2"/>
  <c r="R513" i="2"/>
  <c r="S513" i="2"/>
  <c r="T512" i="2"/>
  <c r="R512" i="2"/>
  <c r="S512" i="2" s="1"/>
  <c r="T511" i="2"/>
  <c r="R511" i="2"/>
  <c r="S511" i="2"/>
  <c r="T510" i="2"/>
  <c r="R510" i="2"/>
  <c r="S510" i="2" s="1"/>
  <c r="T509" i="2"/>
  <c r="R509" i="2"/>
  <c r="S509" i="2"/>
  <c r="T508" i="2"/>
  <c r="R508" i="2"/>
  <c r="S508" i="2" s="1"/>
  <c r="T507" i="2"/>
  <c r="R507" i="2"/>
  <c r="S507" i="2"/>
  <c r="T506" i="2"/>
  <c r="R506" i="2"/>
  <c r="S506" i="2" s="1"/>
  <c r="T505" i="2"/>
  <c r="R505" i="2"/>
  <c r="S505" i="2"/>
  <c r="T504" i="2"/>
  <c r="R504" i="2"/>
  <c r="S504" i="2" s="1"/>
  <c r="T503" i="2"/>
  <c r="R503" i="2"/>
  <c r="S503" i="2" s="1"/>
  <c r="T502" i="2"/>
  <c r="R502" i="2"/>
  <c r="S502" i="2" s="1"/>
  <c r="T501" i="2"/>
  <c r="R501" i="2"/>
  <c r="S501" i="2"/>
  <c r="T500" i="2"/>
  <c r="R500" i="2"/>
  <c r="S500" i="2" s="1"/>
  <c r="T499" i="2"/>
  <c r="R499" i="2"/>
  <c r="S499" i="2"/>
  <c r="T498" i="2"/>
  <c r="R498" i="2"/>
  <c r="S498" i="2" s="1"/>
  <c r="T497" i="2"/>
  <c r="R497" i="2"/>
  <c r="S497" i="2"/>
  <c r="T496" i="2"/>
  <c r="R496" i="2"/>
  <c r="S496" i="2" s="1"/>
  <c r="T495" i="2"/>
  <c r="R495" i="2"/>
  <c r="S495" i="2"/>
  <c r="T494" i="2"/>
  <c r="R494" i="2"/>
  <c r="S494" i="2" s="1"/>
  <c r="T493" i="2"/>
  <c r="R493" i="2"/>
  <c r="S493" i="2"/>
  <c r="T492" i="2"/>
  <c r="R492" i="2"/>
  <c r="S492" i="2" s="1"/>
  <c r="T491" i="2"/>
  <c r="R491" i="2"/>
  <c r="S491" i="2"/>
  <c r="T490" i="2"/>
  <c r="R490" i="2"/>
  <c r="S490" i="2" s="1"/>
  <c r="T489" i="2"/>
  <c r="R489" i="2"/>
  <c r="S489" i="2"/>
  <c r="T488" i="2"/>
  <c r="R488" i="2"/>
  <c r="S488" i="2" s="1"/>
  <c r="T487" i="2"/>
  <c r="R487" i="2"/>
  <c r="S487" i="2"/>
  <c r="T486" i="2"/>
  <c r="R486" i="2"/>
  <c r="S486" i="2" s="1"/>
  <c r="T485" i="2"/>
  <c r="R485" i="2"/>
  <c r="S485" i="2"/>
  <c r="T484" i="2"/>
  <c r="R484" i="2"/>
  <c r="S484" i="2" s="1"/>
  <c r="T483" i="2"/>
  <c r="R483" i="2"/>
  <c r="S483" i="2"/>
  <c r="T482" i="2"/>
  <c r="R482" i="2"/>
  <c r="S482" i="2" s="1"/>
  <c r="T481" i="2"/>
  <c r="R481" i="2"/>
  <c r="S481" i="2"/>
  <c r="T480" i="2"/>
  <c r="R480" i="2"/>
  <c r="S480" i="2" s="1"/>
  <c r="T479" i="2"/>
  <c r="R479" i="2"/>
  <c r="S479" i="2"/>
  <c r="T478" i="2"/>
  <c r="R478" i="2"/>
  <c r="S478" i="2" s="1"/>
  <c r="T477" i="2"/>
  <c r="R477" i="2"/>
  <c r="S477" i="2"/>
  <c r="T476" i="2"/>
  <c r="R476" i="2"/>
  <c r="S476" i="2" s="1"/>
  <c r="T475" i="2"/>
  <c r="R475" i="2"/>
  <c r="S475" i="2"/>
  <c r="T474" i="2"/>
  <c r="R474" i="2"/>
  <c r="S474" i="2" s="1"/>
  <c r="T473" i="2"/>
  <c r="R473" i="2"/>
  <c r="S473" i="2"/>
  <c r="T472" i="2"/>
  <c r="R472" i="2"/>
  <c r="S472" i="2" s="1"/>
  <c r="T471" i="2"/>
  <c r="R471" i="2"/>
  <c r="S471" i="2"/>
  <c r="T470" i="2"/>
  <c r="R470" i="2"/>
  <c r="S470" i="2" s="1"/>
  <c r="T469" i="2"/>
  <c r="R469" i="2"/>
  <c r="S469" i="2"/>
  <c r="T468" i="2"/>
  <c r="R468" i="2"/>
  <c r="S468" i="2" s="1"/>
  <c r="T467" i="2"/>
  <c r="R467" i="2"/>
  <c r="S467" i="2" s="1"/>
  <c r="T466" i="2"/>
  <c r="R466" i="2"/>
  <c r="S466" i="2" s="1"/>
  <c r="T465" i="2"/>
  <c r="R465" i="2"/>
  <c r="S465" i="2"/>
  <c r="T464" i="2"/>
  <c r="R464" i="2"/>
  <c r="S464" i="2" s="1"/>
  <c r="T463" i="2"/>
  <c r="R463" i="2"/>
  <c r="S463" i="2"/>
  <c r="T462" i="2"/>
  <c r="R462" i="2"/>
  <c r="S462" i="2" s="1"/>
  <c r="T461" i="2"/>
  <c r="R461" i="2"/>
  <c r="S461" i="2"/>
  <c r="T460" i="2"/>
  <c r="R460" i="2"/>
  <c r="S460" i="2" s="1"/>
  <c r="T459" i="2"/>
  <c r="R459" i="2"/>
  <c r="S459" i="2"/>
  <c r="T458" i="2"/>
  <c r="R458" i="2"/>
  <c r="S458" i="2" s="1"/>
  <c r="T457" i="2"/>
  <c r="R457" i="2"/>
  <c r="S457" i="2"/>
  <c r="T456" i="2"/>
  <c r="R456" i="2"/>
  <c r="S456" i="2" s="1"/>
  <c r="T455" i="2"/>
  <c r="R455" i="2"/>
  <c r="S455" i="2"/>
  <c r="T454" i="2"/>
  <c r="S454" i="2"/>
  <c r="R454" i="2"/>
  <c r="T453" i="2"/>
  <c r="R453" i="2"/>
  <c r="S453" i="2"/>
  <c r="T452" i="2"/>
  <c r="R452" i="2"/>
  <c r="S452" i="2" s="1"/>
  <c r="T451" i="2"/>
  <c r="R451" i="2"/>
  <c r="S451" i="2" s="1"/>
  <c r="T450" i="2"/>
  <c r="R450" i="2"/>
  <c r="S450" i="2" s="1"/>
  <c r="T449" i="2"/>
  <c r="R449" i="2"/>
  <c r="S449" i="2"/>
  <c r="T448" i="2"/>
  <c r="R448" i="2"/>
  <c r="S448" i="2" s="1"/>
  <c r="T447" i="2"/>
  <c r="R447" i="2"/>
  <c r="S447" i="2"/>
  <c r="T446" i="2"/>
  <c r="R446" i="2"/>
  <c r="S446" i="2" s="1"/>
  <c r="T445" i="2"/>
  <c r="R445" i="2"/>
  <c r="S445" i="2"/>
  <c r="T444" i="2"/>
  <c r="R444" i="2"/>
  <c r="S444" i="2" s="1"/>
  <c r="T443" i="2"/>
  <c r="R443" i="2"/>
  <c r="S443" i="2"/>
  <c r="T442" i="2"/>
  <c r="R442" i="2"/>
  <c r="S442" i="2" s="1"/>
  <c r="T441" i="2"/>
  <c r="R441" i="2"/>
  <c r="S441" i="2"/>
  <c r="T440" i="2"/>
  <c r="R440" i="2"/>
  <c r="S440" i="2" s="1"/>
  <c r="T439" i="2"/>
  <c r="R439" i="2"/>
  <c r="S439" i="2"/>
  <c r="T438" i="2"/>
  <c r="R438" i="2"/>
  <c r="S438" i="2" s="1"/>
  <c r="T437" i="2"/>
  <c r="R437" i="2"/>
  <c r="S437" i="2"/>
  <c r="T436" i="2"/>
  <c r="R436" i="2"/>
  <c r="S436" i="2" s="1"/>
  <c r="T435" i="2"/>
  <c r="R435" i="2"/>
  <c r="S435" i="2"/>
  <c r="T434" i="2"/>
  <c r="R434" i="2"/>
  <c r="S434" i="2" s="1"/>
  <c r="T433" i="2"/>
  <c r="R433" i="2"/>
  <c r="S433" i="2"/>
  <c r="T432" i="2"/>
  <c r="R432" i="2"/>
  <c r="S432" i="2" s="1"/>
  <c r="T431" i="2"/>
  <c r="R431" i="2"/>
  <c r="S431" i="2"/>
  <c r="T430" i="2"/>
  <c r="R430" i="2"/>
  <c r="S430" i="2" s="1"/>
  <c r="T429" i="2"/>
  <c r="R429" i="2"/>
  <c r="S429" i="2"/>
  <c r="T428" i="2"/>
  <c r="R428" i="2"/>
  <c r="S428" i="2" s="1"/>
  <c r="T427" i="2"/>
  <c r="R427" i="2"/>
  <c r="S427" i="2"/>
  <c r="T426" i="2"/>
  <c r="R426" i="2"/>
  <c r="S426" i="2" s="1"/>
  <c r="T425" i="2"/>
  <c r="R425" i="2"/>
  <c r="S425" i="2"/>
  <c r="T424" i="2"/>
  <c r="R424" i="2"/>
  <c r="S424" i="2" s="1"/>
  <c r="T423" i="2"/>
  <c r="R423" i="2"/>
  <c r="S423" i="2"/>
  <c r="T422" i="2"/>
  <c r="R422" i="2"/>
  <c r="S422" i="2" s="1"/>
  <c r="T421" i="2"/>
  <c r="R421" i="2"/>
  <c r="S421" i="2"/>
  <c r="T420" i="2"/>
  <c r="R420" i="2"/>
  <c r="S420" i="2" s="1"/>
  <c r="T419" i="2"/>
  <c r="R419" i="2"/>
  <c r="S419" i="2"/>
  <c r="T418" i="2"/>
  <c r="R418" i="2"/>
  <c r="S418" i="2" s="1"/>
  <c r="T417" i="2"/>
  <c r="R417" i="2"/>
  <c r="S417" i="2"/>
  <c r="T416" i="2"/>
  <c r="R416" i="2"/>
  <c r="S416" i="2" s="1"/>
  <c r="T415" i="2"/>
  <c r="R415" i="2"/>
  <c r="S415" i="2"/>
  <c r="T414" i="2"/>
  <c r="R414" i="2"/>
  <c r="S414" i="2" s="1"/>
  <c r="T413" i="2"/>
  <c r="R413" i="2"/>
  <c r="S413" i="2"/>
  <c r="T412" i="2"/>
  <c r="R412" i="2"/>
  <c r="S412" i="2" s="1"/>
  <c r="T411" i="2"/>
  <c r="R411" i="2"/>
  <c r="S411" i="2"/>
  <c r="T410" i="2"/>
  <c r="R410" i="2"/>
  <c r="S410" i="2" s="1"/>
  <c r="T409" i="2"/>
  <c r="R409" i="2"/>
  <c r="S409" i="2"/>
  <c r="T408" i="2"/>
  <c r="R408" i="2"/>
  <c r="S408" i="2" s="1"/>
  <c r="T407" i="2"/>
  <c r="R407" i="2"/>
  <c r="S407" i="2"/>
  <c r="T406" i="2"/>
  <c r="R406" i="2"/>
  <c r="S406" i="2" s="1"/>
  <c r="T405" i="2"/>
  <c r="R405" i="2"/>
  <c r="S405" i="2" s="1"/>
  <c r="T404" i="2"/>
  <c r="R404" i="2"/>
  <c r="S404" i="2" s="1"/>
  <c r="T403" i="2"/>
  <c r="R403" i="2"/>
  <c r="S403" i="2"/>
  <c r="T402" i="2"/>
  <c r="R402" i="2"/>
  <c r="S402" i="2" s="1"/>
  <c r="T401" i="2"/>
  <c r="R401" i="2"/>
  <c r="S401" i="2"/>
  <c r="T400" i="2"/>
  <c r="R400" i="2"/>
  <c r="S400" i="2" s="1"/>
  <c r="T399" i="2"/>
  <c r="R399" i="2"/>
  <c r="S399" i="2"/>
  <c r="T398" i="2"/>
  <c r="R398" i="2"/>
  <c r="S398" i="2" s="1"/>
  <c r="T397" i="2"/>
  <c r="R397" i="2"/>
  <c r="S397" i="2"/>
  <c r="T396" i="2"/>
  <c r="R396" i="2"/>
  <c r="S396" i="2" s="1"/>
  <c r="T395" i="2"/>
  <c r="R395" i="2"/>
  <c r="S395" i="2"/>
  <c r="T394" i="2"/>
  <c r="R394" i="2"/>
  <c r="S394" i="2" s="1"/>
  <c r="T393" i="2"/>
  <c r="R393" i="2"/>
  <c r="S393" i="2"/>
  <c r="T392" i="2"/>
  <c r="R392" i="2"/>
  <c r="S392" i="2" s="1"/>
  <c r="T391" i="2"/>
  <c r="R391" i="2"/>
  <c r="S391" i="2"/>
  <c r="T390" i="2"/>
  <c r="R390" i="2"/>
  <c r="S390" i="2" s="1"/>
  <c r="T389" i="2"/>
  <c r="R389" i="2"/>
  <c r="S389" i="2"/>
  <c r="T388" i="2"/>
  <c r="R388" i="2"/>
  <c r="S388" i="2" s="1"/>
  <c r="T387" i="2"/>
  <c r="R387" i="2"/>
  <c r="S387" i="2"/>
  <c r="T386" i="2"/>
  <c r="R386" i="2"/>
  <c r="S386" i="2" s="1"/>
  <c r="T385" i="2"/>
  <c r="R385" i="2"/>
  <c r="S385" i="2"/>
  <c r="T384" i="2"/>
  <c r="R384" i="2"/>
  <c r="S384" i="2" s="1"/>
  <c r="T383" i="2"/>
  <c r="R383" i="2"/>
  <c r="S383" i="2"/>
  <c r="T382" i="2"/>
  <c r="R382" i="2"/>
  <c r="S382" i="2" s="1"/>
  <c r="T381" i="2"/>
  <c r="R381" i="2"/>
  <c r="S381" i="2"/>
  <c r="T380" i="2"/>
  <c r="R380" i="2"/>
  <c r="S380" i="2" s="1"/>
  <c r="T379" i="2"/>
  <c r="R379" i="2"/>
  <c r="S379" i="2"/>
  <c r="T378" i="2"/>
  <c r="R378" i="2"/>
  <c r="S378" i="2" s="1"/>
  <c r="T377" i="2"/>
  <c r="R377" i="2"/>
  <c r="S377" i="2"/>
  <c r="T376" i="2"/>
  <c r="R376" i="2"/>
  <c r="S376" i="2" s="1"/>
  <c r="T375" i="2"/>
  <c r="R375" i="2"/>
  <c r="S375" i="2"/>
  <c r="T374" i="2"/>
  <c r="R374" i="2"/>
  <c r="S374" i="2" s="1"/>
  <c r="T373" i="2"/>
  <c r="R373" i="2"/>
  <c r="S373" i="2"/>
  <c r="T372" i="2"/>
  <c r="R372" i="2"/>
  <c r="S372" i="2" s="1"/>
  <c r="T371" i="2"/>
  <c r="R371" i="2"/>
  <c r="S371" i="2"/>
  <c r="T370" i="2"/>
  <c r="R370" i="2"/>
  <c r="S370" i="2" s="1"/>
  <c r="T369" i="2"/>
  <c r="R369" i="2"/>
  <c r="S369" i="2"/>
  <c r="T368" i="2"/>
  <c r="R368" i="2"/>
  <c r="S368" i="2" s="1"/>
  <c r="T367" i="2"/>
  <c r="R367" i="2"/>
  <c r="S367" i="2"/>
  <c r="T366" i="2"/>
  <c r="R366" i="2"/>
  <c r="S366" i="2" s="1"/>
  <c r="T365" i="2"/>
  <c r="R365" i="2"/>
  <c r="S365" i="2"/>
  <c r="T364" i="2"/>
  <c r="R364" i="2"/>
  <c r="S364" i="2" s="1"/>
  <c r="T363" i="2"/>
  <c r="R363" i="2"/>
  <c r="S363" i="2"/>
  <c r="T362" i="2"/>
  <c r="R362" i="2"/>
  <c r="S362" i="2" s="1"/>
  <c r="T361" i="2"/>
  <c r="R361" i="2"/>
  <c r="S361" i="2"/>
  <c r="T360" i="2"/>
  <c r="R360" i="2"/>
  <c r="S360" i="2" s="1"/>
  <c r="T359" i="2"/>
  <c r="R359" i="2"/>
  <c r="S359" i="2"/>
  <c r="T358" i="2"/>
  <c r="R358" i="2"/>
  <c r="S358" i="2" s="1"/>
  <c r="T357" i="2"/>
  <c r="R357" i="2"/>
  <c r="S357" i="2"/>
  <c r="T356" i="2"/>
  <c r="R356" i="2"/>
  <c r="S356" i="2" s="1"/>
  <c r="T355" i="2"/>
  <c r="R355" i="2"/>
  <c r="S355" i="2"/>
  <c r="T354" i="2"/>
  <c r="R354" i="2"/>
  <c r="S354" i="2" s="1"/>
  <c r="T353" i="2"/>
  <c r="R353" i="2"/>
  <c r="S353" i="2"/>
  <c r="T352" i="2"/>
  <c r="R352" i="2"/>
  <c r="S352" i="2" s="1"/>
  <c r="T351" i="2"/>
  <c r="R351" i="2"/>
  <c r="S351" i="2"/>
  <c r="T350" i="2"/>
  <c r="R350" i="2"/>
  <c r="S350" i="2" s="1"/>
  <c r="T349" i="2"/>
  <c r="R349" i="2"/>
  <c r="S349" i="2"/>
  <c r="T348" i="2"/>
  <c r="R348" i="2"/>
  <c r="S348" i="2" s="1"/>
  <c r="T347" i="2"/>
  <c r="R347" i="2"/>
  <c r="S347" i="2"/>
  <c r="T346" i="2"/>
  <c r="R346" i="2"/>
  <c r="S346" i="2" s="1"/>
  <c r="T345" i="2"/>
  <c r="R345" i="2"/>
  <c r="S345" i="2"/>
  <c r="T344" i="2"/>
  <c r="R344" i="2"/>
  <c r="S344" i="2" s="1"/>
  <c r="T343" i="2"/>
  <c r="R343" i="2"/>
  <c r="S343" i="2"/>
  <c r="T342" i="2"/>
  <c r="R342" i="2"/>
  <c r="S342" i="2" s="1"/>
  <c r="T341" i="2"/>
  <c r="R341" i="2"/>
  <c r="S341" i="2"/>
  <c r="T340" i="2"/>
  <c r="R340" i="2"/>
  <c r="S340" i="2" s="1"/>
  <c r="T339" i="2"/>
  <c r="R339" i="2"/>
  <c r="S339" i="2"/>
  <c r="T338" i="2"/>
  <c r="R338" i="2"/>
  <c r="S338" i="2" s="1"/>
  <c r="T337" i="2"/>
  <c r="R337" i="2"/>
  <c r="S337" i="2"/>
  <c r="T336" i="2"/>
  <c r="R336" i="2"/>
  <c r="S336" i="2" s="1"/>
  <c r="T335" i="2"/>
  <c r="R335" i="2"/>
  <c r="S335" i="2"/>
  <c r="T334" i="2"/>
  <c r="R334" i="2"/>
  <c r="S334" i="2" s="1"/>
  <c r="T333" i="2"/>
  <c r="R333" i="2"/>
  <c r="S333" i="2"/>
  <c r="T332" i="2"/>
  <c r="R332" i="2"/>
  <c r="S332" i="2" s="1"/>
  <c r="T331" i="2"/>
  <c r="R331" i="2"/>
  <c r="S331" i="2"/>
  <c r="T330" i="2"/>
  <c r="R330" i="2"/>
  <c r="S330" i="2" s="1"/>
  <c r="T329" i="2"/>
  <c r="R329" i="2"/>
  <c r="S329" i="2"/>
  <c r="T328" i="2"/>
  <c r="R328" i="2"/>
  <c r="S328" i="2" s="1"/>
  <c r="T327" i="2"/>
  <c r="R327" i="2"/>
  <c r="S327" i="2"/>
  <c r="T326" i="2"/>
  <c r="R326" i="2"/>
  <c r="S326" i="2" s="1"/>
  <c r="T325" i="2"/>
  <c r="R325" i="2"/>
  <c r="S325" i="2"/>
  <c r="T324" i="2"/>
  <c r="R324" i="2"/>
  <c r="S324" i="2" s="1"/>
  <c r="T323" i="2"/>
  <c r="R323" i="2"/>
  <c r="S323" i="2"/>
  <c r="T322" i="2"/>
  <c r="R322" i="2"/>
  <c r="S322" i="2" s="1"/>
  <c r="T321" i="2"/>
  <c r="R321" i="2"/>
  <c r="S321" i="2"/>
  <c r="T320" i="2"/>
  <c r="R320" i="2"/>
  <c r="S320" i="2" s="1"/>
  <c r="T319" i="2"/>
  <c r="R319" i="2"/>
  <c r="S319" i="2"/>
  <c r="T318" i="2"/>
  <c r="R318" i="2"/>
  <c r="S318" i="2" s="1"/>
  <c r="T317" i="2"/>
  <c r="R317" i="2"/>
  <c r="S317" i="2"/>
  <c r="T316" i="2"/>
  <c r="R316" i="2"/>
  <c r="S316" i="2" s="1"/>
  <c r="T315" i="2"/>
  <c r="R315" i="2"/>
  <c r="S315" i="2"/>
  <c r="T314" i="2"/>
  <c r="R314" i="2"/>
  <c r="S314" i="2" s="1"/>
  <c r="T313" i="2"/>
  <c r="R313" i="2"/>
  <c r="S313" i="2"/>
  <c r="T312" i="2"/>
  <c r="R312" i="2"/>
  <c r="S312" i="2" s="1"/>
  <c r="T311" i="2"/>
  <c r="R311" i="2"/>
  <c r="S311" i="2"/>
  <c r="T310" i="2"/>
  <c r="R310" i="2"/>
  <c r="S310" i="2" s="1"/>
  <c r="T309" i="2"/>
  <c r="R309" i="2"/>
  <c r="S309" i="2"/>
  <c r="T308" i="2"/>
  <c r="R308" i="2"/>
  <c r="S308" i="2" s="1"/>
  <c r="T307" i="2"/>
  <c r="R307" i="2"/>
  <c r="S307" i="2"/>
  <c r="T306" i="2"/>
  <c r="R306" i="2"/>
  <c r="S306" i="2" s="1"/>
  <c r="T305" i="2"/>
  <c r="R305" i="2"/>
  <c r="S305" i="2"/>
  <c r="T304" i="2"/>
  <c r="R304" i="2"/>
  <c r="S304" i="2" s="1"/>
  <c r="T303" i="2"/>
  <c r="R303" i="2"/>
  <c r="S303" i="2"/>
  <c r="T302" i="2"/>
  <c r="R302" i="2"/>
  <c r="S302" i="2" s="1"/>
  <c r="T301" i="2"/>
  <c r="R301" i="2"/>
  <c r="S301" i="2"/>
  <c r="T300" i="2"/>
  <c r="S300" i="2"/>
  <c r="R300" i="2"/>
  <c r="T299" i="2"/>
  <c r="R299" i="2"/>
  <c r="S299" i="2"/>
  <c r="T298" i="2"/>
  <c r="R298" i="2"/>
  <c r="S298" i="2" s="1"/>
  <c r="T297" i="2"/>
  <c r="R297" i="2"/>
  <c r="S297" i="2"/>
  <c r="T296" i="2"/>
  <c r="R296" i="2"/>
  <c r="S296" i="2" s="1"/>
  <c r="T295" i="2"/>
  <c r="R295" i="2"/>
  <c r="S295" i="2"/>
  <c r="T294" i="2"/>
  <c r="R294" i="2"/>
  <c r="S294" i="2" s="1"/>
  <c r="T293" i="2"/>
  <c r="R293" i="2"/>
  <c r="S293" i="2"/>
  <c r="T292" i="2"/>
  <c r="R292" i="2"/>
  <c r="S292" i="2" s="1"/>
  <c r="T291" i="2"/>
  <c r="R291" i="2"/>
  <c r="S291" i="2"/>
  <c r="T290" i="2"/>
  <c r="R290" i="2"/>
  <c r="S290" i="2" s="1"/>
  <c r="T289" i="2"/>
  <c r="R289" i="2"/>
  <c r="S289" i="2"/>
  <c r="T288" i="2"/>
  <c r="R288" i="2"/>
  <c r="S288" i="2" s="1"/>
  <c r="T287" i="2"/>
  <c r="R287" i="2"/>
  <c r="S287" i="2"/>
  <c r="T286" i="2"/>
  <c r="R286" i="2"/>
  <c r="S286" i="2" s="1"/>
  <c r="T285" i="2"/>
  <c r="R285" i="2"/>
  <c r="S285" i="2"/>
  <c r="T284" i="2"/>
  <c r="R284" i="2"/>
  <c r="S284" i="2" s="1"/>
  <c r="T283" i="2"/>
  <c r="R283" i="2"/>
  <c r="S283" i="2"/>
  <c r="T282" i="2"/>
  <c r="R282" i="2"/>
  <c r="S282" i="2" s="1"/>
  <c r="T281" i="2"/>
  <c r="R281" i="2"/>
  <c r="S281" i="2"/>
  <c r="T280" i="2"/>
  <c r="R280" i="2"/>
  <c r="S280" i="2" s="1"/>
  <c r="T279" i="2"/>
  <c r="R279" i="2"/>
  <c r="S279" i="2"/>
  <c r="T278" i="2"/>
  <c r="R278" i="2"/>
  <c r="S278" i="2" s="1"/>
  <c r="T277" i="2"/>
  <c r="R277" i="2"/>
  <c r="S277" i="2"/>
  <c r="T276" i="2"/>
  <c r="S276" i="2"/>
  <c r="R276" i="2"/>
  <c r="T275" i="2"/>
  <c r="R275" i="2"/>
  <c r="S275" i="2"/>
  <c r="T274" i="2"/>
  <c r="R274" i="2"/>
  <c r="S274" i="2" s="1"/>
  <c r="T273" i="2"/>
  <c r="R273" i="2"/>
  <c r="S273" i="2"/>
  <c r="T272" i="2"/>
  <c r="R272" i="2"/>
  <c r="S272" i="2" s="1"/>
  <c r="T271" i="2"/>
  <c r="R271" i="2"/>
  <c r="S271" i="2"/>
  <c r="T270" i="2"/>
  <c r="R270" i="2"/>
  <c r="S270" i="2" s="1"/>
  <c r="T269" i="2"/>
  <c r="R269" i="2"/>
  <c r="S269" i="2"/>
  <c r="T268" i="2"/>
  <c r="R268" i="2"/>
  <c r="S268" i="2" s="1"/>
  <c r="T267" i="2"/>
  <c r="R267" i="2"/>
  <c r="S267" i="2"/>
  <c r="T266" i="2"/>
  <c r="R266" i="2"/>
  <c r="S266" i="2" s="1"/>
  <c r="T265" i="2"/>
  <c r="R265" i="2"/>
  <c r="S265" i="2"/>
  <c r="T264" i="2"/>
  <c r="R264" i="2"/>
  <c r="S264" i="2" s="1"/>
  <c r="T263" i="2"/>
  <c r="R263" i="2"/>
  <c r="S263" i="2"/>
  <c r="T262" i="2"/>
  <c r="R262" i="2"/>
  <c r="S262" i="2" s="1"/>
  <c r="T261" i="2"/>
  <c r="R261" i="2"/>
  <c r="S261" i="2"/>
  <c r="T260" i="2"/>
  <c r="R260" i="2"/>
  <c r="S260" i="2" s="1"/>
  <c r="T259" i="2"/>
  <c r="R259" i="2"/>
  <c r="S259" i="2"/>
  <c r="T258" i="2"/>
  <c r="R258" i="2"/>
  <c r="S258" i="2" s="1"/>
  <c r="T257" i="2"/>
  <c r="R257" i="2"/>
  <c r="S257" i="2"/>
  <c r="T256" i="2"/>
  <c r="R256" i="2"/>
  <c r="S256" i="2" s="1"/>
  <c r="T255" i="2"/>
  <c r="R255" i="2"/>
  <c r="S255" i="2"/>
  <c r="T254" i="2"/>
  <c r="R254" i="2"/>
  <c r="S254" i="2" s="1"/>
  <c r="T253" i="2"/>
  <c r="R253" i="2"/>
  <c r="S253" i="2"/>
  <c r="T252" i="2"/>
  <c r="R252" i="2"/>
  <c r="S252" i="2" s="1"/>
  <c r="T251" i="2"/>
  <c r="R251" i="2"/>
  <c r="S251" i="2"/>
  <c r="T250" i="2"/>
  <c r="S250" i="2"/>
  <c r="R250" i="2"/>
  <c r="T249" i="2"/>
  <c r="R249" i="2"/>
  <c r="S249" i="2"/>
  <c r="T248" i="2"/>
  <c r="R248" i="2"/>
  <c r="S248" i="2" s="1"/>
  <c r="T247" i="2"/>
  <c r="R247" i="2"/>
  <c r="S247" i="2"/>
  <c r="T246" i="2"/>
  <c r="S246" i="2"/>
  <c r="R246" i="2"/>
  <c r="T245" i="2"/>
  <c r="R245" i="2"/>
  <c r="S245" i="2"/>
  <c r="T244" i="2"/>
  <c r="R244" i="2"/>
  <c r="S244" i="2" s="1"/>
  <c r="T243" i="2"/>
  <c r="R243" i="2"/>
  <c r="S243" i="2"/>
  <c r="T242" i="2"/>
  <c r="R242" i="2"/>
  <c r="S242" i="2" s="1"/>
  <c r="T241" i="2"/>
  <c r="R241" i="2"/>
  <c r="S241" i="2"/>
  <c r="T240" i="2"/>
  <c r="R240" i="2"/>
  <c r="S240" i="2" s="1"/>
  <c r="T239" i="2"/>
  <c r="R239" i="2"/>
  <c r="S239" i="2"/>
  <c r="T238" i="2"/>
  <c r="R238" i="2"/>
  <c r="S238" i="2" s="1"/>
  <c r="T237" i="2"/>
  <c r="R237" i="2"/>
  <c r="S237" i="2"/>
  <c r="T236" i="2"/>
  <c r="S236" i="2"/>
  <c r="R236" i="2"/>
  <c r="T235" i="2"/>
  <c r="R235" i="2"/>
  <c r="S235" i="2"/>
  <c r="T234" i="2"/>
  <c r="R234" i="2"/>
  <c r="S234" i="2" s="1"/>
  <c r="T233" i="2"/>
  <c r="R233" i="2"/>
  <c r="S233" i="2"/>
  <c r="T232" i="2"/>
  <c r="R232" i="2"/>
  <c r="S232" i="2" s="1"/>
  <c r="T231" i="2"/>
  <c r="R231" i="2"/>
  <c r="S231" i="2"/>
  <c r="T230" i="2"/>
  <c r="R230" i="2"/>
  <c r="S230" i="2" s="1"/>
  <c r="T229" i="2"/>
  <c r="R229" i="2"/>
  <c r="S229" i="2"/>
  <c r="T228" i="2"/>
  <c r="R228" i="2"/>
  <c r="S228" i="2" s="1"/>
  <c r="T227" i="2"/>
  <c r="R227" i="2"/>
  <c r="S227" i="2"/>
  <c r="T226" i="2"/>
  <c r="R226" i="2"/>
  <c r="S226" i="2" s="1"/>
  <c r="T225" i="2"/>
  <c r="R225" i="2"/>
  <c r="S225" i="2" s="1"/>
  <c r="T224" i="2"/>
  <c r="R224" i="2"/>
  <c r="S224" i="2"/>
  <c r="T223" i="2"/>
  <c r="R223" i="2"/>
  <c r="S223" i="2"/>
  <c r="T222" i="2"/>
  <c r="R222" i="2"/>
  <c r="S222" i="2" s="1"/>
  <c r="T221" i="2"/>
  <c r="R221" i="2"/>
  <c r="S221" i="2"/>
  <c r="T220" i="2"/>
  <c r="R220" i="2"/>
  <c r="S220" i="2"/>
  <c r="T219" i="2"/>
  <c r="R219" i="2"/>
  <c r="S219" i="2"/>
  <c r="T218" i="2"/>
  <c r="R218" i="2"/>
  <c r="S218" i="2" s="1"/>
  <c r="T217" i="2"/>
  <c r="R217" i="2"/>
  <c r="S217" i="2"/>
  <c r="T216" i="2"/>
  <c r="R216" i="2"/>
  <c r="S216" i="2"/>
  <c r="T215" i="2"/>
  <c r="R215" i="2"/>
  <c r="S215" i="2"/>
  <c r="T214" i="2"/>
  <c r="R214" i="2"/>
  <c r="S214" i="2" s="1"/>
  <c r="T213" i="2"/>
  <c r="R213" i="2"/>
  <c r="S213" i="2"/>
  <c r="T212" i="2"/>
  <c r="R212" i="2"/>
  <c r="S212" i="2" s="1"/>
  <c r="T211" i="2"/>
  <c r="R211" i="2"/>
  <c r="S211" i="2"/>
  <c r="T210" i="2"/>
  <c r="R210" i="2"/>
  <c r="S210" i="2" s="1"/>
  <c r="T209" i="2"/>
  <c r="R209" i="2"/>
  <c r="S209" i="2" s="1"/>
  <c r="T208" i="2"/>
  <c r="R208" i="2"/>
  <c r="S208" i="2"/>
  <c r="T207" i="2"/>
  <c r="R207" i="2"/>
  <c r="S207" i="2"/>
  <c r="T206" i="2"/>
  <c r="R206" i="2"/>
  <c r="S206" i="2" s="1"/>
  <c r="T205" i="2"/>
  <c r="R205" i="2"/>
  <c r="S205" i="2" s="1"/>
  <c r="T204" i="2"/>
  <c r="R204" i="2"/>
  <c r="S204" i="2"/>
  <c r="T203" i="2"/>
  <c r="R203" i="2"/>
  <c r="S203" i="2"/>
  <c r="T202" i="2"/>
  <c r="R202" i="2"/>
  <c r="S202" i="2" s="1"/>
  <c r="T201" i="2"/>
  <c r="R201" i="2"/>
  <c r="S201" i="2"/>
  <c r="T200" i="2"/>
  <c r="R200" i="2"/>
  <c r="S200" i="2"/>
  <c r="T199" i="2"/>
  <c r="R199" i="2"/>
  <c r="S199" i="2"/>
  <c r="T198" i="2"/>
  <c r="R198" i="2"/>
  <c r="S198" i="2" s="1"/>
  <c r="T197" i="2"/>
  <c r="R197" i="2"/>
  <c r="S197" i="2"/>
  <c r="T196" i="2"/>
  <c r="R196" i="2"/>
  <c r="S196" i="2" s="1"/>
  <c r="T195" i="2"/>
  <c r="R195" i="2"/>
  <c r="S195" i="2"/>
  <c r="T194" i="2"/>
  <c r="R194" i="2"/>
  <c r="S194" i="2" s="1"/>
  <c r="T193" i="2"/>
  <c r="R193" i="2"/>
  <c r="S193" i="2" s="1"/>
  <c r="T192" i="2"/>
  <c r="R192" i="2"/>
  <c r="S192" i="2" s="1"/>
  <c r="T191" i="2"/>
  <c r="R191" i="2"/>
  <c r="S191" i="2"/>
  <c r="T190" i="2"/>
  <c r="R190" i="2"/>
  <c r="S190" i="2" s="1"/>
  <c r="T189" i="2"/>
  <c r="R189" i="2"/>
  <c r="S189" i="2" s="1"/>
  <c r="T188" i="2"/>
  <c r="R188" i="2"/>
  <c r="S188" i="2"/>
  <c r="T187" i="2"/>
  <c r="R187" i="2"/>
  <c r="S187" i="2"/>
  <c r="T186" i="2"/>
  <c r="R186" i="2"/>
  <c r="S186" i="2" s="1"/>
  <c r="T185" i="2"/>
  <c r="R185" i="2"/>
  <c r="S185" i="2"/>
  <c r="T184" i="2"/>
  <c r="R184" i="2"/>
  <c r="S184" i="2"/>
  <c r="T183" i="2"/>
  <c r="R183" i="2"/>
  <c r="S183" i="2"/>
  <c r="T182" i="2"/>
  <c r="R182" i="2"/>
  <c r="S182" i="2" s="1"/>
  <c r="T181" i="2"/>
  <c r="R181" i="2"/>
  <c r="S181" i="2"/>
  <c r="T180" i="2"/>
  <c r="R180" i="2"/>
  <c r="S180" i="2" s="1"/>
  <c r="T179" i="2"/>
  <c r="R179" i="2"/>
  <c r="S179" i="2"/>
  <c r="T178" i="2"/>
  <c r="R178" i="2"/>
  <c r="S178" i="2" s="1"/>
  <c r="T177" i="2"/>
  <c r="R177" i="2"/>
  <c r="S177" i="2" s="1"/>
  <c r="T176" i="2"/>
  <c r="R176" i="2"/>
  <c r="S176" i="2" s="1"/>
  <c r="T175" i="2"/>
  <c r="R175" i="2"/>
  <c r="S175" i="2"/>
  <c r="T174" i="2"/>
  <c r="R174" i="2"/>
  <c r="S174" i="2" s="1"/>
  <c r="T173" i="2"/>
  <c r="R173" i="2"/>
  <c r="S173" i="2" s="1"/>
  <c r="T172" i="2"/>
  <c r="R172" i="2"/>
  <c r="S172" i="2"/>
  <c r="T171" i="2"/>
  <c r="R171" i="2"/>
  <c r="S171" i="2"/>
  <c r="T170" i="2"/>
  <c r="R170" i="2"/>
  <c r="S170" i="2" s="1"/>
  <c r="T169" i="2"/>
  <c r="R169" i="2"/>
  <c r="S169" i="2"/>
  <c r="T168" i="2"/>
  <c r="R168" i="2"/>
  <c r="S168" i="2"/>
  <c r="T167" i="2"/>
  <c r="R167" i="2"/>
  <c r="S167" i="2"/>
  <c r="T166" i="2"/>
  <c r="R166" i="2"/>
  <c r="S166" i="2" s="1"/>
  <c r="T165" i="2"/>
  <c r="R165" i="2"/>
  <c r="S165" i="2"/>
  <c r="T164" i="2"/>
  <c r="R164" i="2"/>
  <c r="S164" i="2" s="1"/>
  <c r="T163" i="2"/>
  <c r="R163" i="2"/>
  <c r="S163" i="2"/>
  <c r="T162" i="2"/>
  <c r="R162" i="2"/>
  <c r="S162" i="2" s="1"/>
  <c r="T161" i="2"/>
  <c r="R161" i="2"/>
  <c r="S161" i="2" s="1"/>
  <c r="T160" i="2"/>
  <c r="R160" i="2"/>
  <c r="S160" i="2" s="1"/>
  <c r="T159" i="2"/>
  <c r="R159" i="2"/>
  <c r="S159" i="2"/>
  <c r="T158" i="2"/>
  <c r="R158" i="2"/>
  <c r="S158" i="2" s="1"/>
  <c r="T157" i="2"/>
  <c r="S157" i="2"/>
  <c r="R157" i="2"/>
  <c r="T156" i="2"/>
  <c r="R156" i="2"/>
  <c r="S156" i="2"/>
  <c r="T155" i="2"/>
  <c r="R155" i="2"/>
  <c r="S155" i="2"/>
  <c r="T154" i="2"/>
  <c r="S154" i="2"/>
  <c r="R154" i="2"/>
  <c r="T153" i="2"/>
  <c r="R153" i="2"/>
  <c r="S153" i="2" s="1"/>
  <c r="T152" i="2"/>
  <c r="R152" i="2"/>
  <c r="S152" i="2"/>
  <c r="T151" i="2"/>
  <c r="R151" i="2"/>
  <c r="S151" i="2"/>
  <c r="T150" i="2"/>
  <c r="R150" i="2"/>
  <c r="S150" i="2" s="1"/>
  <c r="T149" i="2"/>
  <c r="R149" i="2"/>
  <c r="S149" i="2"/>
  <c r="T148" i="2"/>
  <c r="R148" i="2"/>
  <c r="S148" i="2"/>
  <c r="T147" i="2"/>
  <c r="R147" i="2"/>
  <c r="S147" i="2"/>
  <c r="T146" i="2"/>
  <c r="R146" i="2"/>
  <c r="S146" i="2" s="1"/>
  <c r="T145" i="2"/>
  <c r="R145" i="2"/>
  <c r="S145" i="2"/>
  <c r="T144" i="2"/>
  <c r="R144" i="2"/>
  <c r="S144" i="2" s="1"/>
  <c r="T143" i="2"/>
  <c r="R143" i="2"/>
  <c r="S143" i="2"/>
  <c r="T142" i="2"/>
  <c r="R142" i="2"/>
  <c r="S142" i="2" s="1"/>
  <c r="T141" i="2"/>
  <c r="R141" i="2"/>
  <c r="S141" i="2" s="1"/>
  <c r="T140" i="2"/>
  <c r="R140" i="2"/>
  <c r="S140" i="2" s="1"/>
  <c r="T139" i="2"/>
  <c r="R139" i="2"/>
  <c r="S139" i="2"/>
  <c r="T138" i="2"/>
  <c r="R138" i="2"/>
  <c r="S138" i="2" s="1"/>
  <c r="T137" i="2"/>
  <c r="R137" i="2"/>
  <c r="S137" i="2" s="1"/>
  <c r="T136" i="2"/>
  <c r="R136" i="2"/>
  <c r="S136" i="2"/>
  <c r="T135" i="2"/>
  <c r="R135" i="2"/>
  <c r="S135" i="2"/>
  <c r="T134" i="2"/>
  <c r="R134" i="2"/>
  <c r="S134" i="2" s="1"/>
  <c r="T133" i="2"/>
  <c r="R133" i="2"/>
  <c r="S133" i="2"/>
  <c r="T132" i="2"/>
  <c r="R132" i="2"/>
  <c r="S132" i="2"/>
  <c r="T131" i="2"/>
  <c r="R131" i="2"/>
  <c r="S131" i="2"/>
  <c r="T130" i="2"/>
  <c r="R130" i="2"/>
  <c r="S130" i="2" s="1"/>
  <c r="T129" i="2"/>
  <c r="R129" i="2"/>
  <c r="S129" i="2"/>
  <c r="T128" i="2"/>
  <c r="R128" i="2"/>
  <c r="S128" i="2" s="1"/>
  <c r="T127" i="2"/>
  <c r="R127" i="2"/>
  <c r="S127" i="2"/>
  <c r="T126" i="2"/>
  <c r="R126" i="2"/>
  <c r="S126" i="2" s="1"/>
  <c r="T125" i="2"/>
  <c r="R125" i="2"/>
  <c r="S125" i="2" s="1"/>
  <c r="T124" i="2"/>
  <c r="R124" i="2"/>
  <c r="S124" i="2" s="1"/>
  <c r="T123" i="2"/>
  <c r="R123" i="2"/>
  <c r="S123" i="2"/>
  <c r="T122" i="2"/>
  <c r="R122" i="2"/>
  <c r="S122" i="2" s="1"/>
  <c r="T121" i="2"/>
  <c r="R121" i="2"/>
  <c r="S121" i="2" s="1"/>
  <c r="T120" i="2"/>
  <c r="R120" i="2"/>
  <c r="S120" i="2"/>
  <c r="T119" i="2"/>
  <c r="R119" i="2"/>
  <c r="S119" i="2"/>
  <c r="T118" i="2"/>
  <c r="R118" i="2"/>
  <c r="S118" i="2" s="1"/>
  <c r="T117" i="2"/>
  <c r="R117" i="2"/>
  <c r="S117" i="2" s="1"/>
  <c r="T116" i="2"/>
  <c r="R116" i="2"/>
  <c r="S116" i="2"/>
  <c r="T115" i="2"/>
  <c r="R115" i="2"/>
  <c r="S115" i="2"/>
  <c r="T114" i="2"/>
  <c r="R114" i="2"/>
  <c r="S114" i="2" s="1"/>
  <c r="T113" i="2"/>
  <c r="R113" i="2"/>
  <c r="S113" i="2" s="1"/>
  <c r="T112" i="2"/>
  <c r="R112" i="2"/>
  <c r="S112" i="2"/>
  <c r="T111" i="2"/>
  <c r="R111" i="2"/>
  <c r="S111" i="2"/>
  <c r="T110" i="2"/>
  <c r="R110" i="2"/>
  <c r="S110" i="2" s="1"/>
  <c r="T109" i="2"/>
  <c r="R109" i="2"/>
  <c r="S109" i="2" s="1"/>
  <c r="T108" i="2"/>
  <c r="R108" i="2"/>
  <c r="S108" i="2"/>
  <c r="T107" i="2"/>
  <c r="R107" i="2"/>
  <c r="S107" i="2"/>
  <c r="T106" i="2"/>
  <c r="R106" i="2"/>
  <c r="S106" i="2" s="1"/>
  <c r="T105" i="2"/>
  <c r="R105" i="2"/>
  <c r="S105" i="2" s="1"/>
  <c r="T104" i="2"/>
  <c r="R104" i="2"/>
  <c r="S104" i="2"/>
  <c r="T103" i="2"/>
  <c r="R103" i="2"/>
  <c r="S103" i="2"/>
  <c r="T102" i="2"/>
  <c r="R102" i="2"/>
  <c r="S102" i="2" s="1"/>
  <c r="T101" i="2"/>
  <c r="R101" i="2"/>
  <c r="S101" i="2" s="1"/>
  <c r="T100" i="2"/>
  <c r="R100" i="2"/>
  <c r="S100" i="2"/>
  <c r="T99" i="2"/>
  <c r="R99" i="2"/>
  <c r="S99" i="2"/>
  <c r="T98" i="2"/>
  <c r="R98" i="2"/>
  <c r="S98" i="2" s="1"/>
  <c r="T97" i="2"/>
  <c r="R97" i="2"/>
  <c r="S97" i="2" s="1"/>
  <c r="T96" i="2"/>
  <c r="R96" i="2"/>
  <c r="S96" i="2"/>
  <c r="T95" i="2"/>
  <c r="R95" i="2"/>
  <c r="S95" i="2"/>
  <c r="T94" i="2"/>
  <c r="R94" i="2"/>
  <c r="S94" i="2" s="1"/>
  <c r="T93" i="2"/>
  <c r="R93" i="2"/>
  <c r="S93" i="2" s="1"/>
  <c r="T92" i="2"/>
  <c r="R92" i="2"/>
  <c r="S92" i="2"/>
  <c r="T91" i="2"/>
  <c r="R91" i="2"/>
  <c r="S91" i="2"/>
  <c r="T90" i="2"/>
  <c r="R90" i="2"/>
  <c r="S90" i="2" s="1"/>
  <c r="T89" i="2"/>
  <c r="R89" i="2"/>
  <c r="S89" i="2" s="1"/>
  <c r="T88" i="2"/>
  <c r="R88" i="2"/>
  <c r="S88" i="2"/>
  <c r="T87" i="2"/>
  <c r="R87" i="2"/>
  <c r="S87" i="2"/>
  <c r="T86" i="2"/>
  <c r="R86" i="2"/>
  <c r="S86" i="2" s="1"/>
  <c r="T85" i="2"/>
  <c r="R85" i="2"/>
  <c r="S85" i="2" s="1"/>
  <c r="T84" i="2"/>
  <c r="R84" i="2"/>
  <c r="S84" i="2"/>
  <c r="T83" i="2"/>
  <c r="R83" i="2"/>
  <c r="S83" i="2"/>
  <c r="T82" i="2"/>
  <c r="R82" i="2"/>
  <c r="S82" i="2" s="1"/>
  <c r="T81" i="2"/>
  <c r="R81" i="2"/>
  <c r="S81" i="2" s="1"/>
  <c r="T80" i="2"/>
  <c r="R80" i="2"/>
  <c r="S80" i="2"/>
  <c r="T79" i="2"/>
  <c r="R79" i="2"/>
  <c r="S79" i="2"/>
  <c r="T78" i="2"/>
  <c r="R78" i="2"/>
  <c r="S78" i="2" s="1"/>
  <c r="T77" i="2"/>
  <c r="R77" i="2"/>
  <c r="S77" i="2" s="1"/>
  <c r="T76" i="2"/>
  <c r="R76" i="2"/>
  <c r="S76" i="2"/>
  <c r="T75" i="2"/>
  <c r="R75" i="2"/>
  <c r="S75" i="2"/>
  <c r="T74" i="2"/>
  <c r="R74" i="2"/>
  <c r="S74" i="2" s="1"/>
  <c r="T73" i="2"/>
  <c r="R73" i="2"/>
  <c r="S73" i="2" s="1"/>
  <c r="T72" i="2"/>
  <c r="R72" i="2"/>
  <c r="S72" i="2"/>
  <c r="T71" i="2"/>
  <c r="R71" i="2"/>
  <c r="S71" i="2"/>
  <c r="T70" i="2"/>
  <c r="R70" i="2"/>
  <c r="S70" i="2" s="1"/>
  <c r="T69" i="2"/>
  <c r="R69" i="2"/>
  <c r="S69" i="2" s="1"/>
  <c r="T68" i="2"/>
  <c r="R68" i="2"/>
  <c r="S68" i="2"/>
  <c r="T67" i="2"/>
  <c r="R67" i="2"/>
  <c r="S67" i="2"/>
  <c r="T66" i="2"/>
  <c r="R66" i="2"/>
  <c r="S66" i="2" s="1"/>
  <c r="T65" i="2"/>
  <c r="R65" i="2"/>
  <c r="S65" i="2" s="1"/>
  <c r="T64" i="2"/>
  <c r="R64" i="2"/>
  <c r="S64" i="2"/>
  <c r="T63" i="2"/>
  <c r="R63" i="2"/>
  <c r="S63" i="2"/>
  <c r="T62" i="2"/>
  <c r="R62" i="2"/>
  <c r="S62" i="2" s="1"/>
  <c r="T61" i="2"/>
  <c r="R61" i="2"/>
  <c r="S61" i="2" s="1"/>
  <c r="T60" i="2"/>
  <c r="R60" i="2"/>
  <c r="S60" i="2"/>
  <c r="T59" i="2"/>
  <c r="R59" i="2"/>
  <c r="S59" i="2"/>
  <c r="T58" i="2"/>
  <c r="R58" i="2"/>
  <c r="S58" i="2" s="1"/>
  <c r="T57" i="2"/>
  <c r="R57" i="2"/>
  <c r="S57" i="2" s="1"/>
  <c r="T56" i="2"/>
  <c r="R56" i="2"/>
  <c r="S56" i="2"/>
  <c r="T55" i="2"/>
  <c r="R55" i="2"/>
  <c r="S55" i="2"/>
  <c r="T54" i="2"/>
  <c r="R54" i="2"/>
  <c r="S54" i="2" s="1"/>
  <c r="T53" i="2"/>
  <c r="S53" i="2"/>
  <c r="R53" i="2"/>
  <c r="T52" i="2"/>
  <c r="R52" i="2"/>
  <c r="S52" i="2"/>
  <c r="T51" i="2"/>
  <c r="R51" i="2"/>
  <c r="S51" i="2"/>
  <c r="T50" i="2"/>
  <c r="R50" i="2"/>
  <c r="S50" i="2" s="1"/>
  <c r="T49" i="2"/>
  <c r="R49" i="2"/>
  <c r="S49" i="2" s="1"/>
  <c r="T48" i="2"/>
  <c r="R48" i="2"/>
  <c r="S48" i="2"/>
  <c r="T47" i="2"/>
  <c r="R47" i="2"/>
  <c r="S47" i="2"/>
  <c r="T46" i="2"/>
  <c r="R46" i="2"/>
  <c r="S46" i="2" s="1"/>
  <c r="T45" i="2"/>
  <c r="R45" i="2"/>
  <c r="S45" i="2" s="1"/>
  <c r="T44" i="2"/>
  <c r="R44" i="2"/>
  <c r="S44" i="2"/>
  <c r="T43" i="2"/>
  <c r="R43" i="2"/>
  <c r="S43" i="2"/>
  <c r="T42" i="2"/>
  <c r="R42" i="2"/>
  <c r="S42" i="2" s="1"/>
  <c r="T41" i="2"/>
  <c r="R41" i="2"/>
  <c r="S41" i="2" s="1"/>
  <c r="T40" i="2"/>
  <c r="R40" i="2"/>
  <c r="S40" i="2"/>
  <c r="T39" i="2"/>
  <c r="R39" i="2"/>
  <c r="S39" i="2"/>
  <c r="T38" i="2"/>
  <c r="R38" i="2"/>
  <c r="S38" i="2" s="1"/>
  <c r="T37" i="2"/>
  <c r="R37" i="2"/>
  <c r="S37" i="2" s="1"/>
  <c r="T36" i="2"/>
  <c r="R36" i="2"/>
  <c r="S36" i="2"/>
  <c r="T35" i="2"/>
  <c r="R35" i="2"/>
  <c r="S35" i="2"/>
  <c r="T34" i="2"/>
  <c r="R34" i="2"/>
  <c r="S34" i="2" s="1"/>
  <c r="T33" i="2"/>
  <c r="R33" i="2"/>
  <c r="S33" i="2" s="1"/>
  <c r="T32" i="2"/>
  <c r="R32" i="2"/>
  <c r="S32" i="2"/>
  <c r="T31" i="2"/>
  <c r="R31" i="2"/>
  <c r="S31" i="2"/>
  <c r="T30" i="2"/>
  <c r="R30" i="2"/>
  <c r="S30" i="2" s="1"/>
  <c r="T29" i="2"/>
  <c r="R29" i="2"/>
  <c r="S29" i="2" s="1"/>
  <c r="T28" i="2"/>
  <c r="R28" i="2"/>
  <c r="S28" i="2"/>
  <c r="T27" i="2"/>
  <c r="R27" i="2"/>
  <c r="S27" i="2"/>
  <c r="T26" i="2"/>
  <c r="R26" i="2"/>
  <c r="S26" i="2" s="1"/>
  <c r="T25" i="2"/>
  <c r="R25" i="2"/>
  <c r="S25" i="2" s="1"/>
  <c r="T24" i="2"/>
  <c r="R24" i="2"/>
  <c r="S24" i="2"/>
  <c r="T23" i="2"/>
  <c r="R23" i="2"/>
  <c r="S23" i="2"/>
  <c r="T22" i="2"/>
  <c r="R22" i="2"/>
  <c r="S22" i="2" s="1"/>
  <c r="T21" i="2"/>
  <c r="R21" i="2"/>
  <c r="S21" i="2" s="1"/>
  <c r="T20" i="2"/>
  <c r="R20" i="2"/>
  <c r="S20" i="2"/>
  <c r="T19" i="2"/>
  <c r="R19" i="2"/>
  <c r="S19" i="2"/>
  <c r="T18" i="2"/>
  <c r="R18" i="2"/>
  <c r="S18" i="2" s="1"/>
  <c r="T17" i="2"/>
  <c r="S17" i="2"/>
  <c r="R17" i="2"/>
  <c r="T16" i="2"/>
  <c r="R16" i="2"/>
  <c r="S16" i="2" s="1"/>
  <c r="T15" i="2"/>
  <c r="R15" i="2"/>
  <c r="S15" i="2"/>
  <c r="T14" i="2"/>
  <c r="R14" i="2"/>
  <c r="S14" i="2" s="1"/>
  <c r="T13" i="2"/>
  <c r="R13" i="2"/>
  <c r="S13" i="2" s="1"/>
  <c r="T12" i="2"/>
  <c r="R12" i="2"/>
  <c r="S12" i="2" s="1"/>
  <c r="T11" i="2"/>
  <c r="R11" i="2"/>
  <c r="T10" i="2"/>
  <c r="R10" i="2"/>
  <c r="S10" i="2" s="1"/>
  <c r="I10" i="2"/>
  <c r="T9" i="2"/>
  <c r="R9" i="2"/>
  <c r="S9" i="2" s="1"/>
  <c r="I9" i="2"/>
  <c r="T8" i="2"/>
  <c r="R8" i="2"/>
  <c r="S8" i="2" s="1"/>
  <c r="I8" i="2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5" i="1"/>
  <c r="U536" i="1"/>
  <c r="U537" i="1"/>
  <c r="U538" i="1"/>
  <c r="U539" i="1"/>
  <c r="U540" i="1"/>
  <c r="U541" i="1"/>
  <c r="U542" i="1"/>
  <c r="U543" i="1"/>
  <c r="U544" i="1"/>
  <c r="U545" i="1"/>
  <c r="U546" i="1"/>
  <c r="U547" i="1"/>
  <c r="U548" i="1"/>
  <c r="U549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/>
  <c r="U577" i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59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17" i="1"/>
  <c r="U718" i="1"/>
  <c r="U719" i="1"/>
  <c r="U720" i="1"/>
  <c r="U721" i="1"/>
  <c r="U722" i="1"/>
  <c r="U723" i="1"/>
  <c r="U724" i="1"/>
  <c r="U725" i="1"/>
  <c r="U726" i="1"/>
  <c r="U727" i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U751" i="1"/>
  <c r="U752" i="1"/>
  <c r="U753" i="1"/>
  <c r="U754" i="1"/>
  <c r="U755" i="1"/>
  <c r="U756" i="1"/>
  <c r="U757" i="1"/>
  <c r="U758" i="1"/>
  <c r="U759" i="1"/>
  <c r="U760" i="1"/>
  <c r="U761" i="1"/>
  <c r="U762" i="1"/>
  <c r="U763" i="1"/>
  <c r="U764" i="1"/>
  <c r="U765" i="1"/>
  <c r="U766" i="1"/>
  <c r="U767" i="1"/>
  <c r="U768" i="1"/>
  <c r="U769" i="1"/>
  <c r="U770" i="1"/>
  <c r="U771" i="1"/>
  <c r="U772" i="1"/>
  <c r="U773" i="1"/>
  <c r="U774" i="1"/>
  <c r="U775" i="1"/>
  <c r="U776" i="1"/>
  <c r="U777" i="1"/>
  <c r="U778" i="1"/>
  <c r="U779" i="1"/>
  <c r="U780" i="1"/>
  <c r="U781" i="1"/>
  <c r="U782" i="1"/>
  <c r="U783" i="1"/>
  <c r="U784" i="1"/>
  <c r="U785" i="1"/>
  <c r="U786" i="1"/>
  <c r="U787" i="1"/>
  <c r="U788" i="1"/>
  <c r="U789" i="1"/>
  <c r="U790" i="1"/>
  <c r="U791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/>
  <c r="U806" i="1"/>
  <c r="U807" i="1"/>
  <c r="U808" i="1"/>
  <c r="U809" i="1"/>
  <c r="U810" i="1"/>
  <c r="U811" i="1"/>
  <c r="U812" i="1"/>
  <c r="U813" i="1"/>
  <c r="U814" i="1"/>
  <c r="U815" i="1"/>
  <c r="U816" i="1"/>
  <c r="U817" i="1"/>
  <c r="U818" i="1"/>
  <c r="U819" i="1"/>
  <c r="U820" i="1"/>
  <c r="U821" i="1"/>
  <c r="U822" i="1"/>
  <c r="U823" i="1"/>
  <c r="U824" i="1"/>
  <c r="U825" i="1"/>
  <c r="U826" i="1"/>
  <c r="U827" i="1"/>
  <c r="U828" i="1"/>
  <c r="U829" i="1"/>
  <c r="U830" i="1"/>
  <c r="U831" i="1"/>
  <c r="U832" i="1"/>
  <c r="U833" i="1"/>
  <c r="U834" i="1"/>
  <c r="U835" i="1"/>
  <c r="U836" i="1"/>
  <c r="U837" i="1"/>
  <c r="U838" i="1"/>
  <c r="U839" i="1"/>
  <c r="U840" i="1"/>
  <c r="U841" i="1"/>
  <c r="U842" i="1"/>
  <c r="U843" i="1"/>
  <c r="U844" i="1"/>
  <c r="U845" i="1"/>
  <c r="U846" i="1"/>
  <c r="U847" i="1"/>
  <c r="U848" i="1"/>
  <c r="U849" i="1"/>
  <c r="U850" i="1"/>
  <c r="U851" i="1"/>
  <c r="U852" i="1"/>
  <c r="U853" i="1"/>
  <c r="U854" i="1"/>
  <c r="U855" i="1"/>
  <c r="U856" i="1"/>
  <c r="U857" i="1"/>
  <c r="U858" i="1"/>
  <c r="U859" i="1"/>
  <c r="U860" i="1"/>
  <c r="U861" i="1"/>
  <c r="U862" i="1"/>
  <c r="U863" i="1"/>
  <c r="U864" i="1"/>
  <c r="U865" i="1"/>
  <c r="U866" i="1"/>
  <c r="U867" i="1"/>
  <c r="U868" i="1"/>
  <c r="U869" i="1"/>
  <c r="U870" i="1"/>
  <c r="U871" i="1"/>
  <c r="U872" i="1"/>
  <c r="U873" i="1"/>
  <c r="U874" i="1"/>
  <c r="U875" i="1"/>
  <c r="U876" i="1"/>
  <c r="U877" i="1"/>
  <c r="U878" i="1"/>
  <c r="U879" i="1"/>
  <c r="U880" i="1"/>
  <c r="U881" i="1"/>
  <c r="U882" i="1"/>
  <c r="U883" i="1"/>
  <c r="U884" i="1"/>
  <c r="U885" i="1"/>
  <c r="U886" i="1"/>
  <c r="U887" i="1"/>
  <c r="U888" i="1"/>
  <c r="U889" i="1"/>
  <c r="U890" i="1"/>
  <c r="U891" i="1"/>
  <c r="U892" i="1"/>
  <c r="U893" i="1"/>
  <c r="U894" i="1"/>
  <c r="U895" i="1"/>
  <c r="U896" i="1"/>
  <c r="U897" i="1"/>
  <c r="U898" i="1"/>
  <c r="U899" i="1"/>
  <c r="U900" i="1"/>
  <c r="U901" i="1"/>
  <c r="U902" i="1"/>
  <c r="U903" i="1"/>
  <c r="U904" i="1"/>
  <c r="U905" i="1"/>
  <c r="U906" i="1"/>
  <c r="U907" i="1"/>
  <c r="U908" i="1"/>
  <c r="U909" i="1"/>
  <c r="U910" i="1"/>
  <c r="U911" i="1"/>
  <c r="U912" i="1"/>
  <c r="U913" i="1"/>
  <c r="U914" i="1"/>
  <c r="U915" i="1"/>
  <c r="U916" i="1"/>
  <c r="U917" i="1"/>
  <c r="U918" i="1"/>
  <c r="U919" i="1"/>
  <c r="U920" i="1"/>
  <c r="U921" i="1"/>
  <c r="U922" i="1"/>
  <c r="U923" i="1"/>
  <c r="U924" i="1"/>
  <c r="U925" i="1"/>
  <c r="U926" i="1"/>
  <c r="U927" i="1"/>
  <c r="U928" i="1"/>
  <c r="U929" i="1"/>
  <c r="U930" i="1"/>
  <c r="U931" i="1"/>
  <c r="U932" i="1"/>
  <c r="U933" i="1"/>
  <c r="U934" i="1"/>
  <c r="U935" i="1"/>
  <c r="U936" i="1"/>
  <c r="U937" i="1"/>
  <c r="U938" i="1"/>
  <c r="U939" i="1"/>
  <c r="U940" i="1"/>
  <c r="U941" i="1"/>
  <c r="U942" i="1"/>
  <c r="U943" i="1"/>
  <c r="U944" i="1"/>
  <c r="U945" i="1"/>
  <c r="U946" i="1"/>
  <c r="U947" i="1"/>
  <c r="U948" i="1"/>
  <c r="U949" i="1"/>
  <c r="U950" i="1"/>
  <c r="U951" i="1"/>
  <c r="U952" i="1"/>
  <c r="U953" i="1"/>
  <c r="U954" i="1"/>
  <c r="U955" i="1"/>
  <c r="U956" i="1"/>
  <c r="U957" i="1"/>
  <c r="U958" i="1"/>
  <c r="U959" i="1"/>
  <c r="U960" i="1"/>
  <c r="U961" i="1"/>
  <c r="U962" i="1"/>
  <c r="U963" i="1"/>
  <c r="U964" i="1"/>
  <c r="U965" i="1"/>
  <c r="U966" i="1"/>
  <c r="U967" i="1"/>
  <c r="U968" i="1"/>
  <c r="U969" i="1"/>
  <c r="U970" i="1"/>
  <c r="U971" i="1"/>
  <c r="U972" i="1"/>
  <c r="U973" i="1"/>
  <c r="U974" i="1"/>
  <c r="U975" i="1"/>
  <c r="U976" i="1"/>
  <c r="U977" i="1"/>
  <c r="U978" i="1"/>
  <c r="U979" i="1"/>
  <c r="U980" i="1"/>
  <c r="U981" i="1"/>
  <c r="U982" i="1"/>
  <c r="U983" i="1"/>
  <c r="U984" i="1"/>
  <c r="U985" i="1"/>
  <c r="U986" i="1"/>
  <c r="U987" i="1"/>
  <c r="U988" i="1"/>
  <c r="U989" i="1"/>
  <c r="U990" i="1"/>
  <c r="U991" i="1"/>
  <c r="U992" i="1"/>
  <c r="U993" i="1"/>
  <c r="U994" i="1"/>
  <c r="U995" i="1"/>
  <c r="U996" i="1"/>
  <c r="U997" i="1"/>
  <c r="U998" i="1"/>
  <c r="U999" i="1"/>
  <c r="U1000" i="1"/>
  <c r="U1001" i="1"/>
  <c r="U1002" i="1"/>
  <c r="U1003" i="1"/>
  <c r="U1004" i="1"/>
  <c r="U1005" i="1"/>
  <c r="U1006" i="1"/>
  <c r="U1007" i="1"/>
  <c r="U1008" i="1"/>
  <c r="U1009" i="1"/>
  <c r="U1010" i="1"/>
  <c r="U1011" i="1"/>
  <c r="U1012" i="1"/>
  <c r="U1013" i="1"/>
  <c r="U1014" i="1"/>
  <c r="U1015" i="1"/>
  <c r="U1016" i="1"/>
  <c r="U1017" i="1"/>
  <c r="U1018" i="1"/>
  <c r="U1019" i="1"/>
  <c r="U1020" i="1"/>
  <c r="U1021" i="1"/>
  <c r="U1022" i="1"/>
  <c r="U1023" i="1"/>
  <c r="U1024" i="1"/>
  <c r="U1025" i="1"/>
  <c r="U1026" i="1"/>
  <c r="U1027" i="1"/>
  <c r="U1028" i="1"/>
  <c r="U1029" i="1"/>
  <c r="U1030" i="1"/>
  <c r="U1031" i="1"/>
  <c r="U1032" i="1"/>
  <c r="U1033" i="1"/>
  <c r="U1034" i="1"/>
  <c r="U1035" i="1"/>
  <c r="U1036" i="1"/>
  <c r="U1037" i="1"/>
  <c r="U1038" i="1"/>
  <c r="U1039" i="1"/>
  <c r="U1040" i="1"/>
  <c r="U1041" i="1"/>
  <c r="U1042" i="1"/>
  <c r="U1043" i="1"/>
  <c r="U1044" i="1"/>
  <c r="U1045" i="1"/>
  <c r="U1046" i="1"/>
  <c r="U1047" i="1"/>
  <c r="U1048" i="1"/>
  <c r="U1049" i="1"/>
  <c r="U1050" i="1"/>
  <c r="U1051" i="1"/>
  <c r="U1052" i="1"/>
  <c r="U1053" i="1"/>
  <c r="U1054" i="1"/>
  <c r="U1055" i="1"/>
  <c r="U1056" i="1"/>
  <c r="U1057" i="1"/>
  <c r="U1058" i="1"/>
  <c r="U1059" i="1"/>
  <c r="U1060" i="1"/>
  <c r="U1061" i="1"/>
  <c r="U1062" i="1"/>
  <c r="U1063" i="1"/>
  <c r="U1064" i="1"/>
  <c r="U1065" i="1"/>
  <c r="U1066" i="1"/>
  <c r="U1067" i="1"/>
  <c r="U1068" i="1"/>
  <c r="U1069" i="1"/>
  <c r="U1070" i="1"/>
  <c r="U1071" i="1"/>
  <c r="U1072" i="1"/>
  <c r="U1073" i="1"/>
  <c r="U1074" i="1"/>
  <c r="U1075" i="1"/>
  <c r="U1076" i="1"/>
  <c r="U1077" i="1"/>
  <c r="U1078" i="1"/>
  <c r="U1079" i="1"/>
  <c r="U1080" i="1"/>
  <c r="U1081" i="1"/>
  <c r="U1082" i="1"/>
  <c r="U1083" i="1"/>
  <c r="U1084" i="1"/>
  <c r="U1085" i="1"/>
  <c r="U1086" i="1"/>
  <c r="U1087" i="1"/>
  <c r="U1088" i="1"/>
  <c r="U1089" i="1"/>
  <c r="U1090" i="1"/>
  <c r="U1091" i="1"/>
  <c r="U1092" i="1"/>
  <c r="U1093" i="1"/>
  <c r="U1094" i="1"/>
  <c r="U1095" i="1"/>
  <c r="U1096" i="1"/>
  <c r="U1097" i="1"/>
  <c r="U1098" i="1"/>
  <c r="U1099" i="1"/>
  <c r="U1100" i="1"/>
  <c r="U1101" i="1"/>
  <c r="U1102" i="1"/>
  <c r="U1103" i="1"/>
  <c r="U1104" i="1"/>
  <c r="U1105" i="1"/>
  <c r="U1106" i="1"/>
  <c r="U1107" i="1"/>
  <c r="U1108" i="1"/>
  <c r="U1109" i="1"/>
  <c r="U1110" i="1"/>
  <c r="U1111" i="1"/>
  <c r="U1112" i="1"/>
  <c r="U1113" i="1"/>
  <c r="U1114" i="1"/>
  <c r="U1115" i="1"/>
  <c r="U1116" i="1"/>
  <c r="U1117" i="1"/>
  <c r="U1118" i="1"/>
  <c r="U1119" i="1"/>
  <c r="U1120" i="1"/>
  <c r="U1121" i="1"/>
  <c r="U1122" i="1"/>
  <c r="U1123" i="1"/>
  <c r="U1124" i="1"/>
  <c r="U1125" i="1"/>
  <c r="U1126" i="1"/>
  <c r="U1127" i="1"/>
  <c r="U1128" i="1"/>
  <c r="U1129" i="1"/>
  <c r="U1130" i="1"/>
  <c r="U1131" i="1"/>
  <c r="U1132" i="1"/>
  <c r="U1133" i="1"/>
  <c r="U1134" i="1"/>
  <c r="U1135" i="1"/>
  <c r="U1136" i="1"/>
  <c r="U1137" i="1"/>
  <c r="U1138" i="1"/>
  <c r="U1139" i="1"/>
  <c r="U1140" i="1"/>
  <c r="U1141" i="1"/>
  <c r="U1142" i="1"/>
  <c r="U1143" i="1"/>
  <c r="U1144" i="1"/>
  <c r="U1145" i="1"/>
  <c r="U1146" i="1"/>
  <c r="U1147" i="1"/>
  <c r="U1148" i="1"/>
  <c r="U1149" i="1"/>
  <c r="U1150" i="1"/>
  <c r="U1151" i="1"/>
  <c r="U1152" i="1"/>
  <c r="U1153" i="1"/>
  <c r="U1154" i="1"/>
  <c r="U1155" i="1"/>
  <c r="U1156" i="1"/>
  <c r="U1157" i="1"/>
  <c r="U1158" i="1"/>
  <c r="U1159" i="1"/>
  <c r="U1160" i="1"/>
  <c r="U1161" i="1"/>
  <c r="U1162" i="1"/>
  <c r="U1163" i="1"/>
  <c r="U1164" i="1"/>
  <c r="U1165" i="1"/>
  <c r="U1166" i="1"/>
  <c r="U1167" i="1"/>
  <c r="U1168" i="1"/>
  <c r="U1169" i="1"/>
  <c r="U1170" i="1"/>
  <c r="U1171" i="1"/>
  <c r="U1172" i="1"/>
  <c r="U1173" i="1"/>
  <c r="U1174" i="1"/>
  <c r="U1175" i="1"/>
  <c r="U1176" i="1"/>
  <c r="U1177" i="1"/>
  <c r="U1178" i="1"/>
  <c r="U1179" i="1"/>
  <c r="U1180" i="1"/>
  <c r="U1181" i="1"/>
  <c r="U1182" i="1"/>
  <c r="U1183" i="1"/>
  <c r="U1184" i="1"/>
  <c r="U1185" i="1"/>
  <c r="U1186" i="1"/>
  <c r="U1187" i="1"/>
  <c r="U1188" i="1"/>
  <c r="U1189" i="1"/>
  <c r="U1190" i="1"/>
  <c r="U1191" i="1"/>
  <c r="U1192" i="1"/>
  <c r="U1193" i="1"/>
  <c r="U1194" i="1"/>
  <c r="U1195" i="1"/>
  <c r="U1196" i="1"/>
  <c r="U1197" i="1"/>
  <c r="U1198" i="1"/>
  <c r="U1199" i="1"/>
  <c r="U1200" i="1"/>
  <c r="U1201" i="1"/>
  <c r="U1202" i="1"/>
  <c r="U1203" i="1"/>
  <c r="U1204" i="1"/>
  <c r="U1205" i="1"/>
  <c r="U1206" i="1"/>
  <c r="U1207" i="1"/>
  <c r="U1208" i="1"/>
  <c r="U1209" i="1"/>
  <c r="U1210" i="1"/>
  <c r="U1211" i="1"/>
  <c r="U1212" i="1"/>
  <c r="U1213" i="1"/>
  <c r="U1214" i="1"/>
  <c r="U1215" i="1"/>
  <c r="U1216" i="1"/>
  <c r="U1217" i="1"/>
  <c r="U1218" i="1"/>
  <c r="U1219" i="1"/>
  <c r="U1220" i="1"/>
  <c r="U1221" i="1"/>
  <c r="U1222" i="1"/>
  <c r="U1223" i="1"/>
  <c r="U1224" i="1"/>
  <c r="U1225" i="1"/>
  <c r="U1226" i="1"/>
  <c r="U1227" i="1"/>
  <c r="U1228" i="1"/>
  <c r="U1229" i="1"/>
  <c r="U1230" i="1"/>
  <c r="U1231" i="1"/>
  <c r="U1232" i="1"/>
  <c r="U1233" i="1"/>
  <c r="U1234" i="1"/>
  <c r="U1235" i="1"/>
  <c r="U1236" i="1"/>
  <c r="U1237" i="1"/>
  <c r="U1238" i="1"/>
  <c r="U1239" i="1"/>
  <c r="U1240" i="1"/>
  <c r="U1241" i="1"/>
  <c r="U1242" i="1"/>
  <c r="U1243" i="1"/>
  <c r="U1244" i="1"/>
  <c r="U1245" i="1"/>
  <c r="U1246" i="1"/>
  <c r="U1247" i="1"/>
  <c r="U1248" i="1"/>
  <c r="U1249" i="1"/>
  <c r="U1250" i="1"/>
  <c r="U1251" i="1"/>
  <c r="U1252" i="1"/>
  <c r="U1253" i="1"/>
  <c r="U1254" i="1"/>
  <c r="U1255" i="1"/>
  <c r="U1256" i="1"/>
  <c r="U1257" i="1"/>
  <c r="U1258" i="1"/>
  <c r="U1259" i="1"/>
  <c r="U1260" i="1"/>
  <c r="U1261" i="1"/>
  <c r="U1262" i="1"/>
  <c r="U1263" i="1"/>
  <c r="U1264" i="1"/>
  <c r="U1265" i="1"/>
  <c r="U1266" i="1"/>
  <c r="U1267" i="1"/>
  <c r="U1268" i="1"/>
  <c r="U1269" i="1"/>
  <c r="U1270" i="1"/>
  <c r="U1271" i="1"/>
  <c r="U1272" i="1"/>
  <c r="U1273" i="1"/>
  <c r="U1274" i="1"/>
  <c r="U1275" i="1"/>
  <c r="U1276" i="1"/>
  <c r="U1277" i="1"/>
  <c r="U1278" i="1"/>
  <c r="U1279" i="1"/>
  <c r="U1280" i="1"/>
  <c r="U1281" i="1"/>
  <c r="U1282" i="1"/>
  <c r="U1283" i="1"/>
  <c r="U1284" i="1"/>
  <c r="U1285" i="1"/>
  <c r="U1286" i="1"/>
  <c r="U1287" i="1"/>
  <c r="U1288" i="1"/>
  <c r="U1289" i="1"/>
  <c r="U1290" i="1"/>
  <c r="U1291" i="1"/>
  <c r="U1292" i="1"/>
  <c r="U1293" i="1"/>
  <c r="U1294" i="1"/>
  <c r="U1295" i="1"/>
  <c r="U1296" i="1"/>
  <c r="U1297" i="1"/>
  <c r="U1298" i="1"/>
  <c r="U1299" i="1"/>
  <c r="U1300" i="1"/>
  <c r="U1301" i="1"/>
  <c r="U1302" i="1"/>
  <c r="U1303" i="1"/>
  <c r="U1304" i="1"/>
  <c r="U1305" i="1"/>
  <c r="U1306" i="1"/>
  <c r="U1307" i="1"/>
  <c r="U1308" i="1"/>
  <c r="U1309" i="1"/>
  <c r="U1310" i="1"/>
  <c r="U1311" i="1"/>
  <c r="U1312" i="1"/>
  <c r="U1313" i="1"/>
  <c r="U1314" i="1"/>
  <c r="U1315" i="1"/>
  <c r="U1316" i="1"/>
  <c r="U1317" i="1"/>
  <c r="U1318" i="1"/>
  <c r="U1319" i="1"/>
  <c r="U1320" i="1"/>
  <c r="U1321" i="1"/>
  <c r="U1322" i="1"/>
  <c r="U1323" i="1"/>
  <c r="U1324" i="1"/>
  <c r="U1325" i="1"/>
  <c r="U1326" i="1"/>
  <c r="U1327" i="1"/>
  <c r="U1328" i="1"/>
  <c r="U1329" i="1"/>
  <c r="U1330" i="1"/>
  <c r="U1331" i="1"/>
  <c r="U1332" i="1"/>
  <c r="U1333" i="1"/>
  <c r="U1334" i="1"/>
  <c r="U1335" i="1"/>
  <c r="U1336" i="1"/>
  <c r="U1337" i="1"/>
  <c r="U1338" i="1"/>
  <c r="U1339" i="1"/>
  <c r="U1340" i="1"/>
  <c r="U1341" i="1"/>
  <c r="U1342" i="1"/>
  <c r="U1343" i="1"/>
  <c r="U1344" i="1"/>
  <c r="U1345" i="1"/>
  <c r="U1346" i="1"/>
  <c r="U1347" i="1"/>
  <c r="U1348" i="1"/>
  <c r="U1349" i="1"/>
  <c r="U1350" i="1"/>
  <c r="U1351" i="1"/>
  <c r="U1352" i="1"/>
  <c r="U1353" i="1"/>
  <c r="U1354" i="1"/>
  <c r="U1355" i="1"/>
  <c r="U1356" i="1"/>
  <c r="U1357" i="1"/>
  <c r="U1358" i="1"/>
  <c r="U1359" i="1"/>
  <c r="U1360" i="1"/>
  <c r="U1361" i="1"/>
  <c r="U1362" i="1"/>
  <c r="U1363" i="1"/>
  <c r="U1364" i="1"/>
  <c r="U1365" i="1"/>
  <c r="U1366" i="1"/>
  <c r="U1367" i="1"/>
  <c r="U1368" i="1"/>
  <c r="U1369" i="1"/>
  <c r="U1370" i="1"/>
  <c r="U1371" i="1"/>
  <c r="U1372" i="1"/>
  <c r="U1373" i="1"/>
  <c r="U1374" i="1"/>
  <c r="U1375" i="1"/>
  <c r="U1376" i="1"/>
  <c r="U1377" i="1"/>
  <c r="U1378" i="1"/>
  <c r="U1379" i="1"/>
  <c r="U1380" i="1"/>
  <c r="U1381" i="1"/>
  <c r="U1382" i="1"/>
  <c r="U1383" i="1"/>
  <c r="U1384" i="1"/>
  <c r="U1385" i="1"/>
  <c r="U1386" i="1"/>
  <c r="U1387" i="1"/>
  <c r="U1388" i="1"/>
  <c r="U1389" i="1"/>
  <c r="U1390" i="1"/>
  <c r="U1391" i="1"/>
  <c r="U1392" i="1"/>
  <c r="U1393" i="1"/>
  <c r="U1394" i="1"/>
  <c r="U1395" i="1"/>
  <c r="U1396" i="1"/>
  <c r="U1397" i="1"/>
  <c r="U1398" i="1"/>
  <c r="U1399" i="1"/>
  <c r="U1400" i="1"/>
  <c r="U1401" i="1"/>
  <c r="U1402" i="1"/>
  <c r="U1403" i="1"/>
  <c r="U1404" i="1"/>
  <c r="U1405" i="1"/>
  <c r="U1406" i="1"/>
  <c r="U1407" i="1"/>
  <c r="U1408" i="1"/>
  <c r="U1409" i="1"/>
  <c r="U1410" i="1"/>
  <c r="U1411" i="1"/>
  <c r="U1412" i="1"/>
  <c r="U1413" i="1"/>
  <c r="U1414" i="1"/>
  <c r="U1415" i="1"/>
  <c r="U1416" i="1"/>
  <c r="U1417" i="1"/>
  <c r="U1418" i="1"/>
  <c r="U1419" i="1"/>
  <c r="U1420" i="1"/>
  <c r="U1421" i="1"/>
  <c r="U1422" i="1"/>
  <c r="U1423" i="1"/>
  <c r="U1424" i="1"/>
  <c r="U1425" i="1"/>
  <c r="U1426" i="1"/>
  <c r="U1427" i="1"/>
  <c r="U1428" i="1"/>
  <c r="U1429" i="1"/>
  <c r="U1430" i="1"/>
  <c r="U1431" i="1"/>
  <c r="U1432" i="1"/>
  <c r="U1433" i="1"/>
  <c r="U1434" i="1"/>
  <c r="U1435" i="1"/>
  <c r="U1436" i="1"/>
  <c r="U1437" i="1"/>
  <c r="U1438" i="1"/>
  <c r="U1439" i="1"/>
  <c r="U1440" i="1"/>
  <c r="U1441" i="1"/>
  <c r="U1442" i="1"/>
  <c r="U1443" i="1"/>
  <c r="U1444" i="1"/>
  <c r="U1445" i="1"/>
  <c r="U1446" i="1"/>
  <c r="U1447" i="1"/>
  <c r="U1448" i="1"/>
  <c r="U1449" i="1"/>
  <c r="U1450" i="1"/>
  <c r="U1451" i="1"/>
  <c r="U1452" i="1"/>
  <c r="U1453" i="1"/>
  <c r="U1454" i="1"/>
  <c r="U1455" i="1"/>
  <c r="U1456" i="1"/>
  <c r="U1457" i="1"/>
  <c r="U1458" i="1"/>
  <c r="U1459" i="1"/>
  <c r="U1460" i="1"/>
  <c r="U1461" i="1"/>
  <c r="U1462" i="1"/>
  <c r="U1463" i="1"/>
  <c r="U1464" i="1"/>
  <c r="U1465" i="1"/>
  <c r="U1466" i="1"/>
  <c r="U1467" i="1"/>
  <c r="U1468" i="1"/>
  <c r="U1469" i="1"/>
  <c r="U1470" i="1"/>
  <c r="U1471" i="1"/>
  <c r="U1472" i="1"/>
  <c r="U1473" i="1"/>
  <c r="U1474" i="1"/>
  <c r="U1475" i="1"/>
  <c r="U1476" i="1"/>
  <c r="U1477" i="1"/>
  <c r="U1478" i="1"/>
  <c r="U1479" i="1"/>
  <c r="U1480" i="1"/>
  <c r="U1481" i="1"/>
  <c r="U1482" i="1"/>
  <c r="U1483" i="1"/>
  <c r="U1484" i="1"/>
  <c r="U1485" i="1"/>
  <c r="U1486" i="1"/>
  <c r="U1487" i="1"/>
  <c r="U1488" i="1"/>
  <c r="U1489" i="1"/>
  <c r="U1490" i="1"/>
  <c r="U1491" i="1"/>
  <c r="U1492" i="1"/>
  <c r="U1493" i="1"/>
  <c r="U1494" i="1"/>
  <c r="U1495" i="1"/>
  <c r="U1496" i="1"/>
  <c r="U1497" i="1"/>
  <c r="U1498" i="1"/>
  <c r="U1499" i="1"/>
  <c r="U1500" i="1"/>
  <c r="U1501" i="1"/>
  <c r="U1502" i="1"/>
  <c r="U1503" i="1"/>
  <c r="U1504" i="1"/>
  <c r="U1505" i="1"/>
  <c r="U1506" i="1"/>
  <c r="U1507" i="1"/>
  <c r="U1508" i="1"/>
  <c r="U1509" i="1"/>
  <c r="U1510" i="1"/>
  <c r="U1511" i="1"/>
  <c r="U1512" i="1"/>
  <c r="U1513" i="1"/>
  <c r="U1514" i="1"/>
  <c r="U1515" i="1"/>
  <c r="U1516" i="1"/>
  <c r="U1517" i="1"/>
  <c r="U1518" i="1"/>
  <c r="U1519" i="1"/>
  <c r="U1520" i="1"/>
  <c r="U1521" i="1"/>
  <c r="U1522" i="1"/>
  <c r="U1523" i="1"/>
  <c r="U1524" i="1"/>
  <c r="U1525" i="1"/>
  <c r="U1526" i="1"/>
  <c r="U1527" i="1"/>
  <c r="U1528" i="1"/>
  <c r="U1529" i="1"/>
  <c r="U1530" i="1"/>
  <c r="U1531" i="1"/>
  <c r="U1532" i="1"/>
  <c r="U1533" i="1"/>
  <c r="U1534" i="1"/>
  <c r="U1535" i="1"/>
  <c r="U1536" i="1"/>
  <c r="U1537" i="1"/>
  <c r="U1538" i="1"/>
  <c r="U1539" i="1"/>
  <c r="U1540" i="1"/>
  <c r="U1541" i="1"/>
  <c r="U1542" i="1"/>
  <c r="U1543" i="1"/>
  <c r="U1544" i="1"/>
  <c r="U1545" i="1"/>
  <c r="U1546" i="1"/>
  <c r="U1547" i="1"/>
  <c r="U1548" i="1"/>
  <c r="U1549" i="1"/>
  <c r="U1550" i="1"/>
  <c r="U1551" i="1"/>
  <c r="U1552" i="1"/>
  <c r="U1553" i="1"/>
  <c r="U1554" i="1"/>
  <c r="U1555" i="1"/>
  <c r="U1556" i="1"/>
  <c r="U1557" i="1"/>
  <c r="U1558" i="1"/>
  <c r="U1559" i="1"/>
  <c r="U1560" i="1"/>
  <c r="U1561" i="1"/>
  <c r="U1562" i="1"/>
  <c r="U1563" i="1"/>
  <c r="U1564" i="1"/>
  <c r="U1565" i="1"/>
  <c r="U1566" i="1"/>
  <c r="U1567" i="1"/>
  <c r="U1568" i="1"/>
  <c r="U1569" i="1"/>
  <c r="U1570" i="1"/>
  <c r="U1571" i="1"/>
  <c r="U1572" i="1"/>
  <c r="U1573" i="1"/>
  <c r="U1574" i="1"/>
  <c r="U1575" i="1"/>
  <c r="U1576" i="1"/>
  <c r="U1577" i="1"/>
  <c r="U1578" i="1"/>
  <c r="U1579" i="1"/>
  <c r="U1580" i="1"/>
  <c r="U1581" i="1"/>
  <c r="U1582" i="1"/>
  <c r="U1583" i="1"/>
  <c r="U1584" i="1"/>
  <c r="U1585" i="1"/>
  <c r="U1586" i="1"/>
  <c r="U1587" i="1"/>
  <c r="U1588" i="1"/>
  <c r="U1589" i="1"/>
  <c r="U1590" i="1"/>
  <c r="U1591" i="1"/>
  <c r="U1592" i="1"/>
  <c r="U1593" i="1"/>
  <c r="U1594" i="1"/>
  <c r="U1595" i="1"/>
  <c r="U1596" i="1"/>
  <c r="U1597" i="1"/>
  <c r="U1598" i="1"/>
  <c r="U1599" i="1"/>
  <c r="U1600" i="1"/>
  <c r="U1601" i="1"/>
  <c r="U1602" i="1"/>
  <c r="U1603" i="1"/>
  <c r="U1604" i="1"/>
  <c r="U1605" i="1"/>
  <c r="U1606" i="1"/>
  <c r="U1607" i="1"/>
  <c r="U1608" i="1"/>
  <c r="U1609" i="1"/>
  <c r="U1610" i="1"/>
  <c r="U1611" i="1"/>
  <c r="U1612" i="1"/>
  <c r="U1613" i="1"/>
  <c r="U1614" i="1"/>
  <c r="U1615" i="1"/>
  <c r="U1616" i="1"/>
  <c r="U1617" i="1"/>
  <c r="U1618" i="1"/>
  <c r="U1619" i="1"/>
  <c r="U1620" i="1"/>
  <c r="U1621" i="1"/>
  <c r="U1622" i="1"/>
  <c r="U1623" i="1"/>
  <c r="U1624" i="1"/>
  <c r="U1625" i="1"/>
  <c r="U1626" i="1"/>
  <c r="U1627" i="1"/>
  <c r="U1628" i="1"/>
  <c r="U1629" i="1"/>
  <c r="U1630" i="1"/>
  <c r="U1631" i="1"/>
  <c r="U1632" i="1"/>
  <c r="U1633" i="1"/>
  <c r="U1634" i="1"/>
  <c r="U1635" i="1"/>
  <c r="U1636" i="1"/>
  <c r="U1637" i="1"/>
  <c r="U1638" i="1"/>
  <c r="U1639" i="1"/>
  <c r="U1640" i="1"/>
  <c r="U1641" i="1"/>
  <c r="U1642" i="1"/>
  <c r="U1643" i="1"/>
  <c r="U1644" i="1"/>
  <c r="U1645" i="1"/>
  <c r="U1646" i="1"/>
  <c r="U1647" i="1"/>
  <c r="U1648" i="1"/>
  <c r="U1649" i="1"/>
  <c r="U1650" i="1"/>
  <c r="U1651" i="1"/>
  <c r="U1652" i="1"/>
  <c r="U1653" i="1"/>
  <c r="U1654" i="1"/>
  <c r="U1655" i="1"/>
  <c r="U1656" i="1"/>
  <c r="U1657" i="1"/>
  <c r="U1658" i="1"/>
  <c r="U1659" i="1"/>
  <c r="U1660" i="1"/>
  <c r="U1661" i="1"/>
  <c r="U1662" i="1"/>
  <c r="U1663" i="1"/>
  <c r="U1664" i="1"/>
  <c r="U1665" i="1"/>
  <c r="U1666" i="1"/>
  <c r="U1667" i="1"/>
  <c r="U1668" i="1"/>
  <c r="U1669" i="1"/>
  <c r="U1670" i="1"/>
  <c r="U1671" i="1"/>
  <c r="U1672" i="1"/>
  <c r="U1673" i="1"/>
  <c r="U1674" i="1"/>
  <c r="U1675" i="1"/>
  <c r="U1676" i="1"/>
  <c r="U1677" i="1"/>
  <c r="U1678" i="1"/>
  <c r="U1679" i="1"/>
  <c r="U1680" i="1"/>
  <c r="U1681" i="1"/>
  <c r="U1682" i="1"/>
  <c r="U1683" i="1"/>
  <c r="U1684" i="1"/>
  <c r="U1685" i="1"/>
  <c r="U1686" i="1"/>
  <c r="U1687" i="1"/>
  <c r="U1688" i="1"/>
  <c r="U1689" i="1"/>
  <c r="U1690" i="1"/>
  <c r="U1691" i="1"/>
  <c r="U1692" i="1"/>
  <c r="U1693" i="1"/>
  <c r="U1694" i="1"/>
  <c r="U1695" i="1"/>
  <c r="U1696" i="1"/>
  <c r="U1697" i="1"/>
  <c r="U1698" i="1"/>
  <c r="U1699" i="1"/>
  <c r="U1700" i="1"/>
  <c r="U1701" i="1"/>
  <c r="U1702" i="1"/>
  <c r="U1703" i="1"/>
  <c r="U1704" i="1"/>
  <c r="U1705" i="1"/>
  <c r="U1706" i="1"/>
  <c r="U1707" i="1"/>
  <c r="U1708" i="1"/>
  <c r="U1709" i="1"/>
  <c r="U1710" i="1"/>
  <c r="U1711" i="1"/>
  <c r="U1712" i="1"/>
  <c r="U1713" i="1"/>
  <c r="U1714" i="1"/>
  <c r="U1715" i="1"/>
  <c r="U1716" i="1"/>
  <c r="U1717" i="1"/>
  <c r="U1718" i="1"/>
  <c r="U1719" i="1"/>
  <c r="U1720" i="1"/>
  <c r="U1721" i="1"/>
  <c r="U1722" i="1"/>
  <c r="U1723" i="1"/>
  <c r="U1724" i="1"/>
  <c r="U1725" i="1"/>
  <c r="U1726" i="1"/>
  <c r="U1727" i="1"/>
  <c r="U1728" i="1"/>
  <c r="U1729" i="1"/>
  <c r="U1730" i="1"/>
  <c r="U1731" i="1"/>
  <c r="U1732" i="1"/>
  <c r="U1733" i="1"/>
  <c r="U1734" i="1"/>
  <c r="U1735" i="1"/>
  <c r="U1736" i="1"/>
  <c r="U1737" i="1"/>
  <c r="U1738" i="1"/>
  <c r="U1739" i="1"/>
  <c r="U1740" i="1"/>
  <c r="U1741" i="1"/>
  <c r="U1742" i="1"/>
  <c r="U1743" i="1"/>
  <c r="U1744" i="1"/>
  <c r="U1745" i="1"/>
  <c r="U1746" i="1"/>
  <c r="U1747" i="1"/>
  <c r="U1748" i="1"/>
  <c r="U1749" i="1"/>
  <c r="U1750" i="1"/>
  <c r="U1751" i="1"/>
  <c r="U1752" i="1"/>
  <c r="U1753" i="1"/>
  <c r="U1754" i="1"/>
  <c r="U1755" i="1"/>
  <c r="U1756" i="1"/>
  <c r="U1757" i="1"/>
  <c r="U1758" i="1"/>
  <c r="U1759" i="1"/>
  <c r="U1760" i="1"/>
  <c r="U1761" i="1"/>
  <c r="U1762" i="1"/>
  <c r="U1763" i="1"/>
  <c r="U1764" i="1"/>
  <c r="U1765" i="1"/>
  <c r="U1766" i="1"/>
  <c r="U1767" i="1"/>
  <c r="U1768" i="1"/>
  <c r="U1769" i="1"/>
  <c r="U1770" i="1"/>
  <c r="U1771" i="1"/>
  <c r="U1772" i="1"/>
  <c r="U1773" i="1"/>
  <c r="U1774" i="1"/>
  <c r="U1775" i="1"/>
  <c r="U1776" i="1"/>
  <c r="U1777" i="1"/>
  <c r="U1778" i="1"/>
  <c r="U1779" i="1"/>
  <c r="U1780" i="1"/>
  <c r="U1781" i="1"/>
  <c r="U1782" i="1"/>
  <c r="U1783" i="1"/>
  <c r="U1784" i="1"/>
  <c r="U1785" i="1"/>
  <c r="U1786" i="1"/>
  <c r="U1787" i="1"/>
  <c r="U1788" i="1"/>
  <c r="U1789" i="1"/>
  <c r="U1790" i="1"/>
  <c r="U1791" i="1"/>
  <c r="U1792" i="1"/>
  <c r="U1793" i="1"/>
  <c r="U1794" i="1"/>
  <c r="U1795" i="1"/>
  <c r="U1796" i="1"/>
  <c r="U1797" i="1"/>
  <c r="U1798" i="1"/>
  <c r="U1799" i="1"/>
  <c r="U1800" i="1"/>
  <c r="U1801" i="1"/>
  <c r="U1802" i="1"/>
  <c r="U1803" i="1"/>
  <c r="U1804" i="1"/>
  <c r="U1805" i="1"/>
  <c r="U1806" i="1"/>
  <c r="U1807" i="1"/>
  <c r="U1808" i="1"/>
  <c r="U8" i="1"/>
  <c r="I8" i="1"/>
  <c r="I11" i="1"/>
  <c r="I10" i="1"/>
  <c r="I9" i="1"/>
  <c r="S9" i="1"/>
  <c r="T9" i="1" s="1"/>
  <c r="S10" i="1"/>
  <c r="T10" i="1" s="1"/>
  <c r="S11" i="1"/>
  <c r="T11" i="1" s="1"/>
  <c r="S12" i="1"/>
  <c r="T12" i="1" s="1"/>
  <c r="S13" i="1"/>
  <c r="T13" i="1" s="1"/>
  <c r="S14" i="1"/>
  <c r="T14" i="1" s="1"/>
  <c r="S15" i="1"/>
  <c r="T15" i="1" s="1"/>
  <c r="S16" i="1"/>
  <c r="T16" i="1" s="1"/>
  <c r="S17" i="1"/>
  <c r="T17" i="1" s="1"/>
  <c r="S18" i="1"/>
  <c r="T18" i="1" s="1"/>
  <c r="S19" i="1"/>
  <c r="T19" i="1" s="1"/>
  <c r="S20" i="1"/>
  <c r="T20" i="1" s="1"/>
  <c r="S21" i="1"/>
  <c r="T21" i="1" s="1"/>
  <c r="S22" i="1"/>
  <c r="T22" i="1" s="1"/>
  <c r="S23" i="1"/>
  <c r="T23" i="1" s="1"/>
  <c r="S24" i="1"/>
  <c r="T24" i="1" s="1"/>
  <c r="S25" i="1"/>
  <c r="T25" i="1" s="1"/>
  <c r="S26" i="1"/>
  <c r="T26" i="1" s="1"/>
  <c r="S27" i="1"/>
  <c r="T27" i="1" s="1"/>
  <c r="S28" i="1"/>
  <c r="T28" i="1" s="1"/>
  <c r="S29" i="1"/>
  <c r="T29" i="1" s="1"/>
  <c r="S30" i="1"/>
  <c r="T30" i="1" s="1"/>
  <c r="S31" i="1"/>
  <c r="T31" i="1" s="1"/>
  <c r="S32" i="1"/>
  <c r="T32" i="1" s="1"/>
  <c r="S33" i="1"/>
  <c r="T33" i="1" s="1"/>
  <c r="S34" i="1"/>
  <c r="T34" i="1" s="1"/>
  <c r="S35" i="1"/>
  <c r="T35" i="1" s="1"/>
  <c r="S36" i="1"/>
  <c r="T36" i="1" s="1"/>
  <c r="S37" i="1"/>
  <c r="T37" i="1" s="1"/>
  <c r="S38" i="1"/>
  <c r="T38" i="1" s="1"/>
  <c r="S39" i="1"/>
  <c r="T39" i="1" s="1"/>
  <c r="S40" i="1"/>
  <c r="T40" i="1" s="1"/>
  <c r="S41" i="1"/>
  <c r="T41" i="1" s="1"/>
  <c r="S42" i="1"/>
  <c r="T42" i="1" s="1"/>
  <c r="S43" i="1"/>
  <c r="T43" i="1" s="1"/>
  <c r="S44" i="1"/>
  <c r="T44" i="1" s="1"/>
  <c r="S45" i="1"/>
  <c r="T45" i="1" s="1"/>
  <c r="S46" i="1"/>
  <c r="T46" i="1" s="1"/>
  <c r="S47" i="1"/>
  <c r="T47" i="1" s="1"/>
  <c r="S48" i="1"/>
  <c r="T48" i="1" s="1"/>
  <c r="S49" i="1"/>
  <c r="T49" i="1" s="1"/>
  <c r="S50" i="1"/>
  <c r="T50" i="1" s="1"/>
  <c r="S51" i="1"/>
  <c r="T51" i="1" s="1"/>
  <c r="S52" i="1"/>
  <c r="T52" i="1" s="1"/>
  <c r="S53" i="1"/>
  <c r="T53" i="1" s="1"/>
  <c r="S54" i="1"/>
  <c r="T54" i="1" s="1"/>
  <c r="S55" i="1"/>
  <c r="T55" i="1" s="1"/>
  <c r="S56" i="1"/>
  <c r="T56" i="1" s="1"/>
  <c r="S57" i="1"/>
  <c r="T57" i="1" s="1"/>
  <c r="S58" i="1"/>
  <c r="T58" i="1" s="1"/>
  <c r="S59" i="1"/>
  <c r="T59" i="1" s="1"/>
  <c r="S60" i="1"/>
  <c r="T60" i="1" s="1"/>
  <c r="S61" i="1"/>
  <c r="T61" i="1" s="1"/>
  <c r="S62" i="1"/>
  <c r="T62" i="1" s="1"/>
  <c r="S63" i="1"/>
  <c r="T63" i="1" s="1"/>
  <c r="S64" i="1"/>
  <c r="T64" i="1" s="1"/>
  <c r="S65" i="1"/>
  <c r="T65" i="1" s="1"/>
  <c r="S66" i="1"/>
  <c r="T66" i="1" s="1"/>
  <c r="S67" i="1"/>
  <c r="T67" i="1" s="1"/>
  <c r="S68" i="1"/>
  <c r="T68" i="1" s="1"/>
  <c r="S69" i="1"/>
  <c r="T69" i="1" s="1"/>
  <c r="S70" i="1"/>
  <c r="T70" i="1" s="1"/>
  <c r="S71" i="1"/>
  <c r="T71" i="1" s="1"/>
  <c r="S72" i="1"/>
  <c r="T72" i="1" s="1"/>
  <c r="S73" i="1"/>
  <c r="T73" i="1" s="1"/>
  <c r="S74" i="1"/>
  <c r="T74" i="1" s="1"/>
  <c r="S75" i="1"/>
  <c r="T75" i="1" s="1"/>
  <c r="S76" i="1"/>
  <c r="T76" i="1" s="1"/>
  <c r="S77" i="1"/>
  <c r="T77" i="1" s="1"/>
  <c r="S78" i="1"/>
  <c r="T78" i="1" s="1"/>
  <c r="S79" i="1"/>
  <c r="T79" i="1" s="1"/>
  <c r="S80" i="1"/>
  <c r="T80" i="1" s="1"/>
  <c r="S81" i="1"/>
  <c r="T81" i="1" s="1"/>
  <c r="S82" i="1"/>
  <c r="T82" i="1" s="1"/>
  <c r="S83" i="1"/>
  <c r="T83" i="1" s="1"/>
  <c r="S84" i="1"/>
  <c r="T84" i="1" s="1"/>
  <c r="S85" i="1"/>
  <c r="T85" i="1" s="1"/>
  <c r="S86" i="1"/>
  <c r="T86" i="1" s="1"/>
  <c r="S87" i="1"/>
  <c r="T87" i="1" s="1"/>
  <c r="S88" i="1"/>
  <c r="T88" i="1" s="1"/>
  <c r="S89" i="1"/>
  <c r="T89" i="1" s="1"/>
  <c r="S90" i="1"/>
  <c r="T90" i="1" s="1"/>
  <c r="S91" i="1"/>
  <c r="T91" i="1" s="1"/>
  <c r="S92" i="1"/>
  <c r="T92" i="1" s="1"/>
  <c r="S93" i="1"/>
  <c r="T93" i="1" s="1"/>
  <c r="S94" i="1"/>
  <c r="T94" i="1" s="1"/>
  <c r="S95" i="1"/>
  <c r="T95" i="1" s="1"/>
  <c r="S96" i="1"/>
  <c r="T96" i="1" s="1"/>
  <c r="S97" i="1"/>
  <c r="T97" i="1" s="1"/>
  <c r="S98" i="1"/>
  <c r="T98" i="1" s="1"/>
  <c r="S99" i="1"/>
  <c r="T99" i="1" s="1"/>
  <c r="S100" i="1"/>
  <c r="T100" i="1" s="1"/>
  <c r="S101" i="1"/>
  <c r="T101" i="1" s="1"/>
  <c r="S102" i="1"/>
  <c r="T102" i="1" s="1"/>
  <c r="S103" i="1"/>
  <c r="T103" i="1" s="1"/>
  <c r="S104" i="1"/>
  <c r="T104" i="1" s="1"/>
  <c r="S105" i="1"/>
  <c r="T105" i="1" s="1"/>
  <c r="S106" i="1"/>
  <c r="T106" i="1" s="1"/>
  <c r="S107" i="1"/>
  <c r="T107" i="1" s="1"/>
  <c r="S108" i="1"/>
  <c r="T108" i="1" s="1"/>
  <c r="S109" i="1"/>
  <c r="T109" i="1" s="1"/>
  <c r="S110" i="1"/>
  <c r="T110" i="1" s="1"/>
  <c r="S111" i="1"/>
  <c r="T111" i="1" s="1"/>
  <c r="S112" i="1"/>
  <c r="T112" i="1" s="1"/>
  <c r="S113" i="1"/>
  <c r="T113" i="1" s="1"/>
  <c r="S114" i="1"/>
  <c r="T114" i="1" s="1"/>
  <c r="S115" i="1"/>
  <c r="T115" i="1" s="1"/>
  <c r="S116" i="1"/>
  <c r="T116" i="1" s="1"/>
  <c r="S117" i="1"/>
  <c r="T117" i="1" s="1"/>
  <c r="S118" i="1"/>
  <c r="T118" i="1" s="1"/>
  <c r="S119" i="1"/>
  <c r="T119" i="1" s="1"/>
  <c r="S120" i="1"/>
  <c r="T120" i="1" s="1"/>
  <c r="S121" i="1"/>
  <c r="T121" i="1" s="1"/>
  <c r="S122" i="1"/>
  <c r="T122" i="1" s="1"/>
  <c r="S123" i="1"/>
  <c r="T123" i="1" s="1"/>
  <c r="S124" i="1"/>
  <c r="T124" i="1" s="1"/>
  <c r="S125" i="1"/>
  <c r="T125" i="1" s="1"/>
  <c r="S126" i="1"/>
  <c r="T126" i="1" s="1"/>
  <c r="S127" i="1"/>
  <c r="T127" i="1" s="1"/>
  <c r="S128" i="1"/>
  <c r="T128" i="1" s="1"/>
  <c r="S129" i="1"/>
  <c r="T129" i="1" s="1"/>
  <c r="S130" i="1"/>
  <c r="T130" i="1" s="1"/>
  <c r="S131" i="1"/>
  <c r="T131" i="1" s="1"/>
  <c r="S132" i="1"/>
  <c r="T132" i="1" s="1"/>
  <c r="S133" i="1"/>
  <c r="T133" i="1" s="1"/>
  <c r="S134" i="1"/>
  <c r="T134" i="1" s="1"/>
  <c r="S135" i="1"/>
  <c r="T135" i="1" s="1"/>
  <c r="S136" i="1"/>
  <c r="T136" i="1" s="1"/>
  <c r="S137" i="1"/>
  <c r="T137" i="1" s="1"/>
  <c r="S138" i="1"/>
  <c r="T138" i="1" s="1"/>
  <c r="S139" i="1"/>
  <c r="T139" i="1" s="1"/>
  <c r="S140" i="1"/>
  <c r="T140" i="1" s="1"/>
  <c r="S141" i="1"/>
  <c r="T141" i="1" s="1"/>
  <c r="S142" i="1"/>
  <c r="T142" i="1" s="1"/>
  <c r="S143" i="1"/>
  <c r="T143" i="1" s="1"/>
  <c r="S144" i="1"/>
  <c r="T144" i="1" s="1"/>
  <c r="S145" i="1"/>
  <c r="T145" i="1" s="1"/>
  <c r="S146" i="1"/>
  <c r="T146" i="1" s="1"/>
  <c r="S147" i="1"/>
  <c r="T147" i="1" s="1"/>
  <c r="S148" i="1"/>
  <c r="T148" i="1" s="1"/>
  <c r="S149" i="1"/>
  <c r="T149" i="1" s="1"/>
  <c r="S150" i="1"/>
  <c r="T150" i="1" s="1"/>
  <c r="S151" i="1"/>
  <c r="T151" i="1" s="1"/>
  <c r="S152" i="1"/>
  <c r="T152" i="1" s="1"/>
  <c r="S153" i="1"/>
  <c r="T153" i="1" s="1"/>
  <c r="S154" i="1"/>
  <c r="T154" i="1" s="1"/>
  <c r="S155" i="1"/>
  <c r="T155" i="1" s="1"/>
  <c r="S156" i="1"/>
  <c r="T156" i="1" s="1"/>
  <c r="S157" i="1"/>
  <c r="T157" i="1" s="1"/>
  <c r="S158" i="1"/>
  <c r="T158" i="1" s="1"/>
  <c r="S159" i="1"/>
  <c r="T159" i="1" s="1"/>
  <c r="S160" i="1"/>
  <c r="T160" i="1" s="1"/>
  <c r="S161" i="1"/>
  <c r="T161" i="1" s="1"/>
  <c r="S162" i="1"/>
  <c r="T162" i="1" s="1"/>
  <c r="S163" i="1"/>
  <c r="T163" i="1" s="1"/>
  <c r="S164" i="1"/>
  <c r="T164" i="1" s="1"/>
  <c r="S165" i="1"/>
  <c r="T165" i="1" s="1"/>
  <c r="S166" i="1"/>
  <c r="T166" i="1" s="1"/>
  <c r="S167" i="1"/>
  <c r="T167" i="1" s="1"/>
  <c r="S168" i="1"/>
  <c r="T168" i="1" s="1"/>
  <c r="S169" i="1"/>
  <c r="T169" i="1" s="1"/>
  <c r="S170" i="1"/>
  <c r="T170" i="1" s="1"/>
  <c r="S171" i="1"/>
  <c r="T171" i="1" s="1"/>
  <c r="S172" i="1"/>
  <c r="T172" i="1" s="1"/>
  <c r="S173" i="1"/>
  <c r="T173" i="1" s="1"/>
  <c r="S174" i="1"/>
  <c r="T174" i="1" s="1"/>
  <c r="S175" i="1"/>
  <c r="T175" i="1" s="1"/>
  <c r="S176" i="1"/>
  <c r="T176" i="1" s="1"/>
  <c r="S177" i="1"/>
  <c r="T177" i="1" s="1"/>
  <c r="S178" i="1"/>
  <c r="T178" i="1" s="1"/>
  <c r="S179" i="1"/>
  <c r="T179" i="1" s="1"/>
  <c r="S180" i="1"/>
  <c r="T180" i="1" s="1"/>
  <c r="S181" i="1"/>
  <c r="T181" i="1" s="1"/>
  <c r="S182" i="1"/>
  <c r="T182" i="1" s="1"/>
  <c r="S183" i="1"/>
  <c r="T183" i="1" s="1"/>
  <c r="S184" i="1"/>
  <c r="T184" i="1" s="1"/>
  <c r="S185" i="1"/>
  <c r="T185" i="1" s="1"/>
  <c r="S186" i="1"/>
  <c r="T186" i="1" s="1"/>
  <c r="S187" i="1"/>
  <c r="T187" i="1" s="1"/>
  <c r="S188" i="1"/>
  <c r="T188" i="1" s="1"/>
  <c r="S189" i="1"/>
  <c r="T189" i="1" s="1"/>
  <c r="S190" i="1"/>
  <c r="T190" i="1" s="1"/>
  <c r="S191" i="1"/>
  <c r="T191" i="1" s="1"/>
  <c r="S192" i="1"/>
  <c r="T192" i="1" s="1"/>
  <c r="S193" i="1"/>
  <c r="T193" i="1" s="1"/>
  <c r="S194" i="1"/>
  <c r="T194" i="1" s="1"/>
  <c r="S195" i="1"/>
  <c r="T195" i="1" s="1"/>
  <c r="S196" i="1"/>
  <c r="T196" i="1" s="1"/>
  <c r="S197" i="1"/>
  <c r="T197" i="1" s="1"/>
  <c r="S198" i="1"/>
  <c r="T198" i="1" s="1"/>
  <c r="S199" i="1"/>
  <c r="T199" i="1" s="1"/>
  <c r="S200" i="1"/>
  <c r="T200" i="1" s="1"/>
  <c r="S201" i="1"/>
  <c r="T201" i="1" s="1"/>
  <c r="S202" i="1"/>
  <c r="T202" i="1" s="1"/>
  <c r="S203" i="1"/>
  <c r="T203" i="1" s="1"/>
  <c r="S204" i="1"/>
  <c r="T204" i="1" s="1"/>
  <c r="S205" i="1"/>
  <c r="T205" i="1" s="1"/>
  <c r="S206" i="1"/>
  <c r="T206" i="1" s="1"/>
  <c r="S207" i="1"/>
  <c r="T207" i="1" s="1"/>
  <c r="S208" i="1"/>
  <c r="T208" i="1" s="1"/>
  <c r="S209" i="1"/>
  <c r="T209" i="1" s="1"/>
  <c r="S210" i="1"/>
  <c r="T210" i="1" s="1"/>
  <c r="S211" i="1"/>
  <c r="T211" i="1" s="1"/>
  <c r="S212" i="1"/>
  <c r="T212" i="1" s="1"/>
  <c r="S213" i="1"/>
  <c r="T213" i="1" s="1"/>
  <c r="S214" i="1"/>
  <c r="T214" i="1" s="1"/>
  <c r="S215" i="1"/>
  <c r="T215" i="1" s="1"/>
  <c r="S216" i="1"/>
  <c r="T216" i="1" s="1"/>
  <c r="S217" i="1"/>
  <c r="T217" i="1" s="1"/>
  <c r="S218" i="1"/>
  <c r="T218" i="1" s="1"/>
  <c r="S219" i="1"/>
  <c r="T219" i="1" s="1"/>
  <c r="S220" i="1"/>
  <c r="T220" i="1" s="1"/>
  <c r="S221" i="1"/>
  <c r="T221" i="1" s="1"/>
  <c r="S222" i="1"/>
  <c r="T222" i="1" s="1"/>
  <c r="S223" i="1"/>
  <c r="T223" i="1" s="1"/>
  <c r="S224" i="1"/>
  <c r="T224" i="1" s="1"/>
  <c r="S225" i="1"/>
  <c r="T225" i="1" s="1"/>
  <c r="S226" i="1"/>
  <c r="T226" i="1" s="1"/>
  <c r="S227" i="1"/>
  <c r="T227" i="1" s="1"/>
  <c r="S228" i="1"/>
  <c r="T228" i="1" s="1"/>
  <c r="S229" i="1"/>
  <c r="T229" i="1" s="1"/>
  <c r="S230" i="1"/>
  <c r="T230" i="1" s="1"/>
  <c r="S231" i="1"/>
  <c r="T231" i="1" s="1"/>
  <c r="S232" i="1"/>
  <c r="T232" i="1" s="1"/>
  <c r="S233" i="1"/>
  <c r="T233" i="1" s="1"/>
  <c r="S234" i="1"/>
  <c r="T234" i="1" s="1"/>
  <c r="S235" i="1"/>
  <c r="T235" i="1" s="1"/>
  <c r="S236" i="1"/>
  <c r="T236" i="1" s="1"/>
  <c r="S237" i="1"/>
  <c r="T237" i="1" s="1"/>
  <c r="S238" i="1"/>
  <c r="T238" i="1" s="1"/>
  <c r="S239" i="1"/>
  <c r="T239" i="1" s="1"/>
  <c r="S240" i="1"/>
  <c r="T240" i="1" s="1"/>
  <c r="S241" i="1"/>
  <c r="T241" i="1" s="1"/>
  <c r="S242" i="1"/>
  <c r="T242" i="1" s="1"/>
  <c r="S243" i="1"/>
  <c r="T243" i="1" s="1"/>
  <c r="S244" i="1"/>
  <c r="T244" i="1" s="1"/>
  <c r="S245" i="1"/>
  <c r="T245" i="1" s="1"/>
  <c r="S246" i="1"/>
  <c r="T246" i="1" s="1"/>
  <c r="S247" i="1"/>
  <c r="T247" i="1" s="1"/>
  <c r="S248" i="1"/>
  <c r="T248" i="1" s="1"/>
  <c r="S249" i="1"/>
  <c r="T249" i="1" s="1"/>
  <c r="S250" i="1"/>
  <c r="T250" i="1" s="1"/>
  <c r="S251" i="1"/>
  <c r="T251" i="1" s="1"/>
  <c r="S252" i="1"/>
  <c r="T252" i="1" s="1"/>
  <c r="S253" i="1"/>
  <c r="T253" i="1" s="1"/>
  <c r="S254" i="1"/>
  <c r="T254" i="1" s="1"/>
  <c r="S255" i="1"/>
  <c r="T255" i="1" s="1"/>
  <c r="S256" i="1"/>
  <c r="T256" i="1" s="1"/>
  <c r="S257" i="1"/>
  <c r="T257" i="1" s="1"/>
  <c r="S258" i="1"/>
  <c r="T258" i="1" s="1"/>
  <c r="S259" i="1"/>
  <c r="T259" i="1" s="1"/>
  <c r="S260" i="1"/>
  <c r="T260" i="1" s="1"/>
  <c r="S261" i="1"/>
  <c r="T261" i="1" s="1"/>
  <c r="S262" i="1"/>
  <c r="T262" i="1" s="1"/>
  <c r="S263" i="1"/>
  <c r="T263" i="1" s="1"/>
  <c r="S264" i="1"/>
  <c r="T264" i="1" s="1"/>
  <c r="S265" i="1"/>
  <c r="T265" i="1" s="1"/>
  <c r="S266" i="1"/>
  <c r="T266" i="1" s="1"/>
  <c r="S267" i="1"/>
  <c r="T267" i="1" s="1"/>
  <c r="S268" i="1"/>
  <c r="T268" i="1" s="1"/>
  <c r="S269" i="1"/>
  <c r="T269" i="1" s="1"/>
  <c r="S270" i="1"/>
  <c r="T270" i="1" s="1"/>
  <c r="S271" i="1"/>
  <c r="T271" i="1" s="1"/>
  <c r="S272" i="1"/>
  <c r="T272" i="1" s="1"/>
  <c r="S273" i="1"/>
  <c r="T273" i="1" s="1"/>
  <c r="S274" i="1"/>
  <c r="T274" i="1" s="1"/>
  <c r="S275" i="1"/>
  <c r="T275" i="1" s="1"/>
  <c r="S276" i="1"/>
  <c r="T276" i="1" s="1"/>
  <c r="S277" i="1"/>
  <c r="T277" i="1" s="1"/>
  <c r="S278" i="1"/>
  <c r="T278" i="1" s="1"/>
  <c r="S279" i="1"/>
  <c r="T279" i="1" s="1"/>
  <c r="S280" i="1"/>
  <c r="T280" i="1" s="1"/>
  <c r="S281" i="1"/>
  <c r="T281" i="1" s="1"/>
  <c r="S282" i="1"/>
  <c r="T282" i="1" s="1"/>
  <c r="S283" i="1"/>
  <c r="T283" i="1" s="1"/>
  <c r="S284" i="1"/>
  <c r="T284" i="1" s="1"/>
  <c r="S285" i="1"/>
  <c r="T285" i="1" s="1"/>
  <c r="S286" i="1"/>
  <c r="T286" i="1" s="1"/>
  <c r="S287" i="1"/>
  <c r="T287" i="1" s="1"/>
  <c r="S288" i="1"/>
  <c r="T288" i="1" s="1"/>
  <c r="S289" i="1"/>
  <c r="T289" i="1" s="1"/>
  <c r="S290" i="1"/>
  <c r="T290" i="1" s="1"/>
  <c r="S291" i="1"/>
  <c r="T291" i="1" s="1"/>
  <c r="S292" i="1"/>
  <c r="T292" i="1" s="1"/>
  <c r="S293" i="1"/>
  <c r="T293" i="1" s="1"/>
  <c r="S294" i="1"/>
  <c r="T294" i="1" s="1"/>
  <c r="S295" i="1"/>
  <c r="T295" i="1" s="1"/>
  <c r="S296" i="1"/>
  <c r="T296" i="1" s="1"/>
  <c r="S297" i="1"/>
  <c r="T297" i="1" s="1"/>
  <c r="S298" i="1"/>
  <c r="T298" i="1" s="1"/>
  <c r="S299" i="1"/>
  <c r="T299" i="1" s="1"/>
  <c r="S300" i="1"/>
  <c r="T300" i="1" s="1"/>
  <c r="S301" i="1"/>
  <c r="T301" i="1" s="1"/>
  <c r="S302" i="1"/>
  <c r="T302" i="1" s="1"/>
  <c r="S303" i="1"/>
  <c r="T303" i="1" s="1"/>
  <c r="S304" i="1"/>
  <c r="T304" i="1" s="1"/>
  <c r="S305" i="1"/>
  <c r="T305" i="1" s="1"/>
  <c r="S306" i="1"/>
  <c r="T306" i="1" s="1"/>
  <c r="S307" i="1"/>
  <c r="T307" i="1" s="1"/>
  <c r="S308" i="1"/>
  <c r="T308" i="1" s="1"/>
  <c r="S309" i="1"/>
  <c r="T309" i="1" s="1"/>
  <c r="S310" i="1"/>
  <c r="T310" i="1" s="1"/>
  <c r="S311" i="1"/>
  <c r="T311" i="1" s="1"/>
  <c r="S312" i="1"/>
  <c r="T312" i="1" s="1"/>
  <c r="S313" i="1"/>
  <c r="T313" i="1" s="1"/>
  <c r="S314" i="1"/>
  <c r="T314" i="1" s="1"/>
  <c r="S315" i="1"/>
  <c r="T315" i="1" s="1"/>
  <c r="S316" i="1"/>
  <c r="T316" i="1" s="1"/>
  <c r="S317" i="1"/>
  <c r="T317" i="1" s="1"/>
  <c r="S318" i="1"/>
  <c r="T318" i="1" s="1"/>
  <c r="S319" i="1"/>
  <c r="T319" i="1" s="1"/>
  <c r="S320" i="1"/>
  <c r="T320" i="1" s="1"/>
  <c r="S321" i="1"/>
  <c r="T321" i="1" s="1"/>
  <c r="S322" i="1"/>
  <c r="T322" i="1" s="1"/>
  <c r="S323" i="1"/>
  <c r="T323" i="1" s="1"/>
  <c r="S324" i="1"/>
  <c r="T324" i="1" s="1"/>
  <c r="S325" i="1"/>
  <c r="T325" i="1" s="1"/>
  <c r="S326" i="1"/>
  <c r="T326" i="1" s="1"/>
  <c r="S327" i="1"/>
  <c r="T327" i="1" s="1"/>
  <c r="S328" i="1"/>
  <c r="T328" i="1" s="1"/>
  <c r="S329" i="1"/>
  <c r="T329" i="1" s="1"/>
  <c r="S330" i="1"/>
  <c r="T330" i="1" s="1"/>
  <c r="S331" i="1"/>
  <c r="T331" i="1" s="1"/>
  <c r="S332" i="1"/>
  <c r="T332" i="1" s="1"/>
  <c r="S333" i="1"/>
  <c r="T333" i="1" s="1"/>
  <c r="S334" i="1"/>
  <c r="T334" i="1" s="1"/>
  <c r="S335" i="1"/>
  <c r="T335" i="1" s="1"/>
  <c r="S336" i="1"/>
  <c r="T336" i="1" s="1"/>
  <c r="S337" i="1"/>
  <c r="T337" i="1" s="1"/>
  <c r="S338" i="1"/>
  <c r="T338" i="1" s="1"/>
  <c r="S339" i="1"/>
  <c r="T339" i="1" s="1"/>
  <c r="S340" i="1"/>
  <c r="T340" i="1" s="1"/>
  <c r="S341" i="1"/>
  <c r="T341" i="1" s="1"/>
  <c r="S342" i="1"/>
  <c r="T342" i="1" s="1"/>
  <c r="S343" i="1"/>
  <c r="T343" i="1" s="1"/>
  <c r="S344" i="1"/>
  <c r="T344" i="1" s="1"/>
  <c r="S345" i="1"/>
  <c r="T345" i="1" s="1"/>
  <c r="S346" i="1"/>
  <c r="T346" i="1" s="1"/>
  <c r="S347" i="1"/>
  <c r="T347" i="1" s="1"/>
  <c r="S348" i="1"/>
  <c r="T348" i="1" s="1"/>
  <c r="S349" i="1"/>
  <c r="T349" i="1" s="1"/>
  <c r="S350" i="1"/>
  <c r="T350" i="1" s="1"/>
  <c r="S351" i="1"/>
  <c r="T351" i="1" s="1"/>
  <c r="S352" i="1"/>
  <c r="T352" i="1" s="1"/>
  <c r="S353" i="1"/>
  <c r="T353" i="1" s="1"/>
  <c r="S354" i="1"/>
  <c r="T354" i="1" s="1"/>
  <c r="S355" i="1"/>
  <c r="T355" i="1" s="1"/>
  <c r="S356" i="1"/>
  <c r="T356" i="1" s="1"/>
  <c r="S357" i="1"/>
  <c r="T357" i="1" s="1"/>
  <c r="S358" i="1"/>
  <c r="T358" i="1" s="1"/>
  <c r="S359" i="1"/>
  <c r="T359" i="1" s="1"/>
  <c r="S360" i="1"/>
  <c r="T360" i="1" s="1"/>
  <c r="S361" i="1"/>
  <c r="T361" i="1" s="1"/>
  <c r="S362" i="1"/>
  <c r="T362" i="1" s="1"/>
  <c r="S363" i="1"/>
  <c r="T363" i="1" s="1"/>
  <c r="S364" i="1"/>
  <c r="T364" i="1" s="1"/>
  <c r="S365" i="1"/>
  <c r="T365" i="1" s="1"/>
  <c r="S366" i="1"/>
  <c r="T366" i="1" s="1"/>
  <c r="S367" i="1"/>
  <c r="T367" i="1" s="1"/>
  <c r="S368" i="1"/>
  <c r="T368" i="1" s="1"/>
  <c r="S369" i="1"/>
  <c r="T369" i="1" s="1"/>
  <c r="S370" i="1"/>
  <c r="T370" i="1" s="1"/>
  <c r="S371" i="1"/>
  <c r="T371" i="1" s="1"/>
  <c r="S372" i="1"/>
  <c r="T372" i="1" s="1"/>
  <c r="S373" i="1"/>
  <c r="T373" i="1" s="1"/>
  <c r="S374" i="1"/>
  <c r="T374" i="1" s="1"/>
  <c r="S375" i="1"/>
  <c r="T375" i="1" s="1"/>
  <c r="S376" i="1"/>
  <c r="T376" i="1" s="1"/>
  <c r="S377" i="1"/>
  <c r="T377" i="1" s="1"/>
  <c r="S378" i="1"/>
  <c r="T378" i="1" s="1"/>
  <c r="S379" i="1"/>
  <c r="T379" i="1" s="1"/>
  <c r="S380" i="1"/>
  <c r="T380" i="1" s="1"/>
  <c r="S381" i="1"/>
  <c r="T381" i="1" s="1"/>
  <c r="S382" i="1"/>
  <c r="T382" i="1" s="1"/>
  <c r="S383" i="1"/>
  <c r="T383" i="1" s="1"/>
  <c r="S384" i="1"/>
  <c r="T384" i="1" s="1"/>
  <c r="S385" i="1"/>
  <c r="T385" i="1" s="1"/>
  <c r="S386" i="1"/>
  <c r="T386" i="1" s="1"/>
  <c r="S387" i="1"/>
  <c r="T387" i="1" s="1"/>
  <c r="S388" i="1"/>
  <c r="T388" i="1" s="1"/>
  <c r="S389" i="1"/>
  <c r="T389" i="1" s="1"/>
  <c r="S390" i="1"/>
  <c r="T390" i="1" s="1"/>
  <c r="S391" i="1"/>
  <c r="T391" i="1" s="1"/>
  <c r="S392" i="1"/>
  <c r="T392" i="1" s="1"/>
  <c r="S393" i="1"/>
  <c r="T393" i="1" s="1"/>
  <c r="S394" i="1"/>
  <c r="T394" i="1" s="1"/>
  <c r="S395" i="1"/>
  <c r="T395" i="1" s="1"/>
  <c r="S396" i="1"/>
  <c r="T396" i="1" s="1"/>
  <c r="S397" i="1"/>
  <c r="T397" i="1" s="1"/>
  <c r="S398" i="1"/>
  <c r="T398" i="1" s="1"/>
  <c r="S399" i="1"/>
  <c r="T399" i="1" s="1"/>
  <c r="S400" i="1"/>
  <c r="T400" i="1" s="1"/>
  <c r="S401" i="1"/>
  <c r="T401" i="1" s="1"/>
  <c r="S402" i="1"/>
  <c r="T402" i="1" s="1"/>
  <c r="S403" i="1"/>
  <c r="T403" i="1" s="1"/>
  <c r="S404" i="1"/>
  <c r="T404" i="1" s="1"/>
  <c r="S405" i="1"/>
  <c r="T405" i="1" s="1"/>
  <c r="S406" i="1"/>
  <c r="T406" i="1" s="1"/>
  <c r="S407" i="1"/>
  <c r="T407" i="1" s="1"/>
  <c r="S408" i="1"/>
  <c r="T408" i="1" s="1"/>
  <c r="S409" i="1"/>
  <c r="T409" i="1" s="1"/>
  <c r="S410" i="1"/>
  <c r="T410" i="1" s="1"/>
  <c r="S411" i="1"/>
  <c r="T411" i="1" s="1"/>
  <c r="S412" i="1"/>
  <c r="T412" i="1" s="1"/>
  <c r="S413" i="1"/>
  <c r="T413" i="1" s="1"/>
  <c r="S414" i="1"/>
  <c r="T414" i="1" s="1"/>
  <c r="S415" i="1"/>
  <c r="T415" i="1" s="1"/>
  <c r="S416" i="1"/>
  <c r="T416" i="1" s="1"/>
  <c r="S417" i="1"/>
  <c r="T417" i="1" s="1"/>
  <c r="S418" i="1"/>
  <c r="T418" i="1" s="1"/>
  <c r="S419" i="1"/>
  <c r="T419" i="1" s="1"/>
  <c r="S420" i="1"/>
  <c r="T420" i="1" s="1"/>
  <c r="S421" i="1"/>
  <c r="T421" i="1" s="1"/>
  <c r="S422" i="1"/>
  <c r="T422" i="1" s="1"/>
  <c r="S423" i="1"/>
  <c r="T423" i="1" s="1"/>
  <c r="S424" i="1"/>
  <c r="T424" i="1" s="1"/>
  <c r="S425" i="1"/>
  <c r="T425" i="1" s="1"/>
  <c r="S426" i="1"/>
  <c r="T426" i="1" s="1"/>
  <c r="S427" i="1"/>
  <c r="T427" i="1" s="1"/>
  <c r="S428" i="1"/>
  <c r="T428" i="1" s="1"/>
  <c r="S429" i="1"/>
  <c r="T429" i="1" s="1"/>
  <c r="S430" i="1"/>
  <c r="T430" i="1" s="1"/>
  <c r="S431" i="1"/>
  <c r="T431" i="1" s="1"/>
  <c r="S432" i="1"/>
  <c r="T432" i="1" s="1"/>
  <c r="S433" i="1"/>
  <c r="T433" i="1" s="1"/>
  <c r="S434" i="1"/>
  <c r="T434" i="1" s="1"/>
  <c r="S435" i="1"/>
  <c r="T435" i="1" s="1"/>
  <c r="S436" i="1"/>
  <c r="T436" i="1" s="1"/>
  <c r="S437" i="1"/>
  <c r="T437" i="1" s="1"/>
  <c r="S438" i="1"/>
  <c r="T438" i="1" s="1"/>
  <c r="S439" i="1"/>
  <c r="T439" i="1" s="1"/>
  <c r="S440" i="1"/>
  <c r="T440" i="1" s="1"/>
  <c r="S441" i="1"/>
  <c r="T441" i="1" s="1"/>
  <c r="S442" i="1"/>
  <c r="T442" i="1" s="1"/>
  <c r="S443" i="1"/>
  <c r="T443" i="1" s="1"/>
  <c r="S444" i="1"/>
  <c r="T444" i="1" s="1"/>
  <c r="S445" i="1"/>
  <c r="T445" i="1" s="1"/>
  <c r="S446" i="1"/>
  <c r="T446" i="1" s="1"/>
  <c r="S447" i="1"/>
  <c r="T447" i="1" s="1"/>
  <c r="S448" i="1"/>
  <c r="T448" i="1" s="1"/>
  <c r="S449" i="1"/>
  <c r="T449" i="1" s="1"/>
  <c r="S450" i="1"/>
  <c r="T450" i="1" s="1"/>
  <c r="S451" i="1"/>
  <c r="T451" i="1" s="1"/>
  <c r="S452" i="1"/>
  <c r="T452" i="1" s="1"/>
  <c r="S453" i="1"/>
  <c r="T453" i="1" s="1"/>
  <c r="S454" i="1"/>
  <c r="T454" i="1" s="1"/>
  <c r="S455" i="1"/>
  <c r="T455" i="1" s="1"/>
  <c r="S456" i="1"/>
  <c r="T456" i="1" s="1"/>
  <c r="S457" i="1"/>
  <c r="T457" i="1" s="1"/>
  <c r="S458" i="1"/>
  <c r="T458" i="1" s="1"/>
  <c r="S459" i="1"/>
  <c r="T459" i="1" s="1"/>
  <c r="S460" i="1"/>
  <c r="T460" i="1" s="1"/>
  <c r="S461" i="1"/>
  <c r="T461" i="1" s="1"/>
  <c r="S462" i="1"/>
  <c r="T462" i="1" s="1"/>
  <c r="S463" i="1"/>
  <c r="T463" i="1" s="1"/>
  <c r="S464" i="1"/>
  <c r="T464" i="1" s="1"/>
  <c r="S465" i="1"/>
  <c r="T465" i="1" s="1"/>
  <c r="S466" i="1"/>
  <c r="T466" i="1" s="1"/>
  <c r="S467" i="1"/>
  <c r="T467" i="1" s="1"/>
  <c r="S468" i="1"/>
  <c r="T468" i="1" s="1"/>
  <c r="S469" i="1"/>
  <c r="T469" i="1" s="1"/>
  <c r="S470" i="1"/>
  <c r="T470" i="1" s="1"/>
  <c r="S471" i="1"/>
  <c r="T471" i="1" s="1"/>
  <c r="S472" i="1"/>
  <c r="T472" i="1" s="1"/>
  <c r="S473" i="1"/>
  <c r="T473" i="1" s="1"/>
  <c r="S474" i="1"/>
  <c r="T474" i="1" s="1"/>
  <c r="S475" i="1"/>
  <c r="T475" i="1" s="1"/>
  <c r="S476" i="1"/>
  <c r="T476" i="1" s="1"/>
  <c r="S477" i="1"/>
  <c r="T477" i="1" s="1"/>
  <c r="S478" i="1"/>
  <c r="T478" i="1" s="1"/>
  <c r="S479" i="1"/>
  <c r="T479" i="1" s="1"/>
  <c r="S480" i="1"/>
  <c r="T480" i="1" s="1"/>
  <c r="S481" i="1"/>
  <c r="T481" i="1" s="1"/>
  <c r="S482" i="1"/>
  <c r="T482" i="1" s="1"/>
  <c r="S483" i="1"/>
  <c r="T483" i="1" s="1"/>
  <c r="S484" i="1"/>
  <c r="T484" i="1" s="1"/>
  <c r="S485" i="1"/>
  <c r="T485" i="1" s="1"/>
  <c r="S486" i="1"/>
  <c r="T486" i="1" s="1"/>
  <c r="S487" i="1"/>
  <c r="T487" i="1" s="1"/>
  <c r="S488" i="1"/>
  <c r="T488" i="1" s="1"/>
  <c r="S489" i="1"/>
  <c r="T489" i="1" s="1"/>
  <c r="S490" i="1"/>
  <c r="T490" i="1" s="1"/>
  <c r="S491" i="1"/>
  <c r="T491" i="1" s="1"/>
  <c r="S492" i="1"/>
  <c r="T492" i="1" s="1"/>
  <c r="S493" i="1"/>
  <c r="T493" i="1" s="1"/>
  <c r="S494" i="1"/>
  <c r="T494" i="1" s="1"/>
  <c r="S495" i="1"/>
  <c r="T495" i="1" s="1"/>
  <c r="S496" i="1"/>
  <c r="T496" i="1" s="1"/>
  <c r="S497" i="1"/>
  <c r="T497" i="1" s="1"/>
  <c r="S498" i="1"/>
  <c r="T498" i="1" s="1"/>
  <c r="S499" i="1"/>
  <c r="T499" i="1" s="1"/>
  <c r="S500" i="1"/>
  <c r="T500" i="1" s="1"/>
  <c r="S501" i="1"/>
  <c r="T501" i="1" s="1"/>
  <c r="S502" i="1"/>
  <c r="T502" i="1" s="1"/>
  <c r="S503" i="1"/>
  <c r="T503" i="1" s="1"/>
  <c r="S504" i="1"/>
  <c r="T504" i="1" s="1"/>
  <c r="S505" i="1"/>
  <c r="T505" i="1" s="1"/>
  <c r="S506" i="1"/>
  <c r="T506" i="1" s="1"/>
  <c r="S507" i="1"/>
  <c r="T507" i="1" s="1"/>
  <c r="S508" i="1"/>
  <c r="T508" i="1" s="1"/>
  <c r="S509" i="1"/>
  <c r="T509" i="1" s="1"/>
  <c r="S510" i="1"/>
  <c r="T510" i="1" s="1"/>
  <c r="S511" i="1"/>
  <c r="T511" i="1" s="1"/>
  <c r="S512" i="1"/>
  <c r="T512" i="1" s="1"/>
  <c r="S513" i="1"/>
  <c r="T513" i="1" s="1"/>
  <c r="S514" i="1"/>
  <c r="T514" i="1" s="1"/>
  <c r="S515" i="1"/>
  <c r="T515" i="1" s="1"/>
  <c r="S516" i="1"/>
  <c r="T516" i="1" s="1"/>
  <c r="S517" i="1"/>
  <c r="T517" i="1" s="1"/>
  <c r="S518" i="1"/>
  <c r="T518" i="1" s="1"/>
  <c r="S519" i="1"/>
  <c r="T519" i="1" s="1"/>
  <c r="S520" i="1"/>
  <c r="T520" i="1" s="1"/>
  <c r="S521" i="1"/>
  <c r="T521" i="1" s="1"/>
  <c r="S522" i="1"/>
  <c r="T522" i="1" s="1"/>
  <c r="S523" i="1"/>
  <c r="T523" i="1" s="1"/>
  <c r="S524" i="1"/>
  <c r="T524" i="1" s="1"/>
  <c r="S525" i="1"/>
  <c r="T525" i="1" s="1"/>
  <c r="S526" i="1"/>
  <c r="T526" i="1" s="1"/>
  <c r="S527" i="1"/>
  <c r="T527" i="1" s="1"/>
  <c r="S528" i="1"/>
  <c r="T528" i="1" s="1"/>
  <c r="S529" i="1"/>
  <c r="T529" i="1" s="1"/>
  <c r="S530" i="1"/>
  <c r="T530" i="1" s="1"/>
  <c r="S531" i="1"/>
  <c r="T531" i="1" s="1"/>
  <c r="S532" i="1"/>
  <c r="T532" i="1" s="1"/>
  <c r="S533" i="1"/>
  <c r="T533" i="1" s="1"/>
  <c r="S534" i="1"/>
  <c r="T534" i="1" s="1"/>
  <c r="S535" i="1"/>
  <c r="T535" i="1" s="1"/>
  <c r="S536" i="1"/>
  <c r="T536" i="1" s="1"/>
  <c r="S537" i="1"/>
  <c r="T537" i="1" s="1"/>
  <c r="S538" i="1"/>
  <c r="T538" i="1" s="1"/>
  <c r="S539" i="1"/>
  <c r="T539" i="1" s="1"/>
  <c r="S540" i="1"/>
  <c r="T540" i="1" s="1"/>
  <c r="S541" i="1"/>
  <c r="T541" i="1" s="1"/>
  <c r="S542" i="1"/>
  <c r="T542" i="1" s="1"/>
  <c r="S543" i="1"/>
  <c r="T543" i="1" s="1"/>
  <c r="S544" i="1"/>
  <c r="T544" i="1" s="1"/>
  <c r="S545" i="1"/>
  <c r="T545" i="1" s="1"/>
  <c r="S546" i="1"/>
  <c r="T546" i="1" s="1"/>
  <c r="S547" i="1"/>
  <c r="T547" i="1" s="1"/>
  <c r="S548" i="1"/>
  <c r="T548" i="1" s="1"/>
  <c r="S549" i="1"/>
  <c r="T549" i="1" s="1"/>
  <c r="S550" i="1"/>
  <c r="T550" i="1" s="1"/>
  <c r="S551" i="1"/>
  <c r="T551" i="1" s="1"/>
  <c r="S552" i="1"/>
  <c r="T552" i="1" s="1"/>
  <c r="S553" i="1"/>
  <c r="T553" i="1" s="1"/>
  <c r="S554" i="1"/>
  <c r="T554" i="1" s="1"/>
  <c r="S555" i="1"/>
  <c r="T555" i="1" s="1"/>
  <c r="S556" i="1"/>
  <c r="T556" i="1" s="1"/>
  <c r="S557" i="1"/>
  <c r="T557" i="1" s="1"/>
  <c r="S558" i="1"/>
  <c r="T558" i="1" s="1"/>
  <c r="S559" i="1"/>
  <c r="T559" i="1" s="1"/>
  <c r="S560" i="1"/>
  <c r="T560" i="1" s="1"/>
  <c r="S561" i="1"/>
  <c r="T561" i="1" s="1"/>
  <c r="S562" i="1"/>
  <c r="T562" i="1" s="1"/>
  <c r="S563" i="1"/>
  <c r="T563" i="1" s="1"/>
  <c r="S564" i="1"/>
  <c r="T564" i="1" s="1"/>
  <c r="S565" i="1"/>
  <c r="T565" i="1" s="1"/>
  <c r="S566" i="1"/>
  <c r="T566" i="1" s="1"/>
  <c r="S567" i="1"/>
  <c r="T567" i="1" s="1"/>
  <c r="S568" i="1"/>
  <c r="T568" i="1" s="1"/>
  <c r="S569" i="1"/>
  <c r="T569" i="1" s="1"/>
  <c r="S570" i="1"/>
  <c r="T570" i="1" s="1"/>
  <c r="S571" i="1"/>
  <c r="T571" i="1" s="1"/>
  <c r="S572" i="1"/>
  <c r="T572" i="1" s="1"/>
  <c r="S573" i="1"/>
  <c r="T573" i="1" s="1"/>
  <c r="S574" i="1"/>
  <c r="T574" i="1" s="1"/>
  <c r="S575" i="1"/>
  <c r="T575" i="1" s="1"/>
  <c r="S576" i="1"/>
  <c r="T576" i="1" s="1"/>
  <c r="S577" i="1"/>
  <c r="T577" i="1" s="1"/>
  <c r="S578" i="1"/>
  <c r="T578" i="1" s="1"/>
  <c r="S579" i="1"/>
  <c r="T579" i="1" s="1"/>
  <c r="S580" i="1"/>
  <c r="T580" i="1" s="1"/>
  <c r="S581" i="1"/>
  <c r="T581" i="1" s="1"/>
  <c r="S582" i="1"/>
  <c r="T582" i="1" s="1"/>
  <c r="S583" i="1"/>
  <c r="T583" i="1" s="1"/>
  <c r="S584" i="1"/>
  <c r="T584" i="1" s="1"/>
  <c r="S585" i="1"/>
  <c r="T585" i="1" s="1"/>
  <c r="S586" i="1"/>
  <c r="T586" i="1" s="1"/>
  <c r="S587" i="1"/>
  <c r="T587" i="1" s="1"/>
  <c r="S588" i="1"/>
  <c r="T588" i="1" s="1"/>
  <c r="S589" i="1"/>
  <c r="T589" i="1" s="1"/>
  <c r="S590" i="1"/>
  <c r="T590" i="1" s="1"/>
  <c r="S591" i="1"/>
  <c r="T591" i="1" s="1"/>
  <c r="S592" i="1"/>
  <c r="T592" i="1" s="1"/>
  <c r="S593" i="1"/>
  <c r="T593" i="1" s="1"/>
  <c r="S594" i="1"/>
  <c r="T594" i="1" s="1"/>
  <c r="S595" i="1"/>
  <c r="T595" i="1" s="1"/>
  <c r="S596" i="1"/>
  <c r="T596" i="1" s="1"/>
  <c r="S597" i="1"/>
  <c r="T597" i="1" s="1"/>
  <c r="S598" i="1"/>
  <c r="T598" i="1" s="1"/>
  <c r="S599" i="1"/>
  <c r="T599" i="1" s="1"/>
  <c r="S600" i="1"/>
  <c r="T600" i="1" s="1"/>
  <c r="S601" i="1"/>
  <c r="T601" i="1" s="1"/>
  <c r="S602" i="1"/>
  <c r="T602" i="1" s="1"/>
  <c r="S603" i="1"/>
  <c r="T603" i="1" s="1"/>
  <c r="S604" i="1"/>
  <c r="T604" i="1" s="1"/>
  <c r="S605" i="1"/>
  <c r="T605" i="1" s="1"/>
  <c r="S606" i="1"/>
  <c r="T606" i="1" s="1"/>
  <c r="S607" i="1"/>
  <c r="T607" i="1" s="1"/>
  <c r="S608" i="1"/>
  <c r="T608" i="1" s="1"/>
  <c r="S609" i="1"/>
  <c r="T609" i="1" s="1"/>
  <c r="S610" i="1"/>
  <c r="T610" i="1" s="1"/>
  <c r="S611" i="1"/>
  <c r="T611" i="1" s="1"/>
  <c r="S612" i="1"/>
  <c r="T612" i="1" s="1"/>
  <c r="S613" i="1"/>
  <c r="T613" i="1" s="1"/>
  <c r="S614" i="1"/>
  <c r="T614" i="1" s="1"/>
  <c r="S615" i="1"/>
  <c r="T615" i="1" s="1"/>
  <c r="S616" i="1"/>
  <c r="T616" i="1" s="1"/>
  <c r="S617" i="1"/>
  <c r="T617" i="1" s="1"/>
  <c r="S618" i="1"/>
  <c r="T618" i="1" s="1"/>
  <c r="S619" i="1"/>
  <c r="T619" i="1" s="1"/>
  <c r="S620" i="1"/>
  <c r="T620" i="1" s="1"/>
  <c r="S621" i="1"/>
  <c r="T621" i="1" s="1"/>
  <c r="S622" i="1"/>
  <c r="T622" i="1" s="1"/>
  <c r="S623" i="1"/>
  <c r="T623" i="1" s="1"/>
  <c r="S624" i="1"/>
  <c r="T624" i="1" s="1"/>
  <c r="S625" i="1"/>
  <c r="T625" i="1" s="1"/>
  <c r="S626" i="1"/>
  <c r="T626" i="1" s="1"/>
  <c r="S627" i="1"/>
  <c r="T627" i="1" s="1"/>
  <c r="S628" i="1"/>
  <c r="T628" i="1" s="1"/>
  <c r="S629" i="1"/>
  <c r="T629" i="1" s="1"/>
  <c r="S630" i="1"/>
  <c r="T630" i="1" s="1"/>
  <c r="S631" i="1"/>
  <c r="T631" i="1" s="1"/>
  <c r="S632" i="1"/>
  <c r="T632" i="1" s="1"/>
  <c r="S633" i="1"/>
  <c r="T633" i="1" s="1"/>
  <c r="S634" i="1"/>
  <c r="T634" i="1" s="1"/>
  <c r="S635" i="1"/>
  <c r="T635" i="1" s="1"/>
  <c r="S636" i="1"/>
  <c r="T636" i="1" s="1"/>
  <c r="S637" i="1"/>
  <c r="T637" i="1" s="1"/>
  <c r="S638" i="1"/>
  <c r="T638" i="1" s="1"/>
  <c r="S639" i="1"/>
  <c r="T639" i="1" s="1"/>
  <c r="S640" i="1"/>
  <c r="T640" i="1" s="1"/>
  <c r="S641" i="1"/>
  <c r="T641" i="1" s="1"/>
  <c r="S642" i="1"/>
  <c r="T642" i="1" s="1"/>
  <c r="S643" i="1"/>
  <c r="T643" i="1" s="1"/>
  <c r="S644" i="1"/>
  <c r="T644" i="1" s="1"/>
  <c r="S645" i="1"/>
  <c r="T645" i="1" s="1"/>
  <c r="S646" i="1"/>
  <c r="T646" i="1" s="1"/>
  <c r="S647" i="1"/>
  <c r="T647" i="1" s="1"/>
  <c r="S648" i="1"/>
  <c r="T648" i="1" s="1"/>
  <c r="S649" i="1"/>
  <c r="T649" i="1" s="1"/>
  <c r="S650" i="1"/>
  <c r="T650" i="1" s="1"/>
  <c r="S651" i="1"/>
  <c r="T651" i="1" s="1"/>
  <c r="S652" i="1"/>
  <c r="T652" i="1" s="1"/>
  <c r="S653" i="1"/>
  <c r="T653" i="1" s="1"/>
  <c r="S654" i="1"/>
  <c r="T654" i="1" s="1"/>
  <c r="S655" i="1"/>
  <c r="T655" i="1" s="1"/>
  <c r="S656" i="1"/>
  <c r="T656" i="1" s="1"/>
  <c r="S657" i="1"/>
  <c r="T657" i="1" s="1"/>
  <c r="S658" i="1"/>
  <c r="T658" i="1" s="1"/>
  <c r="S659" i="1"/>
  <c r="T659" i="1" s="1"/>
  <c r="S660" i="1"/>
  <c r="T660" i="1" s="1"/>
  <c r="S661" i="1"/>
  <c r="T661" i="1" s="1"/>
  <c r="S662" i="1"/>
  <c r="T662" i="1" s="1"/>
  <c r="S663" i="1"/>
  <c r="T663" i="1" s="1"/>
  <c r="S664" i="1"/>
  <c r="T664" i="1" s="1"/>
  <c r="S665" i="1"/>
  <c r="T665" i="1" s="1"/>
  <c r="S666" i="1"/>
  <c r="T666" i="1" s="1"/>
  <c r="S667" i="1"/>
  <c r="T667" i="1" s="1"/>
  <c r="S668" i="1"/>
  <c r="T668" i="1" s="1"/>
  <c r="S669" i="1"/>
  <c r="T669" i="1" s="1"/>
  <c r="S670" i="1"/>
  <c r="T670" i="1" s="1"/>
  <c r="S671" i="1"/>
  <c r="T671" i="1" s="1"/>
  <c r="S672" i="1"/>
  <c r="T672" i="1" s="1"/>
  <c r="S673" i="1"/>
  <c r="T673" i="1" s="1"/>
  <c r="S674" i="1"/>
  <c r="T674" i="1" s="1"/>
  <c r="S675" i="1"/>
  <c r="T675" i="1" s="1"/>
  <c r="S676" i="1"/>
  <c r="T676" i="1" s="1"/>
  <c r="S677" i="1"/>
  <c r="T677" i="1" s="1"/>
  <c r="S678" i="1"/>
  <c r="T678" i="1" s="1"/>
  <c r="S679" i="1"/>
  <c r="T679" i="1" s="1"/>
  <c r="S680" i="1"/>
  <c r="T680" i="1" s="1"/>
  <c r="S681" i="1"/>
  <c r="T681" i="1" s="1"/>
  <c r="S682" i="1"/>
  <c r="T682" i="1" s="1"/>
  <c r="S683" i="1"/>
  <c r="T683" i="1" s="1"/>
  <c r="S684" i="1"/>
  <c r="T684" i="1" s="1"/>
  <c r="S685" i="1"/>
  <c r="T685" i="1" s="1"/>
  <c r="S686" i="1"/>
  <c r="T686" i="1" s="1"/>
  <c r="S687" i="1"/>
  <c r="T687" i="1" s="1"/>
  <c r="S688" i="1"/>
  <c r="T688" i="1" s="1"/>
  <c r="S689" i="1"/>
  <c r="T689" i="1" s="1"/>
  <c r="S690" i="1"/>
  <c r="T690" i="1" s="1"/>
  <c r="S691" i="1"/>
  <c r="T691" i="1" s="1"/>
  <c r="S692" i="1"/>
  <c r="T692" i="1" s="1"/>
  <c r="S693" i="1"/>
  <c r="T693" i="1" s="1"/>
  <c r="S694" i="1"/>
  <c r="T694" i="1" s="1"/>
  <c r="S695" i="1"/>
  <c r="T695" i="1" s="1"/>
  <c r="S696" i="1"/>
  <c r="T696" i="1" s="1"/>
  <c r="S697" i="1"/>
  <c r="T697" i="1" s="1"/>
  <c r="S698" i="1"/>
  <c r="T698" i="1" s="1"/>
  <c r="S699" i="1"/>
  <c r="T699" i="1" s="1"/>
  <c r="S700" i="1"/>
  <c r="T700" i="1" s="1"/>
  <c r="S701" i="1"/>
  <c r="T701" i="1" s="1"/>
  <c r="S702" i="1"/>
  <c r="T702" i="1" s="1"/>
  <c r="S703" i="1"/>
  <c r="T703" i="1" s="1"/>
  <c r="S704" i="1"/>
  <c r="T704" i="1" s="1"/>
  <c r="S705" i="1"/>
  <c r="T705" i="1" s="1"/>
  <c r="S706" i="1"/>
  <c r="T706" i="1" s="1"/>
  <c r="S707" i="1"/>
  <c r="T707" i="1" s="1"/>
  <c r="S708" i="1"/>
  <c r="T708" i="1" s="1"/>
  <c r="S709" i="1"/>
  <c r="T709" i="1" s="1"/>
  <c r="S710" i="1"/>
  <c r="T710" i="1" s="1"/>
  <c r="S711" i="1"/>
  <c r="T711" i="1" s="1"/>
  <c r="S712" i="1"/>
  <c r="T712" i="1" s="1"/>
  <c r="S713" i="1"/>
  <c r="T713" i="1" s="1"/>
  <c r="S714" i="1"/>
  <c r="T714" i="1" s="1"/>
  <c r="S715" i="1"/>
  <c r="T715" i="1" s="1"/>
  <c r="S716" i="1"/>
  <c r="T716" i="1" s="1"/>
  <c r="S717" i="1"/>
  <c r="T717" i="1" s="1"/>
  <c r="S718" i="1"/>
  <c r="T718" i="1" s="1"/>
  <c r="S719" i="1"/>
  <c r="T719" i="1" s="1"/>
  <c r="S720" i="1"/>
  <c r="T720" i="1" s="1"/>
  <c r="S721" i="1"/>
  <c r="T721" i="1" s="1"/>
  <c r="S722" i="1"/>
  <c r="T722" i="1" s="1"/>
  <c r="S723" i="1"/>
  <c r="T723" i="1" s="1"/>
  <c r="S724" i="1"/>
  <c r="T724" i="1" s="1"/>
  <c r="S725" i="1"/>
  <c r="T725" i="1" s="1"/>
  <c r="S726" i="1"/>
  <c r="T726" i="1" s="1"/>
  <c r="S727" i="1"/>
  <c r="T727" i="1" s="1"/>
  <c r="S728" i="1"/>
  <c r="T728" i="1" s="1"/>
  <c r="S729" i="1"/>
  <c r="T729" i="1" s="1"/>
  <c r="S730" i="1"/>
  <c r="T730" i="1" s="1"/>
  <c r="S731" i="1"/>
  <c r="T731" i="1" s="1"/>
  <c r="S732" i="1"/>
  <c r="T732" i="1" s="1"/>
  <c r="S733" i="1"/>
  <c r="T733" i="1" s="1"/>
  <c r="S734" i="1"/>
  <c r="T734" i="1"/>
  <c r="S735" i="1"/>
  <c r="T735" i="1" s="1"/>
  <c r="S736" i="1"/>
  <c r="T736" i="1" s="1"/>
  <c r="S737" i="1"/>
  <c r="T737" i="1" s="1"/>
  <c r="S738" i="1"/>
  <c r="T738" i="1" s="1"/>
  <c r="S739" i="1"/>
  <c r="T739" i="1" s="1"/>
  <c r="S740" i="1"/>
  <c r="T740" i="1" s="1"/>
  <c r="S741" i="1"/>
  <c r="T741" i="1" s="1"/>
  <c r="S742" i="1"/>
  <c r="T742" i="1" s="1"/>
  <c r="S743" i="1"/>
  <c r="T743" i="1" s="1"/>
  <c r="S744" i="1"/>
  <c r="T744" i="1" s="1"/>
  <c r="S745" i="1"/>
  <c r="T745" i="1" s="1"/>
  <c r="S746" i="1"/>
  <c r="T746" i="1" s="1"/>
  <c r="S747" i="1"/>
  <c r="T747" i="1" s="1"/>
  <c r="S748" i="1"/>
  <c r="T748" i="1" s="1"/>
  <c r="S749" i="1"/>
  <c r="T749" i="1" s="1"/>
  <c r="S750" i="1"/>
  <c r="T750" i="1" s="1"/>
  <c r="S751" i="1"/>
  <c r="T751" i="1" s="1"/>
  <c r="S752" i="1"/>
  <c r="T752" i="1" s="1"/>
  <c r="S753" i="1"/>
  <c r="T753" i="1" s="1"/>
  <c r="S754" i="1"/>
  <c r="T754" i="1" s="1"/>
  <c r="S755" i="1"/>
  <c r="T755" i="1" s="1"/>
  <c r="S756" i="1"/>
  <c r="T756" i="1" s="1"/>
  <c r="S757" i="1"/>
  <c r="T757" i="1" s="1"/>
  <c r="S758" i="1"/>
  <c r="T758" i="1" s="1"/>
  <c r="S759" i="1"/>
  <c r="T759" i="1" s="1"/>
  <c r="S760" i="1"/>
  <c r="T760" i="1" s="1"/>
  <c r="S761" i="1"/>
  <c r="T761" i="1" s="1"/>
  <c r="S762" i="1"/>
  <c r="T762" i="1" s="1"/>
  <c r="S763" i="1"/>
  <c r="T763" i="1" s="1"/>
  <c r="S764" i="1"/>
  <c r="T764" i="1" s="1"/>
  <c r="S765" i="1"/>
  <c r="T765" i="1" s="1"/>
  <c r="S766" i="1"/>
  <c r="T766" i="1" s="1"/>
  <c r="S767" i="1"/>
  <c r="T767" i="1" s="1"/>
  <c r="S768" i="1"/>
  <c r="T768" i="1" s="1"/>
  <c r="S769" i="1"/>
  <c r="T769" i="1" s="1"/>
  <c r="S770" i="1"/>
  <c r="T770" i="1" s="1"/>
  <c r="S771" i="1"/>
  <c r="T771" i="1" s="1"/>
  <c r="S772" i="1"/>
  <c r="T772" i="1" s="1"/>
  <c r="S773" i="1"/>
  <c r="T773" i="1" s="1"/>
  <c r="S774" i="1"/>
  <c r="T774" i="1" s="1"/>
  <c r="S775" i="1"/>
  <c r="T775" i="1" s="1"/>
  <c r="S776" i="1"/>
  <c r="T776" i="1" s="1"/>
  <c r="S777" i="1"/>
  <c r="T777" i="1" s="1"/>
  <c r="S778" i="1"/>
  <c r="T778" i="1"/>
  <c r="S779" i="1"/>
  <c r="T779" i="1" s="1"/>
  <c r="S780" i="1"/>
  <c r="T780" i="1" s="1"/>
  <c r="S781" i="1"/>
  <c r="T781" i="1" s="1"/>
  <c r="S782" i="1"/>
  <c r="T782" i="1" s="1"/>
  <c r="S783" i="1"/>
  <c r="T783" i="1" s="1"/>
  <c r="S784" i="1"/>
  <c r="T784" i="1" s="1"/>
  <c r="S785" i="1"/>
  <c r="T785" i="1" s="1"/>
  <c r="S786" i="1"/>
  <c r="T786" i="1" s="1"/>
  <c r="S787" i="1"/>
  <c r="T787" i="1" s="1"/>
  <c r="S788" i="1"/>
  <c r="T788" i="1" s="1"/>
  <c r="S789" i="1"/>
  <c r="T789" i="1" s="1"/>
  <c r="S790" i="1"/>
  <c r="T790" i="1" s="1"/>
  <c r="S791" i="1"/>
  <c r="T791" i="1" s="1"/>
  <c r="S792" i="1"/>
  <c r="T792" i="1" s="1"/>
  <c r="S793" i="1"/>
  <c r="T793" i="1" s="1"/>
  <c r="S794" i="1"/>
  <c r="T794" i="1" s="1"/>
  <c r="S795" i="1"/>
  <c r="T795" i="1" s="1"/>
  <c r="S796" i="1"/>
  <c r="T796" i="1" s="1"/>
  <c r="S797" i="1"/>
  <c r="T797" i="1" s="1"/>
  <c r="S798" i="1"/>
  <c r="T798" i="1" s="1"/>
  <c r="S799" i="1"/>
  <c r="T799" i="1" s="1"/>
  <c r="S800" i="1"/>
  <c r="T800" i="1" s="1"/>
  <c r="S801" i="1"/>
  <c r="T801" i="1" s="1"/>
  <c r="S802" i="1"/>
  <c r="T802" i="1" s="1"/>
  <c r="S803" i="1"/>
  <c r="T803" i="1" s="1"/>
  <c r="S804" i="1"/>
  <c r="T804" i="1" s="1"/>
  <c r="S805" i="1"/>
  <c r="T805" i="1" s="1"/>
  <c r="S806" i="1"/>
  <c r="T806" i="1" s="1"/>
  <c r="S807" i="1"/>
  <c r="T807" i="1" s="1"/>
  <c r="S808" i="1"/>
  <c r="T808" i="1" s="1"/>
  <c r="S809" i="1"/>
  <c r="T809" i="1" s="1"/>
  <c r="S810" i="1"/>
  <c r="T810" i="1" s="1"/>
  <c r="S811" i="1"/>
  <c r="T811" i="1" s="1"/>
  <c r="S812" i="1"/>
  <c r="T812" i="1" s="1"/>
  <c r="S813" i="1"/>
  <c r="T813" i="1" s="1"/>
  <c r="S814" i="1"/>
  <c r="T814" i="1" s="1"/>
  <c r="S815" i="1"/>
  <c r="T815" i="1" s="1"/>
  <c r="S816" i="1"/>
  <c r="T816" i="1" s="1"/>
  <c r="S817" i="1"/>
  <c r="T817" i="1" s="1"/>
  <c r="S818" i="1"/>
  <c r="T818" i="1" s="1"/>
  <c r="S819" i="1"/>
  <c r="T819" i="1" s="1"/>
  <c r="S820" i="1"/>
  <c r="T820" i="1" s="1"/>
  <c r="S821" i="1"/>
  <c r="T821" i="1" s="1"/>
  <c r="S822" i="1"/>
  <c r="T822" i="1" s="1"/>
  <c r="S823" i="1"/>
  <c r="T823" i="1" s="1"/>
  <c r="S824" i="1"/>
  <c r="T824" i="1" s="1"/>
  <c r="S825" i="1"/>
  <c r="T825" i="1" s="1"/>
  <c r="S826" i="1"/>
  <c r="T826" i="1" s="1"/>
  <c r="S827" i="1"/>
  <c r="T827" i="1" s="1"/>
  <c r="S828" i="1"/>
  <c r="T828" i="1" s="1"/>
  <c r="S829" i="1"/>
  <c r="T829" i="1" s="1"/>
  <c r="S830" i="1"/>
  <c r="T830" i="1" s="1"/>
  <c r="S831" i="1"/>
  <c r="T831" i="1" s="1"/>
  <c r="S832" i="1"/>
  <c r="T832" i="1" s="1"/>
  <c r="S833" i="1"/>
  <c r="T833" i="1" s="1"/>
  <c r="S834" i="1"/>
  <c r="T834" i="1" s="1"/>
  <c r="S835" i="1"/>
  <c r="T835" i="1" s="1"/>
  <c r="S836" i="1"/>
  <c r="T836" i="1" s="1"/>
  <c r="S837" i="1"/>
  <c r="T837" i="1" s="1"/>
  <c r="S838" i="1"/>
  <c r="T838" i="1" s="1"/>
  <c r="S839" i="1"/>
  <c r="T839" i="1" s="1"/>
  <c r="S840" i="1"/>
  <c r="T840" i="1" s="1"/>
  <c r="S841" i="1"/>
  <c r="T841" i="1" s="1"/>
  <c r="S842" i="1"/>
  <c r="T842" i="1" s="1"/>
  <c r="S843" i="1"/>
  <c r="T843" i="1" s="1"/>
  <c r="S844" i="1"/>
  <c r="T844" i="1" s="1"/>
  <c r="S845" i="1"/>
  <c r="T845" i="1" s="1"/>
  <c r="S846" i="1"/>
  <c r="T846" i="1" s="1"/>
  <c r="S847" i="1"/>
  <c r="T847" i="1" s="1"/>
  <c r="S848" i="1"/>
  <c r="T848" i="1" s="1"/>
  <c r="S849" i="1"/>
  <c r="T849" i="1" s="1"/>
  <c r="S850" i="1"/>
  <c r="T850" i="1" s="1"/>
  <c r="S851" i="1"/>
  <c r="T851" i="1" s="1"/>
  <c r="S852" i="1"/>
  <c r="T852" i="1" s="1"/>
  <c r="S853" i="1"/>
  <c r="T853" i="1" s="1"/>
  <c r="S854" i="1"/>
  <c r="T854" i="1" s="1"/>
  <c r="S855" i="1"/>
  <c r="T855" i="1" s="1"/>
  <c r="S856" i="1"/>
  <c r="T856" i="1" s="1"/>
  <c r="S857" i="1"/>
  <c r="T857" i="1" s="1"/>
  <c r="S858" i="1"/>
  <c r="T858" i="1" s="1"/>
  <c r="S859" i="1"/>
  <c r="T859" i="1" s="1"/>
  <c r="S860" i="1"/>
  <c r="T860" i="1" s="1"/>
  <c r="S861" i="1"/>
  <c r="T861" i="1" s="1"/>
  <c r="S862" i="1"/>
  <c r="T862" i="1" s="1"/>
  <c r="S863" i="1"/>
  <c r="T863" i="1" s="1"/>
  <c r="S864" i="1"/>
  <c r="T864" i="1" s="1"/>
  <c r="S865" i="1"/>
  <c r="T865" i="1" s="1"/>
  <c r="S866" i="1"/>
  <c r="T866" i="1" s="1"/>
  <c r="S867" i="1"/>
  <c r="T867" i="1" s="1"/>
  <c r="S868" i="1"/>
  <c r="T868" i="1" s="1"/>
  <c r="S869" i="1"/>
  <c r="T869" i="1" s="1"/>
  <c r="S870" i="1"/>
  <c r="T870" i="1" s="1"/>
  <c r="S871" i="1"/>
  <c r="T871" i="1" s="1"/>
  <c r="S872" i="1"/>
  <c r="T872" i="1" s="1"/>
  <c r="S873" i="1"/>
  <c r="T873" i="1" s="1"/>
  <c r="S874" i="1"/>
  <c r="T874" i="1" s="1"/>
  <c r="S875" i="1"/>
  <c r="T875" i="1" s="1"/>
  <c r="S876" i="1"/>
  <c r="T876" i="1" s="1"/>
  <c r="S877" i="1"/>
  <c r="T877" i="1" s="1"/>
  <c r="S878" i="1"/>
  <c r="T878" i="1" s="1"/>
  <c r="S879" i="1"/>
  <c r="T879" i="1" s="1"/>
  <c r="S880" i="1"/>
  <c r="T880" i="1" s="1"/>
  <c r="S881" i="1"/>
  <c r="T881" i="1" s="1"/>
  <c r="S882" i="1"/>
  <c r="T882" i="1" s="1"/>
  <c r="S883" i="1"/>
  <c r="T883" i="1" s="1"/>
  <c r="S884" i="1"/>
  <c r="T884" i="1" s="1"/>
  <c r="S885" i="1"/>
  <c r="T885" i="1" s="1"/>
  <c r="S886" i="1"/>
  <c r="T886" i="1" s="1"/>
  <c r="S887" i="1"/>
  <c r="T887" i="1" s="1"/>
  <c r="S888" i="1"/>
  <c r="T888" i="1" s="1"/>
  <c r="S889" i="1"/>
  <c r="T889" i="1" s="1"/>
  <c r="S890" i="1"/>
  <c r="T890" i="1" s="1"/>
  <c r="S891" i="1"/>
  <c r="T891" i="1" s="1"/>
  <c r="S892" i="1"/>
  <c r="T892" i="1" s="1"/>
  <c r="S893" i="1"/>
  <c r="T893" i="1" s="1"/>
  <c r="S894" i="1"/>
  <c r="T894" i="1" s="1"/>
  <c r="S895" i="1"/>
  <c r="T895" i="1" s="1"/>
  <c r="S896" i="1"/>
  <c r="T896" i="1" s="1"/>
  <c r="S897" i="1"/>
  <c r="T897" i="1" s="1"/>
  <c r="S898" i="1"/>
  <c r="T898" i="1" s="1"/>
  <c r="S899" i="1"/>
  <c r="T899" i="1" s="1"/>
  <c r="S900" i="1"/>
  <c r="T900" i="1" s="1"/>
  <c r="S901" i="1"/>
  <c r="T901" i="1" s="1"/>
  <c r="S902" i="1"/>
  <c r="T902" i="1" s="1"/>
  <c r="S903" i="1"/>
  <c r="T903" i="1" s="1"/>
  <c r="S904" i="1"/>
  <c r="T904" i="1" s="1"/>
  <c r="S905" i="1"/>
  <c r="T905" i="1" s="1"/>
  <c r="S906" i="1"/>
  <c r="T906" i="1" s="1"/>
  <c r="S907" i="1"/>
  <c r="T907" i="1" s="1"/>
  <c r="S908" i="1"/>
  <c r="T908" i="1" s="1"/>
  <c r="S909" i="1"/>
  <c r="T909" i="1" s="1"/>
  <c r="S910" i="1"/>
  <c r="T910" i="1" s="1"/>
  <c r="S911" i="1"/>
  <c r="T911" i="1" s="1"/>
  <c r="S912" i="1"/>
  <c r="T912" i="1" s="1"/>
  <c r="S913" i="1"/>
  <c r="T913" i="1" s="1"/>
  <c r="S914" i="1"/>
  <c r="T914" i="1" s="1"/>
  <c r="S915" i="1"/>
  <c r="T915" i="1" s="1"/>
  <c r="S916" i="1"/>
  <c r="T916" i="1" s="1"/>
  <c r="S917" i="1"/>
  <c r="T917" i="1" s="1"/>
  <c r="S918" i="1"/>
  <c r="T918" i="1" s="1"/>
  <c r="S919" i="1"/>
  <c r="T919" i="1" s="1"/>
  <c r="S920" i="1"/>
  <c r="T920" i="1" s="1"/>
  <c r="S921" i="1"/>
  <c r="T921" i="1" s="1"/>
  <c r="S922" i="1"/>
  <c r="T922" i="1" s="1"/>
  <c r="S923" i="1"/>
  <c r="T923" i="1" s="1"/>
  <c r="S924" i="1"/>
  <c r="T924" i="1" s="1"/>
  <c r="S925" i="1"/>
  <c r="T925" i="1" s="1"/>
  <c r="S926" i="1"/>
  <c r="T926" i="1" s="1"/>
  <c r="S927" i="1"/>
  <c r="T927" i="1" s="1"/>
  <c r="S928" i="1"/>
  <c r="T928" i="1" s="1"/>
  <c r="S929" i="1"/>
  <c r="T929" i="1" s="1"/>
  <c r="S930" i="1"/>
  <c r="T930" i="1" s="1"/>
  <c r="S931" i="1"/>
  <c r="T931" i="1" s="1"/>
  <c r="S932" i="1"/>
  <c r="T932" i="1" s="1"/>
  <c r="S933" i="1"/>
  <c r="T933" i="1" s="1"/>
  <c r="S934" i="1"/>
  <c r="T934" i="1" s="1"/>
  <c r="S935" i="1"/>
  <c r="T935" i="1" s="1"/>
  <c r="S936" i="1"/>
  <c r="T936" i="1" s="1"/>
  <c r="S937" i="1"/>
  <c r="T937" i="1" s="1"/>
  <c r="S938" i="1"/>
  <c r="T938" i="1" s="1"/>
  <c r="S939" i="1"/>
  <c r="T939" i="1" s="1"/>
  <c r="S940" i="1"/>
  <c r="T940" i="1" s="1"/>
  <c r="S941" i="1"/>
  <c r="T941" i="1" s="1"/>
  <c r="S942" i="1"/>
  <c r="T942" i="1" s="1"/>
  <c r="S943" i="1"/>
  <c r="T943" i="1" s="1"/>
  <c r="S944" i="1"/>
  <c r="T944" i="1" s="1"/>
  <c r="S945" i="1"/>
  <c r="T945" i="1" s="1"/>
  <c r="S946" i="1"/>
  <c r="T946" i="1" s="1"/>
  <c r="S947" i="1"/>
  <c r="T947" i="1" s="1"/>
  <c r="S948" i="1"/>
  <c r="T948" i="1" s="1"/>
  <c r="S949" i="1"/>
  <c r="T949" i="1" s="1"/>
  <c r="S950" i="1"/>
  <c r="T950" i="1" s="1"/>
  <c r="S951" i="1"/>
  <c r="T951" i="1" s="1"/>
  <c r="S952" i="1"/>
  <c r="T952" i="1" s="1"/>
  <c r="S953" i="1"/>
  <c r="T953" i="1" s="1"/>
  <c r="S954" i="1"/>
  <c r="T954" i="1" s="1"/>
  <c r="S955" i="1"/>
  <c r="T955" i="1" s="1"/>
  <c r="S956" i="1"/>
  <c r="T956" i="1" s="1"/>
  <c r="S957" i="1"/>
  <c r="T957" i="1" s="1"/>
  <c r="S958" i="1"/>
  <c r="T958" i="1" s="1"/>
  <c r="S959" i="1"/>
  <c r="T959" i="1" s="1"/>
  <c r="S960" i="1"/>
  <c r="T960" i="1" s="1"/>
  <c r="S961" i="1"/>
  <c r="T961" i="1" s="1"/>
  <c r="S962" i="1"/>
  <c r="T962" i="1" s="1"/>
  <c r="S963" i="1"/>
  <c r="T963" i="1" s="1"/>
  <c r="S964" i="1"/>
  <c r="T964" i="1" s="1"/>
  <c r="S965" i="1"/>
  <c r="T965" i="1" s="1"/>
  <c r="S966" i="1"/>
  <c r="T966" i="1" s="1"/>
  <c r="S967" i="1"/>
  <c r="T967" i="1" s="1"/>
  <c r="S968" i="1"/>
  <c r="T968" i="1" s="1"/>
  <c r="S969" i="1"/>
  <c r="T969" i="1" s="1"/>
  <c r="S970" i="1"/>
  <c r="T970" i="1" s="1"/>
  <c r="S971" i="1"/>
  <c r="T971" i="1" s="1"/>
  <c r="S972" i="1"/>
  <c r="T972" i="1" s="1"/>
  <c r="S973" i="1"/>
  <c r="T973" i="1" s="1"/>
  <c r="S974" i="1"/>
  <c r="T974" i="1" s="1"/>
  <c r="S975" i="1"/>
  <c r="T975" i="1" s="1"/>
  <c r="S976" i="1"/>
  <c r="T976" i="1" s="1"/>
  <c r="S977" i="1"/>
  <c r="T977" i="1" s="1"/>
  <c r="S978" i="1"/>
  <c r="T978" i="1" s="1"/>
  <c r="S979" i="1"/>
  <c r="T979" i="1" s="1"/>
  <c r="S980" i="1"/>
  <c r="T980" i="1" s="1"/>
  <c r="S981" i="1"/>
  <c r="T981" i="1" s="1"/>
  <c r="S982" i="1"/>
  <c r="T982" i="1" s="1"/>
  <c r="S983" i="1"/>
  <c r="T983" i="1" s="1"/>
  <c r="S984" i="1"/>
  <c r="T984" i="1" s="1"/>
  <c r="S985" i="1"/>
  <c r="T985" i="1" s="1"/>
  <c r="S986" i="1"/>
  <c r="T986" i="1" s="1"/>
  <c r="S987" i="1"/>
  <c r="T987" i="1" s="1"/>
  <c r="S988" i="1"/>
  <c r="T988" i="1" s="1"/>
  <c r="S989" i="1"/>
  <c r="T989" i="1" s="1"/>
  <c r="S990" i="1"/>
  <c r="T990" i="1" s="1"/>
  <c r="S991" i="1"/>
  <c r="T991" i="1" s="1"/>
  <c r="S992" i="1"/>
  <c r="T992" i="1" s="1"/>
  <c r="S993" i="1"/>
  <c r="T993" i="1" s="1"/>
  <c r="S994" i="1"/>
  <c r="T994" i="1" s="1"/>
  <c r="S995" i="1"/>
  <c r="T995" i="1" s="1"/>
  <c r="S996" i="1"/>
  <c r="T996" i="1" s="1"/>
  <c r="S997" i="1"/>
  <c r="T997" i="1" s="1"/>
  <c r="S998" i="1"/>
  <c r="T998" i="1" s="1"/>
  <c r="S999" i="1"/>
  <c r="T999" i="1" s="1"/>
  <c r="S1000" i="1"/>
  <c r="T1000" i="1" s="1"/>
  <c r="S1001" i="1"/>
  <c r="T1001" i="1" s="1"/>
  <c r="S1002" i="1"/>
  <c r="T1002" i="1" s="1"/>
  <c r="S1003" i="1"/>
  <c r="T1003" i="1" s="1"/>
  <c r="S1004" i="1"/>
  <c r="T1004" i="1" s="1"/>
  <c r="S1005" i="1"/>
  <c r="T1005" i="1" s="1"/>
  <c r="S1006" i="1"/>
  <c r="T1006" i="1" s="1"/>
  <c r="S1007" i="1"/>
  <c r="T1007" i="1" s="1"/>
  <c r="S1008" i="1"/>
  <c r="T1008" i="1" s="1"/>
  <c r="S1009" i="1"/>
  <c r="T1009" i="1" s="1"/>
  <c r="S1010" i="1"/>
  <c r="T1010" i="1" s="1"/>
  <c r="S1011" i="1"/>
  <c r="T1011" i="1" s="1"/>
  <c r="S1012" i="1"/>
  <c r="T1012" i="1" s="1"/>
  <c r="S1013" i="1"/>
  <c r="T1013" i="1" s="1"/>
  <c r="S1014" i="1"/>
  <c r="T1014" i="1" s="1"/>
  <c r="S1015" i="1"/>
  <c r="T1015" i="1" s="1"/>
  <c r="S1016" i="1"/>
  <c r="T1016" i="1" s="1"/>
  <c r="S1017" i="1"/>
  <c r="T1017" i="1" s="1"/>
  <c r="S1018" i="1"/>
  <c r="T1018" i="1" s="1"/>
  <c r="S1019" i="1"/>
  <c r="T1019" i="1" s="1"/>
  <c r="S1020" i="1"/>
  <c r="T1020" i="1" s="1"/>
  <c r="S1021" i="1"/>
  <c r="T1021" i="1" s="1"/>
  <c r="S1022" i="1"/>
  <c r="T1022" i="1" s="1"/>
  <c r="S1023" i="1"/>
  <c r="T1023" i="1" s="1"/>
  <c r="S1024" i="1"/>
  <c r="T1024" i="1" s="1"/>
  <c r="S1025" i="1"/>
  <c r="T1025" i="1" s="1"/>
  <c r="S1026" i="1"/>
  <c r="T1026" i="1" s="1"/>
  <c r="S1027" i="1"/>
  <c r="T1027" i="1" s="1"/>
  <c r="S1028" i="1"/>
  <c r="T1028" i="1" s="1"/>
  <c r="S1029" i="1"/>
  <c r="T1029" i="1" s="1"/>
  <c r="S1030" i="1"/>
  <c r="T1030" i="1" s="1"/>
  <c r="S1031" i="1"/>
  <c r="T1031" i="1" s="1"/>
  <c r="S1032" i="1"/>
  <c r="T1032" i="1" s="1"/>
  <c r="S1033" i="1"/>
  <c r="T1033" i="1" s="1"/>
  <c r="S1034" i="1"/>
  <c r="T1034" i="1" s="1"/>
  <c r="S1035" i="1"/>
  <c r="T1035" i="1" s="1"/>
  <c r="S1036" i="1"/>
  <c r="T1036" i="1" s="1"/>
  <c r="S1037" i="1"/>
  <c r="T1037" i="1" s="1"/>
  <c r="S1038" i="1"/>
  <c r="T1038" i="1" s="1"/>
  <c r="S1039" i="1"/>
  <c r="T1039" i="1" s="1"/>
  <c r="S1040" i="1"/>
  <c r="T1040" i="1" s="1"/>
  <c r="S1041" i="1"/>
  <c r="T1041" i="1" s="1"/>
  <c r="S1042" i="1"/>
  <c r="T1042" i="1" s="1"/>
  <c r="S1043" i="1"/>
  <c r="T1043" i="1" s="1"/>
  <c r="S1044" i="1"/>
  <c r="T1044" i="1" s="1"/>
  <c r="S1045" i="1"/>
  <c r="T1045" i="1" s="1"/>
  <c r="S1046" i="1"/>
  <c r="T1046" i="1" s="1"/>
  <c r="S1047" i="1"/>
  <c r="T1047" i="1" s="1"/>
  <c r="S1048" i="1"/>
  <c r="T1048" i="1" s="1"/>
  <c r="S1049" i="1"/>
  <c r="T1049" i="1" s="1"/>
  <c r="S1050" i="1"/>
  <c r="T1050" i="1" s="1"/>
  <c r="S1051" i="1"/>
  <c r="T1051" i="1" s="1"/>
  <c r="S1052" i="1"/>
  <c r="T1052" i="1" s="1"/>
  <c r="S1053" i="1"/>
  <c r="T1053" i="1" s="1"/>
  <c r="S1054" i="1"/>
  <c r="T1054" i="1" s="1"/>
  <c r="S1055" i="1"/>
  <c r="T1055" i="1" s="1"/>
  <c r="S1056" i="1"/>
  <c r="T1056" i="1" s="1"/>
  <c r="S1057" i="1"/>
  <c r="T1057" i="1" s="1"/>
  <c r="S1058" i="1"/>
  <c r="T1058" i="1" s="1"/>
  <c r="S1059" i="1"/>
  <c r="T1059" i="1" s="1"/>
  <c r="S1060" i="1"/>
  <c r="T1060" i="1" s="1"/>
  <c r="S1061" i="1"/>
  <c r="T1061" i="1" s="1"/>
  <c r="S1062" i="1"/>
  <c r="T1062" i="1" s="1"/>
  <c r="S1063" i="1"/>
  <c r="T1063" i="1" s="1"/>
  <c r="S1064" i="1"/>
  <c r="T1064" i="1" s="1"/>
  <c r="S1065" i="1"/>
  <c r="T1065" i="1" s="1"/>
  <c r="S1066" i="1"/>
  <c r="T1066" i="1" s="1"/>
  <c r="S1067" i="1"/>
  <c r="T1067" i="1" s="1"/>
  <c r="S1068" i="1"/>
  <c r="T1068" i="1" s="1"/>
  <c r="S1069" i="1"/>
  <c r="T1069" i="1" s="1"/>
  <c r="S1070" i="1"/>
  <c r="T1070" i="1" s="1"/>
  <c r="S1071" i="1"/>
  <c r="T1071" i="1" s="1"/>
  <c r="S1072" i="1"/>
  <c r="T1072" i="1" s="1"/>
  <c r="S1073" i="1"/>
  <c r="T1073" i="1" s="1"/>
  <c r="S1074" i="1"/>
  <c r="T1074" i="1" s="1"/>
  <c r="S1075" i="1"/>
  <c r="T1075" i="1" s="1"/>
  <c r="S1076" i="1"/>
  <c r="T1076" i="1" s="1"/>
  <c r="S1077" i="1"/>
  <c r="T1077" i="1" s="1"/>
  <c r="S1078" i="1"/>
  <c r="T1078" i="1" s="1"/>
  <c r="S1079" i="1"/>
  <c r="T1079" i="1" s="1"/>
  <c r="S1080" i="1"/>
  <c r="T1080" i="1" s="1"/>
  <c r="S1081" i="1"/>
  <c r="T1081" i="1" s="1"/>
  <c r="S1082" i="1"/>
  <c r="T1082" i="1" s="1"/>
  <c r="S1083" i="1"/>
  <c r="T1083" i="1" s="1"/>
  <c r="S1084" i="1"/>
  <c r="T1084" i="1" s="1"/>
  <c r="S1085" i="1"/>
  <c r="T1085" i="1" s="1"/>
  <c r="S1086" i="1"/>
  <c r="T1086" i="1" s="1"/>
  <c r="S1087" i="1"/>
  <c r="T1087" i="1" s="1"/>
  <c r="S1088" i="1"/>
  <c r="T1088" i="1" s="1"/>
  <c r="S1089" i="1"/>
  <c r="T1089" i="1" s="1"/>
  <c r="S1090" i="1"/>
  <c r="T1090" i="1" s="1"/>
  <c r="S1091" i="1"/>
  <c r="T1091" i="1" s="1"/>
  <c r="S1092" i="1"/>
  <c r="T1092" i="1" s="1"/>
  <c r="S1093" i="1"/>
  <c r="T1093" i="1" s="1"/>
  <c r="S1094" i="1"/>
  <c r="T1094" i="1" s="1"/>
  <c r="S1095" i="1"/>
  <c r="T1095" i="1" s="1"/>
  <c r="S1096" i="1"/>
  <c r="T1096" i="1" s="1"/>
  <c r="S1097" i="1"/>
  <c r="T1097" i="1" s="1"/>
  <c r="S1098" i="1"/>
  <c r="T1098" i="1" s="1"/>
  <c r="S1099" i="1"/>
  <c r="T1099" i="1" s="1"/>
  <c r="S1100" i="1"/>
  <c r="T1100" i="1" s="1"/>
  <c r="S1101" i="1"/>
  <c r="T1101" i="1" s="1"/>
  <c r="S1102" i="1"/>
  <c r="T1102" i="1" s="1"/>
  <c r="S1103" i="1"/>
  <c r="T1103" i="1" s="1"/>
  <c r="S1104" i="1"/>
  <c r="T1104" i="1" s="1"/>
  <c r="S1105" i="1"/>
  <c r="T1105" i="1" s="1"/>
  <c r="S1106" i="1"/>
  <c r="T1106" i="1" s="1"/>
  <c r="S1107" i="1"/>
  <c r="T1107" i="1" s="1"/>
  <c r="S1108" i="1"/>
  <c r="T1108" i="1" s="1"/>
  <c r="S1109" i="1"/>
  <c r="T1109" i="1" s="1"/>
  <c r="S1110" i="1"/>
  <c r="T1110" i="1" s="1"/>
  <c r="S1111" i="1"/>
  <c r="T1111" i="1" s="1"/>
  <c r="S1112" i="1"/>
  <c r="T1112" i="1" s="1"/>
  <c r="S1113" i="1"/>
  <c r="T1113" i="1" s="1"/>
  <c r="S1114" i="1"/>
  <c r="T1114" i="1" s="1"/>
  <c r="S1115" i="1"/>
  <c r="T1115" i="1" s="1"/>
  <c r="S1116" i="1"/>
  <c r="T1116" i="1" s="1"/>
  <c r="S1117" i="1"/>
  <c r="T1117" i="1" s="1"/>
  <c r="S1118" i="1"/>
  <c r="T1118" i="1" s="1"/>
  <c r="S1119" i="1"/>
  <c r="T1119" i="1" s="1"/>
  <c r="S1120" i="1"/>
  <c r="T1120" i="1" s="1"/>
  <c r="S1121" i="1"/>
  <c r="T1121" i="1" s="1"/>
  <c r="S1122" i="1"/>
  <c r="T1122" i="1" s="1"/>
  <c r="S1123" i="1"/>
  <c r="T1123" i="1" s="1"/>
  <c r="S1124" i="1"/>
  <c r="T1124" i="1" s="1"/>
  <c r="S1125" i="1"/>
  <c r="T1125" i="1" s="1"/>
  <c r="S1126" i="1"/>
  <c r="T1126" i="1" s="1"/>
  <c r="S1127" i="1"/>
  <c r="T1127" i="1" s="1"/>
  <c r="S1128" i="1"/>
  <c r="T1128" i="1" s="1"/>
  <c r="S1129" i="1"/>
  <c r="T1129" i="1" s="1"/>
  <c r="S1130" i="1"/>
  <c r="T1130" i="1" s="1"/>
  <c r="S1131" i="1"/>
  <c r="T1131" i="1" s="1"/>
  <c r="S1132" i="1"/>
  <c r="T1132" i="1" s="1"/>
  <c r="S1133" i="1"/>
  <c r="T1133" i="1" s="1"/>
  <c r="S1134" i="1"/>
  <c r="T1134" i="1" s="1"/>
  <c r="S1135" i="1"/>
  <c r="T1135" i="1" s="1"/>
  <c r="S1136" i="1"/>
  <c r="T1136" i="1" s="1"/>
  <c r="S1137" i="1"/>
  <c r="T1137" i="1" s="1"/>
  <c r="S1138" i="1"/>
  <c r="T1138" i="1" s="1"/>
  <c r="S1139" i="1"/>
  <c r="T1139" i="1" s="1"/>
  <c r="S1140" i="1"/>
  <c r="T1140" i="1" s="1"/>
  <c r="S1141" i="1"/>
  <c r="T1141" i="1" s="1"/>
  <c r="S1142" i="1"/>
  <c r="T1142" i="1" s="1"/>
  <c r="S1143" i="1"/>
  <c r="T1143" i="1" s="1"/>
  <c r="S1144" i="1"/>
  <c r="T1144" i="1" s="1"/>
  <c r="S1145" i="1"/>
  <c r="T1145" i="1"/>
  <c r="S1146" i="1"/>
  <c r="T1146" i="1" s="1"/>
  <c r="S1147" i="1"/>
  <c r="T1147" i="1" s="1"/>
  <c r="S1148" i="1"/>
  <c r="T1148" i="1" s="1"/>
  <c r="S1149" i="1"/>
  <c r="T1149" i="1" s="1"/>
  <c r="S1150" i="1"/>
  <c r="T1150" i="1" s="1"/>
  <c r="S1151" i="1"/>
  <c r="T1151" i="1" s="1"/>
  <c r="S1152" i="1"/>
  <c r="T1152" i="1" s="1"/>
  <c r="S1153" i="1"/>
  <c r="T1153" i="1" s="1"/>
  <c r="S1154" i="1"/>
  <c r="T1154" i="1" s="1"/>
  <c r="S1155" i="1"/>
  <c r="T1155" i="1" s="1"/>
  <c r="S1156" i="1"/>
  <c r="T1156" i="1" s="1"/>
  <c r="S1157" i="1"/>
  <c r="T1157" i="1" s="1"/>
  <c r="S1158" i="1"/>
  <c r="T1158" i="1" s="1"/>
  <c r="S1159" i="1"/>
  <c r="T1159" i="1" s="1"/>
  <c r="S1160" i="1"/>
  <c r="T1160" i="1" s="1"/>
  <c r="S1161" i="1"/>
  <c r="T1161" i="1" s="1"/>
  <c r="S1162" i="1"/>
  <c r="T1162" i="1" s="1"/>
  <c r="S1163" i="1"/>
  <c r="T1163" i="1" s="1"/>
  <c r="S1164" i="1"/>
  <c r="T1164" i="1" s="1"/>
  <c r="S1165" i="1"/>
  <c r="T1165" i="1" s="1"/>
  <c r="S1166" i="1"/>
  <c r="T1166" i="1" s="1"/>
  <c r="S1167" i="1"/>
  <c r="T1167" i="1" s="1"/>
  <c r="S1168" i="1"/>
  <c r="T1168" i="1" s="1"/>
  <c r="S1169" i="1"/>
  <c r="T1169" i="1" s="1"/>
  <c r="S1170" i="1"/>
  <c r="T1170" i="1" s="1"/>
  <c r="S1171" i="1"/>
  <c r="T1171" i="1" s="1"/>
  <c r="S1172" i="1"/>
  <c r="T1172" i="1" s="1"/>
  <c r="S1173" i="1"/>
  <c r="T1173" i="1" s="1"/>
  <c r="S1174" i="1"/>
  <c r="T1174" i="1" s="1"/>
  <c r="S1175" i="1"/>
  <c r="T1175" i="1" s="1"/>
  <c r="S1176" i="1"/>
  <c r="T1176" i="1" s="1"/>
  <c r="S1177" i="1"/>
  <c r="T1177" i="1" s="1"/>
  <c r="S1178" i="1"/>
  <c r="T1178" i="1" s="1"/>
  <c r="S1179" i="1"/>
  <c r="T1179" i="1" s="1"/>
  <c r="S1180" i="1"/>
  <c r="T1180" i="1" s="1"/>
  <c r="S1181" i="1"/>
  <c r="T1181" i="1" s="1"/>
  <c r="S1182" i="1"/>
  <c r="T1182" i="1" s="1"/>
  <c r="S1183" i="1"/>
  <c r="T1183" i="1" s="1"/>
  <c r="S1184" i="1"/>
  <c r="T1184" i="1" s="1"/>
  <c r="S1185" i="1"/>
  <c r="T1185" i="1" s="1"/>
  <c r="S1186" i="1"/>
  <c r="T1186" i="1" s="1"/>
  <c r="S1187" i="1"/>
  <c r="T1187" i="1" s="1"/>
  <c r="S1188" i="1"/>
  <c r="T1188" i="1" s="1"/>
  <c r="S1189" i="1"/>
  <c r="T1189" i="1" s="1"/>
  <c r="S1190" i="1"/>
  <c r="T1190" i="1" s="1"/>
  <c r="S1191" i="1"/>
  <c r="T1191" i="1" s="1"/>
  <c r="S1192" i="1"/>
  <c r="T1192" i="1" s="1"/>
  <c r="S1193" i="1"/>
  <c r="T1193" i="1" s="1"/>
  <c r="S1194" i="1"/>
  <c r="T1194" i="1" s="1"/>
  <c r="S1195" i="1"/>
  <c r="T1195" i="1" s="1"/>
  <c r="S1196" i="1"/>
  <c r="T1196" i="1" s="1"/>
  <c r="S1197" i="1"/>
  <c r="T1197" i="1" s="1"/>
  <c r="S1198" i="1"/>
  <c r="T1198" i="1" s="1"/>
  <c r="S1199" i="1"/>
  <c r="T1199" i="1" s="1"/>
  <c r="S1200" i="1"/>
  <c r="T1200" i="1" s="1"/>
  <c r="S1201" i="1"/>
  <c r="T1201" i="1" s="1"/>
  <c r="S1202" i="1"/>
  <c r="T1202" i="1" s="1"/>
  <c r="S1203" i="1"/>
  <c r="T1203" i="1" s="1"/>
  <c r="S1204" i="1"/>
  <c r="T1204" i="1" s="1"/>
  <c r="S1205" i="1"/>
  <c r="T1205" i="1" s="1"/>
  <c r="S1206" i="1"/>
  <c r="T1206" i="1" s="1"/>
  <c r="S1207" i="1"/>
  <c r="T1207" i="1" s="1"/>
  <c r="S1208" i="1"/>
  <c r="T1208" i="1" s="1"/>
  <c r="S1209" i="1"/>
  <c r="T1209" i="1" s="1"/>
  <c r="S1210" i="1"/>
  <c r="T1210" i="1" s="1"/>
  <c r="S1211" i="1"/>
  <c r="T1211" i="1" s="1"/>
  <c r="S1212" i="1"/>
  <c r="T1212" i="1" s="1"/>
  <c r="S1213" i="1"/>
  <c r="T1213" i="1" s="1"/>
  <c r="S1214" i="1"/>
  <c r="T1214" i="1" s="1"/>
  <c r="S1215" i="1"/>
  <c r="T1215" i="1" s="1"/>
  <c r="S1216" i="1"/>
  <c r="T1216" i="1" s="1"/>
  <c r="S1217" i="1"/>
  <c r="T1217" i="1" s="1"/>
  <c r="S1218" i="1"/>
  <c r="T1218" i="1" s="1"/>
  <c r="S1219" i="1"/>
  <c r="T1219" i="1" s="1"/>
  <c r="S1220" i="1"/>
  <c r="T1220" i="1" s="1"/>
  <c r="S1221" i="1"/>
  <c r="T1221" i="1" s="1"/>
  <c r="S1222" i="1"/>
  <c r="T1222" i="1" s="1"/>
  <c r="S1223" i="1"/>
  <c r="T1223" i="1" s="1"/>
  <c r="S1224" i="1"/>
  <c r="T1224" i="1" s="1"/>
  <c r="S1225" i="1"/>
  <c r="T1225" i="1" s="1"/>
  <c r="S1226" i="1"/>
  <c r="T1226" i="1" s="1"/>
  <c r="S1227" i="1"/>
  <c r="T1227" i="1" s="1"/>
  <c r="S1228" i="1"/>
  <c r="T1228" i="1" s="1"/>
  <c r="S1229" i="1"/>
  <c r="T1229" i="1" s="1"/>
  <c r="S1230" i="1"/>
  <c r="T1230" i="1" s="1"/>
  <c r="S1231" i="1"/>
  <c r="T1231" i="1" s="1"/>
  <c r="S1232" i="1"/>
  <c r="T1232" i="1" s="1"/>
  <c r="S1233" i="1"/>
  <c r="T1233" i="1" s="1"/>
  <c r="S1234" i="1"/>
  <c r="T1234" i="1" s="1"/>
  <c r="S1235" i="1"/>
  <c r="T1235" i="1" s="1"/>
  <c r="S1236" i="1"/>
  <c r="T1236" i="1" s="1"/>
  <c r="S1237" i="1"/>
  <c r="T1237" i="1" s="1"/>
  <c r="S1238" i="1"/>
  <c r="T1238" i="1" s="1"/>
  <c r="S1239" i="1"/>
  <c r="T1239" i="1" s="1"/>
  <c r="S1240" i="1"/>
  <c r="T1240" i="1" s="1"/>
  <c r="S1241" i="1"/>
  <c r="T1241" i="1" s="1"/>
  <c r="S1242" i="1"/>
  <c r="T1242" i="1" s="1"/>
  <c r="S1243" i="1"/>
  <c r="T1243" i="1" s="1"/>
  <c r="S1244" i="1"/>
  <c r="T1244" i="1" s="1"/>
  <c r="S1245" i="1"/>
  <c r="T1245" i="1" s="1"/>
  <c r="S1246" i="1"/>
  <c r="T1246" i="1" s="1"/>
  <c r="S1247" i="1"/>
  <c r="T1247" i="1" s="1"/>
  <c r="S1248" i="1"/>
  <c r="T1248" i="1" s="1"/>
  <c r="S1249" i="1"/>
  <c r="T1249" i="1" s="1"/>
  <c r="S1250" i="1"/>
  <c r="T1250" i="1" s="1"/>
  <c r="S1251" i="1"/>
  <c r="T1251" i="1" s="1"/>
  <c r="S1252" i="1"/>
  <c r="T1252" i="1" s="1"/>
  <c r="S1253" i="1"/>
  <c r="T1253" i="1" s="1"/>
  <c r="S1254" i="1"/>
  <c r="T1254" i="1" s="1"/>
  <c r="S1255" i="1"/>
  <c r="T1255" i="1" s="1"/>
  <c r="S1256" i="1"/>
  <c r="T1256" i="1" s="1"/>
  <c r="S1257" i="1"/>
  <c r="T1257" i="1" s="1"/>
  <c r="S1258" i="1"/>
  <c r="T1258" i="1" s="1"/>
  <c r="S1259" i="1"/>
  <c r="T1259" i="1" s="1"/>
  <c r="S1260" i="1"/>
  <c r="T1260" i="1" s="1"/>
  <c r="S1261" i="1"/>
  <c r="T1261" i="1" s="1"/>
  <c r="S1262" i="1"/>
  <c r="T1262" i="1" s="1"/>
  <c r="S1263" i="1"/>
  <c r="T1263" i="1" s="1"/>
  <c r="S1264" i="1"/>
  <c r="T1264" i="1" s="1"/>
  <c r="S1265" i="1"/>
  <c r="T1265" i="1" s="1"/>
  <c r="S1266" i="1"/>
  <c r="T1266" i="1" s="1"/>
  <c r="S1267" i="1"/>
  <c r="T1267" i="1" s="1"/>
  <c r="S1268" i="1"/>
  <c r="T1268" i="1" s="1"/>
  <c r="S1269" i="1"/>
  <c r="T1269" i="1" s="1"/>
  <c r="S1270" i="1"/>
  <c r="T1270" i="1" s="1"/>
  <c r="S1271" i="1"/>
  <c r="T1271" i="1" s="1"/>
  <c r="S1272" i="1"/>
  <c r="T1272" i="1" s="1"/>
  <c r="S1273" i="1"/>
  <c r="T1273" i="1" s="1"/>
  <c r="S1274" i="1"/>
  <c r="T1274" i="1" s="1"/>
  <c r="S1275" i="1"/>
  <c r="T1275" i="1" s="1"/>
  <c r="S1276" i="1"/>
  <c r="T1276" i="1" s="1"/>
  <c r="S1277" i="1"/>
  <c r="T1277" i="1" s="1"/>
  <c r="S1278" i="1"/>
  <c r="T1278" i="1" s="1"/>
  <c r="S1279" i="1"/>
  <c r="T1279" i="1" s="1"/>
  <c r="S1280" i="1"/>
  <c r="T1280" i="1" s="1"/>
  <c r="S1281" i="1"/>
  <c r="T1281" i="1" s="1"/>
  <c r="S1282" i="1"/>
  <c r="T1282" i="1" s="1"/>
  <c r="S1283" i="1"/>
  <c r="T1283" i="1" s="1"/>
  <c r="S1284" i="1"/>
  <c r="T1284" i="1" s="1"/>
  <c r="S1285" i="1"/>
  <c r="T1285" i="1" s="1"/>
  <c r="S1286" i="1"/>
  <c r="T1286" i="1" s="1"/>
  <c r="S1287" i="1"/>
  <c r="T1287" i="1" s="1"/>
  <c r="S1288" i="1"/>
  <c r="T1288" i="1" s="1"/>
  <c r="S1289" i="1"/>
  <c r="T1289" i="1" s="1"/>
  <c r="S1290" i="1"/>
  <c r="T1290" i="1" s="1"/>
  <c r="S1291" i="1"/>
  <c r="T1291" i="1" s="1"/>
  <c r="S1292" i="1"/>
  <c r="T1292" i="1" s="1"/>
  <c r="S1293" i="1"/>
  <c r="T1293" i="1" s="1"/>
  <c r="S1294" i="1"/>
  <c r="T1294" i="1" s="1"/>
  <c r="S1295" i="1"/>
  <c r="T1295" i="1" s="1"/>
  <c r="S1296" i="1"/>
  <c r="T1296" i="1" s="1"/>
  <c r="S1297" i="1"/>
  <c r="T1297" i="1" s="1"/>
  <c r="S1298" i="1"/>
  <c r="T1298" i="1" s="1"/>
  <c r="S1299" i="1"/>
  <c r="T1299" i="1" s="1"/>
  <c r="S1300" i="1"/>
  <c r="T1300" i="1" s="1"/>
  <c r="S1301" i="1"/>
  <c r="T1301" i="1" s="1"/>
  <c r="S1302" i="1"/>
  <c r="T1302" i="1" s="1"/>
  <c r="S1303" i="1"/>
  <c r="T1303" i="1" s="1"/>
  <c r="S1304" i="1"/>
  <c r="T1304" i="1" s="1"/>
  <c r="S1305" i="1"/>
  <c r="T1305" i="1" s="1"/>
  <c r="S1306" i="1"/>
  <c r="T1306" i="1" s="1"/>
  <c r="S1307" i="1"/>
  <c r="T1307" i="1" s="1"/>
  <c r="S1308" i="1"/>
  <c r="T1308" i="1" s="1"/>
  <c r="S1309" i="1"/>
  <c r="T1309" i="1" s="1"/>
  <c r="S1310" i="1"/>
  <c r="T1310" i="1" s="1"/>
  <c r="S1311" i="1"/>
  <c r="T1311" i="1" s="1"/>
  <c r="S1312" i="1"/>
  <c r="T1312" i="1" s="1"/>
  <c r="S1313" i="1"/>
  <c r="T1313" i="1" s="1"/>
  <c r="S1314" i="1"/>
  <c r="T1314" i="1" s="1"/>
  <c r="S1315" i="1"/>
  <c r="T1315" i="1" s="1"/>
  <c r="S1316" i="1"/>
  <c r="T1316" i="1" s="1"/>
  <c r="S1317" i="1"/>
  <c r="T1317" i="1" s="1"/>
  <c r="S1318" i="1"/>
  <c r="T1318" i="1" s="1"/>
  <c r="S1319" i="1"/>
  <c r="T1319" i="1" s="1"/>
  <c r="S1320" i="1"/>
  <c r="T1320" i="1" s="1"/>
  <c r="S1321" i="1"/>
  <c r="T1321" i="1" s="1"/>
  <c r="S1322" i="1"/>
  <c r="T1322" i="1" s="1"/>
  <c r="S1323" i="1"/>
  <c r="T1323" i="1" s="1"/>
  <c r="S1324" i="1"/>
  <c r="T1324" i="1" s="1"/>
  <c r="S1325" i="1"/>
  <c r="T1325" i="1" s="1"/>
  <c r="S1326" i="1"/>
  <c r="T1326" i="1" s="1"/>
  <c r="S1327" i="1"/>
  <c r="T1327" i="1" s="1"/>
  <c r="S1328" i="1"/>
  <c r="T1328" i="1" s="1"/>
  <c r="S1329" i="1"/>
  <c r="T1329" i="1" s="1"/>
  <c r="S1330" i="1"/>
  <c r="T1330" i="1" s="1"/>
  <c r="S1331" i="1"/>
  <c r="T1331" i="1" s="1"/>
  <c r="S1332" i="1"/>
  <c r="T1332" i="1" s="1"/>
  <c r="S1333" i="1"/>
  <c r="T1333" i="1" s="1"/>
  <c r="S1334" i="1"/>
  <c r="T1334" i="1" s="1"/>
  <c r="S1335" i="1"/>
  <c r="T1335" i="1" s="1"/>
  <c r="S1336" i="1"/>
  <c r="T1336" i="1" s="1"/>
  <c r="S1337" i="1"/>
  <c r="T1337" i="1" s="1"/>
  <c r="S1338" i="1"/>
  <c r="T1338" i="1" s="1"/>
  <c r="S1339" i="1"/>
  <c r="T1339" i="1" s="1"/>
  <c r="S1340" i="1"/>
  <c r="T1340" i="1" s="1"/>
  <c r="S1341" i="1"/>
  <c r="T1341" i="1" s="1"/>
  <c r="S1342" i="1"/>
  <c r="T1342" i="1" s="1"/>
  <c r="S1343" i="1"/>
  <c r="T1343" i="1" s="1"/>
  <c r="S1344" i="1"/>
  <c r="T1344" i="1" s="1"/>
  <c r="S1345" i="1"/>
  <c r="T1345" i="1" s="1"/>
  <c r="S1346" i="1"/>
  <c r="T1346" i="1" s="1"/>
  <c r="S1347" i="1"/>
  <c r="T1347" i="1" s="1"/>
  <c r="S1348" i="1"/>
  <c r="T1348" i="1" s="1"/>
  <c r="S1349" i="1"/>
  <c r="T1349" i="1" s="1"/>
  <c r="S1350" i="1"/>
  <c r="T1350" i="1" s="1"/>
  <c r="S1351" i="1"/>
  <c r="T1351" i="1" s="1"/>
  <c r="S1352" i="1"/>
  <c r="T1352" i="1" s="1"/>
  <c r="S1353" i="1"/>
  <c r="T1353" i="1" s="1"/>
  <c r="S1354" i="1"/>
  <c r="T1354" i="1" s="1"/>
  <c r="S1355" i="1"/>
  <c r="T1355" i="1" s="1"/>
  <c r="S1356" i="1"/>
  <c r="T1356" i="1" s="1"/>
  <c r="S1357" i="1"/>
  <c r="T1357" i="1" s="1"/>
  <c r="S1358" i="1"/>
  <c r="T1358" i="1" s="1"/>
  <c r="S1359" i="1"/>
  <c r="T1359" i="1" s="1"/>
  <c r="S1360" i="1"/>
  <c r="T1360" i="1" s="1"/>
  <c r="S1361" i="1"/>
  <c r="T1361" i="1" s="1"/>
  <c r="S1362" i="1"/>
  <c r="T1362" i="1" s="1"/>
  <c r="S1363" i="1"/>
  <c r="T1363" i="1" s="1"/>
  <c r="S1364" i="1"/>
  <c r="T1364" i="1" s="1"/>
  <c r="S1365" i="1"/>
  <c r="T1365" i="1" s="1"/>
  <c r="S1366" i="1"/>
  <c r="T1366" i="1" s="1"/>
  <c r="S1367" i="1"/>
  <c r="T1367" i="1" s="1"/>
  <c r="S1368" i="1"/>
  <c r="T1368" i="1" s="1"/>
  <c r="S1369" i="1"/>
  <c r="T1369" i="1" s="1"/>
  <c r="S1370" i="1"/>
  <c r="T1370" i="1" s="1"/>
  <c r="S1371" i="1"/>
  <c r="T1371" i="1" s="1"/>
  <c r="S1372" i="1"/>
  <c r="T1372" i="1" s="1"/>
  <c r="S1373" i="1"/>
  <c r="T1373" i="1" s="1"/>
  <c r="S1374" i="1"/>
  <c r="T1374" i="1" s="1"/>
  <c r="S1375" i="1"/>
  <c r="T1375" i="1" s="1"/>
  <c r="S1376" i="1"/>
  <c r="T1376" i="1" s="1"/>
  <c r="S1377" i="1"/>
  <c r="T1377" i="1" s="1"/>
  <c r="S1378" i="1"/>
  <c r="T1378" i="1" s="1"/>
  <c r="S1379" i="1"/>
  <c r="T1379" i="1" s="1"/>
  <c r="S1380" i="1"/>
  <c r="T1380" i="1" s="1"/>
  <c r="S1381" i="1"/>
  <c r="T1381" i="1" s="1"/>
  <c r="S1382" i="1"/>
  <c r="T1382" i="1" s="1"/>
  <c r="S1383" i="1"/>
  <c r="T1383" i="1" s="1"/>
  <c r="S1384" i="1"/>
  <c r="T1384" i="1" s="1"/>
  <c r="S1385" i="1"/>
  <c r="T1385" i="1" s="1"/>
  <c r="S1386" i="1"/>
  <c r="T1386" i="1" s="1"/>
  <c r="S1387" i="1"/>
  <c r="T1387" i="1" s="1"/>
  <c r="S1388" i="1"/>
  <c r="T1388" i="1" s="1"/>
  <c r="S1389" i="1"/>
  <c r="T1389" i="1" s="1"/>
  <c r="S1390" i="1"/>
  <c r="T1390" i="1" s="1"/>
  <c r="S1391" i="1"/>
  <c r="T1391" i="1" s="1"/>
  <c r="S1392" i="1"/>
  <c r="T1392" i="1" s="1"/>
  <c r="S1393" i="1"/>
  <c r="T1393" i="1" s="1"/>
  <c r="S1394" i="1"/>
  <c r="T1394" i="1" s="1"/>
  <c r="S1395" i="1"/>
  <c r="T1395" i="1" s="1"/>
  <c r="S1396" i="1"/>
  <c r="T1396" i="1" s="1"/>
  <c r="S1397" i="1"/>
  <c r="T1397" i="1" s="1"/>
  <c r="S1398" i="1"/>
  <c r="T1398" i="1" s="1"/>
  <c r="S1399" i="1"/>
  <c r="T1399" i="1" s="1"/>
  <c r="S1400" i="1"/>
  <c r="T1400" i="1" s="1"/>
  <c r="S1401" i="1"/>
  <c r="T1401" i="1" s="1"/>
  <c r="S1402" i="1"/>
  <c r="T1402" i="1" s="1"/>
  <c r="S1403" i="1"/>
  <c r="T1403" i="1" s="1"/>
  <c r="S1404" i="1"/>
  <c r="T1404" i="1" s="1"/>
  <c r="S1405" i="1"/>
  <c r="T1405" i="1" s="1"/>
  <c r="S1406" i="1"/>
  <c r="T1406" i="1" s="1"/>
  <c r="S1407" i="1"/>
  <c r="T1407" i="1" s="1"/>
  <c r="S1408" i="1"/>
  <c r="T1408" i="1" s="1"/>
  <c r="S1409" i="1"/>
  <c r="T1409" i="1" s="1"/>
  <c r="S1410" i="1"/>
  <c r="T1410" i="1" s="1"/>
  <c r="S1411" i="1"/>
  <c r="T1411" i="1" s="1"/>
  <c r="S1412" i="1"/>
  <c r="T1412" i="1" s="1"/>
  <c r="S1413" i="1"/>
  <c r="T1413" i="1" s="1"/>
  <c r="S1414" i="1"/>
  <c r="T1414" i="1" s="1"/>
  <c r="S1415" i="1"/>
  <c r="T1415" i="1" s="1"/>
  <c r="S1416" i="1"/>
  <c r="T1416" i="1" s="1"/>
  <c r="S1417" i="1"/>
  <c r="T1417" i="1" s="1"/>
  <c r="S1418" i="1"/>
  <c r="T1418" i="1" s="1"/>
  <c r="S1419" i="1"/>
  <c r="T1419" i="1" s="1"/>
  <c r="S1420" i="1"/>
  <c r="T1420" i="1" s="1"/>
  <c r="S1421" i="1"/>
  <c r="T1421" i="1" s="1"/>
  <c r="S1422" i="1"/>
  <c r="T1422" i="1" s="1"/>
  <c r="S1423" i="1"/>
  <c r="T1423" i="1" s="1"/>
  <c r="S1424" i="1"/>
  <c r="T1424" i="1" s="1"/>
  <c r="S1425" i="1"/>
  <c r="T1425" i="1" s="1"/>
  <c r="S1426" i="1"/>
  <c r="T1426" i="1" s="1"/>
  <c r="S1427" i="1"/>
  <c r="T1427" i="1" s="1"/>
  <c r="S1428" i="1"/>
  <c r="T1428" i="1" s="1"/>
  <c r="S1429" i="1"/>
  <c r="T1429" i="1" s="1"/>
  <c r="S1430" i="1"/>
  <c r="T1430" i="1" s="1"/>
  <c r="S1431" i="1"/>
  <c r="T1431" i="1" s="1"/>
  <c r="S1432" i="1"/>
  <c r="T1432" i="1" s="1"/>
  <c r="S1433" i="1"/>
  <c r="T1433" i="1" s="1"/>
  <c r="S1434" i="1"/>
  <c r="T1434" i="1" s="1"/>
  <c r="S1435" i="1"/>
  <c r="T1435" i="1" s="1"/>
  <c r="S1436" i="1"/>
  <c r="T1436" i="1" s="1"/>
  <c r="S1437" i="1"/>
  <c r="T1437" i="1" s="1"/>
  <c r="S1438" i="1"/>
  <c r="T1438" i="1" s="1"/>
  <c r="S1439" i="1"/>
  <c r="T1439" i="1" s="1"/>
  <c r="S1440" i="1"/>
  <c r="T1440" i="1" s="1"/>
  <c r="S1441" i="1"/>
  <c r="T1441" i="1" s="1"/>
  <c r="S1442" i="1"/>
  <c r="T1442" i="1" s="1"/>
  <c r="S1443" i="1"/>
  <c r="T1443" i="1" s="1"/>
  <c r="S1444" i="1"/>
  <c r="T1444" i="1" s="1"/>
  <c r="S1445" i="1"/>
  <c r="T1445" i="1" s="1"/>
  <c r="S1446" i="1"/>
  <c r="T1446" i="1" s="1"/>
  <c r="S1447" i="1"/>
  <c r="T1447" i="1" s="1"/>
  <c r="S1448" i="1"/>
  <c r="T1448" i="1" s="1"/>
  <c r="S1449" i="1"/>
  <c r="T1449" i="1" s="1"/>
  <c r="S1450" i="1"/>
  <c r="T1450" i="1" s="1"/>
  <c r="S1451" i="1"/>
  <c r="T1451" i="1" s="1"/>
  <c r="S1452" i="1"/>
  <c r="T1452" i="1" s="1"/>
  <c r="S1453" i="1"/>
  <c r="T1453" i="1" s="1"/>
  <c r="S1454" i="1"/>
  <c r="T1454" i="1" s="1"/>
  <c r="S1455" i="1"/>
  <c r="T1455" i="1" s="1"/>
  <c r="S1456" i="1"/>
  <c r="T1456" i="1" s="1"/>
  <c r="S1457" i="1"/>
  <c r="T1457" i="1" s="1"/>
  <c r="S1458" i="1"/>
  <c r="T1458" i="1" s="1"/>
  <c r="S1459" i="1"/>
  <c r="T1459" i="1" s="1"/>
  <c r="S1460" i="1"/>
  <c r="T1460" i="1" s="1"/>
  <c r="S1461" i="1"/>
  <c r="T1461" i="1" s="1"/>
  <c r="S1462" i="1"/>
  <c r="T1462" i="1" s="1"/>
  <c r="S1463" i="1"/>
  <c r="T1463" i="1" s="1"/>
  <c r="S1464" i="1"/>
  <c r="T1464" i="1" s="1"/>
  <c r="S1465" i="1"/>
  <c r="T1465" i="1" s="1"/>
  <c r="S1466" i="1"/>
  <c r="T1466" i="1" s="1"/>
  <c r="S1467" i="1"/>
  <c r="T1467" i="1" s="1"/>
  <c r="S1468" i="1"/>
  <c r="T1468" i="1" s="1"/>
  <c r="S1469" i="1"/>
  <c r="T1469" i="1" s="1"/>
  <c r="S1470" i="1"/>
  <c r="T1470" i="1" s="1"/>
  <c r="S1471" i="1"/>
  <c r="T1471" i="1" s="1"/>
  <c r="S1472" i="1"/>
  <c r="T1472" i="1" s="1"/>
  <c r="S1473" i="1"/>
  <c r="T1473" i="1" s="1"/>
  <c r="S1474" i="1"/>
  <c r="T1474" i="1" s="1"/>
  <c r="S1475" i="1"/>
  <c r="T1475" i="1" s="1"/>
  <c r="S1476" i="1"/>
  <c r="T1476" i="1" s="1"/>
  <c r="S1477" i="1"/>
  <c r="T1477" i="1" s="1"/>
  <c r="S1478" i="1"/>
  <c r="T1478" i="1" s="1"/>
  <c r="S1479" i="1"/>
  <c r="T1479" i="1" s="1"/>
  <c r="S1480" i="1"/>
  <c r="T1480" i="1" s="1"/>
  <c r="S1481" i="1"/>
  <c r="T1481" i="1" s="1"/>
  <c r="S1482" i="1"/>
  <c r="T1482" i="1" s="1"/>
  <c r="S1483" i="1"/>
  <c r="T1483" i="1" s="1"/>
  <c r="S1484" i="1"/>
  <c r="T1484" i="1" s="1"/>
  <c r="S1485" i="1"/>
  <c r="T1485" i="1" s="1"/>
  <c r="S1486" i="1"/>
  <c r="T1486" i="1" s="1"/>
  <c r="S1487" i="1"/>
  <c r="T1487" i="1" s="1"/>
  <c r="S1488" i="1"/>
  <c r="T1488" i="1" s="1"/>
  <c r="S1489" i="1"/>
  <c r="T1489" i="1" s="1"/>
  <c r="S1490" i="1"/>
  <c r="T1490" i="1" s="1"/>
  <c r="S1491" i="1"/>
  <c r="T1491" i="1" s="1"/>
  <c r="S1492" i="1"/>
  <c r="T1492" i="1" s="1"/>
  <c r="S1493" i="1"/>
  <c r="T1493" i="1" s="1"/>
  <c r="S1494" i="1"/>
  <c r="T1494" i="1" s="1"/>
  <c r="S1495" i="1"/>
  <c r="T1495" i="1" s="1"/>
  <c r="S1496" i="1"/>
  <c r="T1496" i="1" s="1"/>
  <c r="S1497" i="1"/>
  <c r="T1497" i="1" s="1"/>
  <c r="S1498" i="1"/>
  <c r="T1498" i="1" s="1"/>
  <c r="S1499" i="1"/>
  <c r="T1499" i="1" s="1"/>
  <c r="S1500" i="1"/>
  <c r="T1500" i="1" s="1"/>
  <c r="S1501" i="1"/>
  <c r="T1501" i="1" s="1"/>
  <c r="S1502" i="1"/>
  <c r="T1502" i="1" s="1"/>
  <c r="S1503" i="1"/>
  <c r="T1503" i="1" s="1"/>
  <c r="S1504" i="1"/>
  <c r="T1504" i="1" s="1"/>
  <c r="S1505" i="1"/>
  <c r="T1505" i="1" s="1"/>
  <c r="S1506" i="1"/>
  <c r="T1506" i="1" s="1"/>
  <c r="S1507" i="1"/>
  <c r="T1507" i="1" s="1"/>
  <c r="S1508" i="1"/>
  <c r="T1508" i="1" s="1"/>
  <c r="S1509" i="1"/>
  <c r="T1509" i="1" s="1"/>
  <c r="S1510" i="1"/>
  <c r="T1510" i="1" s="1"/>
  <c r="S1511" i="1"/>
  <c r="T1511" i="1" s="1"/>
  <c r="S1512" i="1"/>
  <c r="T1512" i="1" s="1"/>
  <c r="S1513" i="1"/>
  <c r="T1513" i="1" s="1"/>
  <c r="S1514" i="1"/>
  <c r="T1514" i="1" s="1"/>
  <c r="S1515" i="1"/>
  <c r="T1515" i="1" s="1"/>
  <c r="S1516" i="1"/>
  <c r="T1516" i="1" s="1"/>
  <c r="S1517" i="1"/>
  <c r="T1517" i="1" s="1"/>
  <c r="S1518" i="1"/>
  <c r="T1518" i="1" s="1"/>
  <c r="S1519" i="1"/>
  <c r="T1519" i="1" s="1"/>
  <c r="S1520" i="1"/>
  <c r="T1520" i="1" s="1"/>
  <c r="S1521" i="1"/>
  <c r="T1521" i="1" s="1"/>
  <c r="S1522" i="1"/>
  <c r="T1522" i="1" s="1"/>
  <c r="S1523" i="1"/>
  <c r="T1523" i="1" s="1"/>
  <c r="S1524" i="1"/>
  <c r="T1524" i="1" s="1"/>
  <c r="S1525" i="1"/>
  <c r="T1525" i="1" s="1"/>
  <c r="S1526" i="1"/>
  <c r="T1526" i="1" s="1"/>
  <c r="S1527" i="1"/>
  <c r="T1527" i="1" s="1"/>
  <c r="S1528" i="1"/>
  <c r="T1528" i="1" s="1"/>
  <c r="S1529" i="1"/>
  <c r="T1529" i="1" s="1"/>
  <c r="S1530" i="1"/>
  <c r="T1530" i="1" s="1"/>
  <c r="S1531" i="1"/>
  <c r="T1531" i="1" s="1"/>
  <c r="S1532" i="1"/>
  <c r="T1532" i="1" s="1"/>
  <c r="S1533" i="1"/>
  <c r="T1533" i="1" s="1"/>
  <c r="S1534" i="1"/>
  <c r="T1534" i="1" s="1"/>
  <c r="S1535" i="1"/>
  <c r="T1535" i="1" s="1"/>
  <c r="S1536" i="1"/>
  <c r="T1536" i="1" s="1"/>
  <c r="S1537" i="1"/>
  <c r="T1537" i="1" s="1"/>
  <c r="S1538" i="1"/>
  <c r="T1538" i="1" s="1"/>
  <c r="S1539" i="1"/>
  <c r="T1539" i="1" s="1"/>
  <c r="S1540" i="1"/>
  <c r="T1540" i="1" s="1"/>
  <c r="S1541" i="1"/>
  <c r="T1541" i="1" s="1"/>
  <c r="S1542" i="1"/>
  <c r="T1542" i="1" s="1"/>
  <c r="S1543" i="1"/>
  <c r="T1543" i="1" s="1"/>
  <c r="S1544" i="1"/>
  <c r="T1544" i="1" s="1"/>
  <c r="S1545" i="1"/>
  <c r="T1545" i="1" s="1"/>
  <c r="S1546" i="1"/>
  <c r="T1546" i="1" s="1"/>
  <c r="S1547" i="1"/>
  <c r="T1547" i="1" s="1"/>
  <c r="S1548" i="1"/>
  <c r="T1548" i="1" s="1"/>
  <c r="S1549" i="1"/>
  <c r="T1549" i="1" s="1"/>
  <c r="S1550" i="1"/>
  <c r="T1550" i="1" s="1"/>
  <c r="S1551" i="1"/>
  <c r="T1551" i="1" s="1"/>
  <c r="S1552" i="1"/>
  <c r="T1552" i="1" s="1"/>
  <c r="S1553" i="1"/>
  <c r="T1553" i="1" s="1"/>
  <c r="S1554" i="1"/>
  <c r="T1554" i="1" s="1"/>
  <c r="S1555" i="1"/>
  <c r="T1555" i="1" s="1"/>
  <c r="S1556" i="1"/>
  <c r="T1556" i="1" s="1"/>
  <c r="S1557" i="1"/>
  <c r="T1557" i="1" s="1"/>
  <c r="S1558" i="1"/>
  <c r="T1558" i="1" s="1"/>
  <c r="S1559" i="1"/>
  <c r="T1559" i="1" s="1"/>
  <c r="S1560" i="1"/>
  <c r="T1560" i="1" s="1"/>
  <c r="S1561" i="1"/>
  <c r="T1561" i="1" s="1"/>
  <c r="S1562" i="1"/>
  <c r="T1562" i="1" s="1"/>
  <c r="S1563" i="1"/>
  <c r="T1563" i="1" s="1"/>
  <c r="S1564" i="1"/>
  <c r="T1564" i="1" s="1"/>
  <c r="S1565" i="1"/>
  <c r="T1565" i="1" s="1"/>
  <c r="S1566" i="1"/>
  <c r="T1566" i="1" s="1"/>
  <c r="S1567" i="1"/>
  <c r="T1567" i="1" s="1"/>
  <c r="S1568" i="1"/>
  <c r="T1568" i="1" s="1"/>
  <c r="S1569" i="1"/>
  <c r="T1569" i="1" s="1"/>
  <c r="S1570" i="1"/>
  <c r="T1570" i="1" s="1"/>
  <c r="S1571" i="1"/>
  <c r="T1571" i="1" s="1"/>
  <c r="S1572" i="1"/>
  <c r="T1572" i="1" s="1"/>
  <c r="S1573" i="1"/>
  <c r="T1573" i="1" s="1"/>
  <c r="S1574" i="1"/>
  <c r="T1574" i="1" s="1"/>
  <c r="S1575" i="1"/>
  <c r="T1575" i="1" s="1"/>
  <c r="S1576" i="1"/>
  <c r="T1576" i="1" s="1"/>
  <c r="S1577" i="1"/>
  <c r="T1577" i="1" s="1"/>
  <c r="S1578" i="1"/>
  <c r="T1578" i="1" s="1"/>
  <c r="S1579" i="1"/>
  <c r="T1579" i="1" s="1"/>
  <c r="S1580" i="1"/>
  <c r="T1580" i="1" s="1"/>
  <c r="S1581" i="1"/>
  <c r="T1581" i="1" s="1"/>
  <c r="S1582" i="1"/>
  <c r="T1582" i="1" s="1"/>
  <c r="S1583" i="1"/>
  <c r="T1583" i="1" s="1"/>
  <c r="S1584" i="1"/>
  <c r="T1584" i="1" s="1"/>
  <c r="S1585" i="1"/>
  <c r="T1585" i="1" s="1"/>
  <c r="S1586" i="1"/>
  <c r="T1586" i="1" s="1"/>
  <c r="S1587" i="1"/>
  <c r="T1587" i="1" s="1"/>
  <c r="S1588" i="1"/>
  <c r="T1588" i="1" s="1"/>
  <c r="S1589" i="1"/>
  <c r="T1589" i="1" s="1"/>
  <c r="S1590" i="1"/>
  <c r="T1590" i="1" s="1"/>
  <c r="S1591" i="1"/>
  <c r="T1591" i="1" s="1"/>
  <c r="S1592" i="1"/>
  <c r="T1592" i="1" s="1"/>
  <c r="S1593" i="1"/>
  <c r="T1593" i="1" s="1"/>
  <c r="S1594" i="1"/>
  <c r="T1594" i="1" s="1"/>
  <c r="S1595" i="1"/>
  <c r="T1595" i="1" s="1"/>
  <c r="S1596" i="1"/>
  <c r="T1596" i="1" s="1"/>
  <c r="S1597" i="1"/>
  <c r="T1597" i="1" s="1"/>
  <c r="S1598" i="1"/>
  <c r="T1598" i="1" s="1"/>
  <c r="S1599" i="1"/>
  <c r="T1599" i="1" s="1"/>
  <c r="S1600" i="1"/>
  <c r="T1600" i="1" s="1"/>
  <c r="S1601" i="1"/>
  <c r="T1601" i="1" s="1"/>
  <c r="S1602" i="1"/>
  <c r="T1602" i="1" s="1"/>
  <c r="S1603" i="1"/>
  <c r="T1603" i="1" s="1"/>
  <c r="S1604" i="1"/>
  <c r="T1604" i="1" s="1"/>
  <c r="S1605" i="1"/>
  <c r="T1605" i="1" s="1"/>
  <c r="S1606" i="1"/>
  <c r="T1606" i="1" s="1"/>
  <c r="S1607" i="1"/>
  <c r="T1607" i="1" s="1"/>
  <c r="S1608" i="1"/>
  <c r="T1608" i="1" s="1"/>
  <c r="S1609" i="1"/>
  <c r="T1609" i="1" s="1"/>
  <c r="S1610" i="1"/>
  <c r="T1610" i="1" s="1"/>
  <c r="S1611" i="1"/>
  <c r="T1611" i="1" s="1"/>
  <c r="S1612" i="1"/>
  <c r="T1612" i="1" s="1"/>
  <c r="S1613" i="1"/>
  <c r="T1613" i="1" s="1"/>
  <c r="S1614" i="1"/>
  <c r="T1614" i="1" s="1"/>
  <c r="S1615" i="1"/>
  <c r="T1615" i="1" s="1"/>
  <c r="S1616" i="1"/>
  <c r="T1616" i="1" s="1"/>
  <c r="S1617" i="1"/>
  <c r="T1617" i="1" s="1"/>
  <c r="S1618" i="1"/>
  <c r="T1618" i="1" s="1"/>
  <c r="S1619" i="1"/>
  <c r="T1619" i="1" s="1"/>
  <c r="S1620" i="1"/>
  <c r="T1620" i="1" s="1"/>
  <c r="S1621" i="1"/>
  <c r="T1621" i="1" s="1"/>
  <c r="S1622" i="1"/>
  <c r="T1622" i="1" s="1"/>
  <c r="S1623" i="1"/>
  <c r="T1623" i="1" s="1"/>
  <c r="S1624" i="1"/>
  <c r="T1624" i="1" s="1"/>
  <c r="S1625" i="1"/>
  <c r="T1625" i="1" s="1"/>
  <c r="S1626" i="1"/>
  <c r="T1626" i="1" s="1"/>
  <c r="S1627" i="1"/>
  <c r="T1627" i="1" s="1"/>
  <c r="S1628" i="1"/>
  <c r="T1628" i="1" s="1"/>
  <c r="S1629" i="1"/>
  <c r="T1629" i="1" s="1"/>
  <c r="S1630" i="1"/>
  <c r="T1630" i="1" s="1"/>
  <c r="S1631" i="1"/>
  <c r="T1631" i="1" s="1"/>
  <c r="S1632" i="1"/>
  <c r="T1632" i="1" s="1"/>
  <c r="S1633" i="1"/>
  <c r="T1633" i="1" s="1"/>
  <c r="S1634" i="1"/>
  <c r="T1634" i="1" s="1"/>
  <c r="S1635" i="1"/>
  <c r="T1635" i="1" s="1"/>
  <c r="S1636" i="1"/>
  <c r="T1636" i="1" s="1"/>
  <c r="S1637" i="1"/>
  <c r="T1637" i="1" s="1"/>
  <c r="S1638" i="1"/>
  <c r="T1638" i="1" s="1"/>
  <c r="S1639" i="1"/>
  <c r="T1639" i="1" s="1"/>
  <c r="S1640" i="1"/>
  <c r="T1640" i="1" s="1"/>
  <c r="S1641" i="1"/>
  <c r="T1641" i="1" s="1"/>
  <c r="S1642" i="1"/>
  <c r="T1642" i="1" s="1"/>
  <c r="S1643" i="1"/>
  <c r="T1643" i="1" s="1"/>
  <c r="S1644" i="1"/>
  <c r="T1644" i="1" s="1"/>
  <c r="S1645" i="1"/>
  <c r="T1645" i="1" s="1"/>
  <c r="S1646" i="1"/>
  <c r="T1646" i="1" s="1"/>
  <c r="S1647" i="1"/>
  <c r="T1647" i="1" s="1"/>
  <c r="S1648" i="1"/>
  <c r="T1648" i="1" s="1"/>
  <c r="S1649" i="1"/>
  <c r="T1649" i="1" s="1"/>
  <c r="S1650" i="1"/>
  <c r="T1650" i="1" s="1"/>
  <c r="S1651" i="1"/>
  <c r="T1651" i="1" s="1"/>
  <c r="S1652" i="1"/>
  <c r="T1652" i="1" s="1"/>
  <c r="S1653" i="1"/>
  <c r="T1653" i="1" s="1"/>
  <c r="S1654" i="1"/>
  <c r="T1654" i="1" s="1"/>
  <c r="S1655" i="1"/>
  <c r="T1655" i="1" s="1"/>
  <c r="S1656" i="1"/>
  <c r="T1656" i="1" s="1"/>
  <c r="S1657" i="1"/>
  <c r="T1657" i="1" s="1"/>
  <c r="S1658" i="1"/>
  <c r="T1658" i="1" s="1"/>
  <c r="S1659" i="1"/>
  <c r="T1659" i="1" s="1"/>
  <c r="S1660" i="1"/>
  <c r="T1660" i="1" s="1"/>
  <c r="S1661" i="1"/>
  <c r="T1661" i="1" s="1"/>
  <c r="S1662" i="1"/>
  <c r="T1662" i="1" s="1"/>
  <c r="S1663" i="1"/>
  <c r="T1663" i="1" s="1"/>
  <c r="S1664" i="1"/>
  <c r="T1664" i="1" s="1"/>
  <c r="S1665" i="1"/>
  <c r="T1665" i="1" s="1"/>
  <c r="S1666" i="1"/>
  <c r="T1666" i="1" s="1"/>
  <c r="S1667" i="1"/>
  <c r="T1667" i="1" s="1"/>
  <c r="S1668" i="1"/>
  <c r="T1668" i="1" s="1"/>
  <c r="S1669" i="1"/>
  <c r="T1669" i="1" s="1"/>
  <c r="S1670" i="1"/>
  <c r="T1670" i="1" s="1"/>
  <c r="S1671" i="1"/>
  <c r="T1671" i="1" s="1"/>
  <c r="S1672" i="1"/>
  <c r="T1672" i="1" s="1"/>
  <c r="S1673" i="1"/>
  <c r="T1673" i="1" s="1"/>
  <c r="S1674" i="1"/>
  <c r="T1674" i="1" s="1"/>
  <c r="S1675" i="1"/>
  <c r="T1675" i="1" s="1"/>
  <c r="S1676" i="1"/>
  <c r="T1676" i="1" s="1"/>
  <c r="S1677" i="1"/>
  <c r="T1677" i="1" s="1"/>
  <c r="S1678" i="1"/>
  <c r="T1678" i="1" s="1"/>
  <c r="S1679" i="1"/>
  <c r="T1679" i="1" s="1"/>
  <c r="S1680" i="1"/>
  <c r="T1680" i="1" s="1"/>
  <c r="S1681" i="1"/>
  <c r="T1681" i="1" s="1"/>
  <c r="S1682" i="1"/>
  <c r="T1682" i="1" s="1"/>
  <c r="S1683" i="1"/>
  <c r="T1683" i="1" s="1"/>
  <c r="S1684" i="1"/>
  <c r="T1684" i="1" s="1"/>
  <c r="S1685" i="1"/>
  <c r="T1685" i="1" s="1"/>
  <c r="S1686" i="1"/>
  <c r="T1686" i="1" s="1"/>
  <c r="S1687" i="1"/>
  <c r="T1687" i="1" s="1"/>
  <c r="S1688" i="1"/>
  <c r="T1688" i="1" s="1"/>
  <c r="S1689" i="1"/>
  <c r="T1689" i="1" s="1"/>
  <c r="S1690" i="1"/>
  <c r="T1690" i="1" s="1"/>
  <c r="S1691" i="1"/>
  <c r="T1691" i="1" s="1"/>
  <c r="S1692" i="1"/>
  <c r="T1692" i="1" s="1"/>
  <c r="S1693" i="1"/>
  <c r="T1693" i="1" s="1"/>
  <c r="S1694" i="1"/>
  <c r="T1694" i="1" s="1"/>
  <c r="S1695" i="1"/>
  <c r="T1695" i="1" s="1"/>
  <c r="S1696" i="1"/>
  <c r="T1696" i="1" s="1"/>
  <c r="S1697" i="1"/>
  <c r="T1697" i="1" s="1"/>
  <c r="S1698" i="1"/>
  <c r="T1698" i="1" s="1"/>
  <c r="S1699" i="1"/>
  <c r="T1699" i="1" s="1"/>
  <c r="S1700" i="1"/>
  <c r="T1700" i="1" s="1"/>
  <c r="S1701" i="1"/>
  <c r="T1701" i="1" s="1"/>
  <c r="S1702" i="1"/>
  <c r="T1702" i="1" s="1"/>
  <c r="S1703" i="1"/>
  <c r="T1703" i="1" s="1"/>
  <c r="S1704" i="1"/>
  <c r="T1704" i="1" s="1"/>
  <c r="S1705" i="1"/>
  <c r="T1705" i="1" s="1"/>
  <c r="S1706" i="1"/>
  <c r="T1706" i="1" s="1"/>
  <c r="S1707" i="1"/>
  <c r="T1707" i="1" s="1"/>
  <c r="S1708" i="1"/>
  <c r="T1708" i="1" s="1"/>
  <c r="S1709" i="1"/>
  <c r="T1709" i="1" s="1"/>
  <c r="S1710" i="1"/>
  <c r="T1710" i="1" s="1"/>
  <c r="S1711" i="1"/>
  <c r="T1711" i="1" s="1"/>
  <c r="S1712" i="1"/>
  <c r="T1712" i="1" s="1"/>
  <c r="S1713" i="1"/>
  <c r="T1713" i="1" s="1"/>
  <c r="S1714" i="1"/>
  <c r="T1714" i="1" s="1"/>
  <c r="S1715" i="1"/>
  <c r="T1715" i="1" s="1"/>
  <c r="S1716" i="1"/>
  <c r="T1716" i="1" s="1"/>
  <c r="S1717" i="1"/>
  <c r="T1717" i="1" s="1"/>
  <c r="S1718" i="1"/>
  <c r="T1718" i="1" s="1"/>
  <c r="S1719" i="1"/>
  <c r="T1719" i="1" s="1"/>
  <c r="S1720" i="1"/>
  <c r="T1720" i="1" s="1"/>
  <c r="S1721" i="1"/>
  <c r="T1721" i="1" s="1"/>
  <c r="S1722" i="1"/>
  <c r="T1722" i="1" s="1"/>
  <c r="S1723" i="1"/>
  <c r="T1723" i="1" s="1"/>
  <c r="S1724" i="1"/>
  <c r="T1724" i="1" s="1"/>
  <c r="S1725" i="1"/>
  <c r="T1725" i="1" s="1"/>
  <c r="S1726" i="1"/>
  <c r="T1726" i="1" s="1"/>
  <c r="S1727" i="1"/>
  <c r="T1727" i="1" s="1"/>
  <c r="S1728" i="1"/>
  <c r="T1728" i="1" s="1"/>
  <c r="S1729" i="1"/>
  <c r="T1729" i="1" s="1"/>
  <c r="S1730" i="1"/>
  <c r="T1730" i="1" s="1"/>
  <c r="S1731" i="1"/>
  <c r="T1731" i="1" s="1"/>
  <c r="S1732" i="1"/>
  <c r="T1732" i="1" s="1"/>
  <c r="S1733" i="1"/>
  <c r="T1733" i="1" s="1"/>
  <c r="S1734" i="1"/>
  <c r="T1734" i="1" s="1"/>
  <c r="S1735" i="1"/>
  <c r="T1735" i="1" s="1"/>
  <c r="S1736" i="1"/>
  <c r="T1736" i="1" s="1"/>
  <c r="S1737" i="1"/>
  <c r="T1737" i="1" s="1"/>
  <c r="S1738" i="1"/>
  <c r="T1738" i="1" s="1"/>
  <c r="S1739" i="1"/>
  <c r="T1739" i="1" s="1"/>
  <c r="S1740" i="1"/>
  <c r="T1740" i="1" s="1"/>
  <c r="S1741" i="1"/>
  <c r="T1741" i="1" s="1"/>
  <c r="S1742" i="1"/>
  <c r="T1742" i="1" s="1"/>
  <c r="S1743" i="1"/>
  <c r="T1743" i="1" s="1"/>
  <c r="S1744" i="1"/>
  <c r="T1744" i="1" s="1"/>
  <c r="S1745" i="1"/>
  <c r="T1745" i="1" s="1"/>
  <c r="S1746" i="1"/>
  <c r="T1746" i="1" s="1"/>
  <c r="S1747" i="1"/>
  <c r="T1747" i="1" s="1"/>
  <c r="S1748" i="1"/>
  <c r="T1748" i="1" s="1"/>
  <c r="S1749" i="1"/>
  <c r="T1749" i="1" s="1"/>
  <c r="S1750" i="1"/>
  <c r="T1750" i="1" s="1"/>
  <c r="S1751" i="1"/>
  <c r="T1751" i="1" s="1"/>
  <c r="S1752" i="1"/>
  <c r="T1752" i="1" s="1"/>
  <c r="S1753" i="1"/>
  <c r="T1753" i="1" s="1"/>
  <c r="S1754" i="1"/>
  <c r="T1754" i="1" s="1"/>
  <c r="S1755" i="1"/>
  <c r="T1755" i="1" s="1"/>
  <c r="S1756" i="1"/>
  <c r="T1756" i="1" s="1"/>
  <c r="S1757" i="1"/>
  <c r="T1757" i="1" s="1"/>
  <c r="S1758" i="1"/>
  <c r="T1758" i="1" s="1"/>
  <c r="S1759" i="1"/>
  <c r="T1759" i="1" s="1"/>
  <c r="S1760" i="1"/>
  <c r="T1760" i="1" s="1"/>
  <c r="S1761" i="1"/>
  <c r="T1761" i="1" s="1"/>
  <c r="S1762" i="1"/>
  <c r="T1762" i="1" s="1"/>
  <c r="S1763" i="1"/>
  <c r="T1763" i="1" s="1"/>
  <c r="S1764" i="1"/>
  <c r="T1764" i="1" s="1"/>
  <c r="S1765" i="1"/>
  <c r="T1765" i="1" s="1"/>
  <c r="S1766" i="1"/>
  <c r="T1766" i="1" s="1"/>
  <c r="S1767" i="1"/>
  <c r="T1767" i="1" s="1"/>
  <c r="S1768" i="1"/>
  <c r="T1768" i="1" s="1"/>
  <c r="S1769" i="1"/>
  <c r="T1769" i="1" s="1"/>
  <c r="S1770" i="1"/>
  <c r="T1770" i="1" s="1"/>
  <c r="S1771" i="1"/>
  <c r="T1771" i="1" s="1"/>
  <c r="S1772" i="1"/>
  <c r="T1772" i="1" s="1"/>
  <c r="S1773" i="1"/>
  <c r="T1773" i="1" s="1"/>
  <c r="S1774" i="1"/>
  <c r="T1774" i="1" s="1"/>
  <c r="S1775" i="1"/>
  <c r="T1775" i="1" s="1"/>
  <c r="S1776" i="1"/>
  <c r="T1776" i="1" s="1"/>
  <c r="S1777" i="1"/>
  <c r="T1777" i="1" s="1"/>
  <c r="S1778" i="1"/>
  <c r="T1778" i="1" s="1"/>
  <c r="S1779" i="1"/>
  <c r="T1779" i="1" s="1"/>
  <c r="S1780" i="1"/>
  <c r="T1780" i="1" s="1"/>
  <c r="S1781" i="1"/>
  <c r="T1781" i="1" s="1"/>
  <c r="S1782" i="1"/>
  <c r="T1782" i="1" s="1"/>
  <c r="S1783" i="1"/>
  <c r="T1783" i="1" s="1"/>
  <c r="S1784" i="1"/>
  <c r="T1784" i="1" s="1"/>
  <c r="S1785" i="1"/>
  <c r="T1785" i="1" s="1"/>
  <c r="S1786" i="1"/>
  <c r="T1786" i="1" s="1"/>
  <c r="S1787" i="1"/>
  <c r="T1787" i="1" s="1"/>
  <c r="S1788" i="1"/>
  <c r="T1788" i="1" s="1"/>
  <c r="S1789" i="1"/>
  <c r="T1789" i="1" s="1"/>
  <c r="S1790" i="1"/>
  <c r="T1790" i="1" s="1"/>
  <c r="S1791" i="1"/>
  <c r="T1791" i="1" s="1"/>
  <c r="S1792" i="1"/>
  <c r="T1792" i="1" s="1"/>
  <c r="S1793" i="1"/>
  <c r="T1793" i="1" s="1"/>
  <c r="S1794" i="1"/>
  <c r="T1794" i="1" s="1"/>
  <c r="S1795" i="1"/>
  <c r="T1795" i="1" s="1"/>
  <c r="S1796" i="1"/>
  <c r="T1796" i="1" s="1"/>
  <c r="S1797" i="1"/>
  <c r="T1797" i="1" s="1"/>
  <c r="S1798" i="1"/>
  <c r="T1798" i="1" s="1"/>
  <c r="S1799" i="1"/>
  <c r="T1799" i="1" s="1"/>
  <c r="S1800" i="1"/>
  <c r="T1800" i="1" s="1"/>
  <c r="S1801" i="1"/>
  <c r="T1801" i="1" s="1"/>
  <c r="S1802" i="1"/>
  <c r="T1802" i="1" s="1"/>
  <c r="S1803" i="1"/>
  <c r="T1803" i="1" s="1"/>
  <c r="S1804" i="1"/>
  <c r="T1804" i="1" s="1"/>
  <c r="S1805" i="1"/>
  <c r="T1805" i="1" s="1"/>
  <c r="S1806" i="1"/>
  <c r="T1806" i="1" s="1"/>
  <c r="S1807" i="1"/>
  <c r="T1807" i="1" s="1"/>
  <c r="S1808" i="1"/>
  <c r="T1808" i="1" s="1"/>
  <c r="S8" i="1"/>
  <c r="T8" i="1" s="1"/>
  <c r="I11" i="2"/>
  <c r="K9" i="2"/>
  <c r="O9" i="2"/>
  <c r="K8" i="3"/>
  <c r="O8" i="3"/>
  <c r="I10" i="3"/>
  <c r="K9" i="3"/>
  <c r="O9" i="3" s="1"/>
  <c r="M9" i="3"/>
  <c r="J8" i="3"/>
  <c r="N8" i="3"/>
  <c r="S10" i="3"/>
  <c r="M8" i="3" s="1"/>
  <c r="J9" i="3"/>
  <c r="L9" i="3" s="1"/>
  <c r="M10" i="2"/>
  <c r="K8" i="2"/>
  <c r="O8" i="2" s="1"/>
  <c r="M9" i="2"/>
  <c r="K10" i="2"/>
  <c r="J10" i="2"/>
  <c r="N10" i="2" s="1"/>
  <c r="J8" i="2"/>
  <c r="J11" i="2" s="1"/>
  <c r="S11" i="2"/>
  <c r="M8" i="2" s="1"/>
  <c r="J9" i="2"/>
  <c r="L9" i="2" s="1"/>
  <c r="K11" i="2"/>
  <c r="J10" i="3"/>
  <c r="L8" i="3"/>
  <c r="N8" i="2"/>
  <c r="L8" i="2"/>
  <c r="O10" i="2"/>
  <c r="N9" i="2"/>
  <c r="Q8" i="3"/>
  <c r="P8" i="3"/>
  <c r="Q9" i="3"/>
  <c r="Q8" i="2"/>
  <c r="Q8" i="1"/>
  <c r="Q10" i="2"/>
  <c r="P8" i="2"/>
  <c r="P9" i="3"/>
  <c r="P10" i="2"/>
  <c r="Q9" i="2"/>
  <c r="P9" i="2"/>
  <c r="P11" i="1" l="1"/>
  <c r="P8" i="1"/>
  <c r="P10" i="1"/>
  <c r="K9" i="1"/>
  <c r="O9" i="1" s="1"/>
  <c r="J9" i="1"/>
  <c r="L9" i="1" s="1"/>
  <c r="J10" i="1"/>
  <c r="L10" i="1" s="1"/>
  <c r="M8" i="1"/>
  <c r="M9" i="1"/>
  <c r="K11" i="1"/>
  <c r="O11" i="1" s="1"/>
  <c r="K10" i="1"/>
  <c r="K8" i="1"/>
  <c r="J8" i="1"/>
  <c r="M10" i="1"/>
  <c r="J11" i="1"/>
  <c r="L11" i="1" s="1"/>
  <c r="Q10" i="1"/>
  <c r="M11" i="1"/>
  <c r="N9" i="3"/>
  <c r="K10" i="3"/>
  <c r="L10" i="2"/>
  <c r="I12" i="1"/>
  <c r="Q9" i="1"/>
  <c r="P9" i="1"/>
  <c r="Q11" i="1"/>
  <c r="L49" i="1" l="1"/>
  <c r="P49" i="1" s="1"/>
  <c r="L311" i="1"/>
  <c r="P311" i="1" s="1"/>
  <c r="L144" i="1"/>
  <c r="P144" i="1" s="1"/>
  <c r="L161" i="1"/>
  <c r="P161" i="1" s="1"/>
  <c r="L270" i="1"/>
  <c r="P270" i="1" s="1"/>
  <c r="L135" i="1"/>
  <c r="P135" i="1" s="1"/>
  <c r="L302" i="1"/>
  <c r="P302" i="1" s="1"/>
  <c r="N49" i="1"/>
  <c r="L77" i="1"/>
  <c r="P77" i="1" s="1"/>
  <c r="L194" i="1"/>
  <c r="P194" i="1" s="1"/>
  <c r="L313" i="1"/>
  <c r="P313" i="1" s="1"/>
  <c r="L167" i="1"/>
  <c r="P167" i="1" s="1"/>
  <c r="L315" i="1"/>
  <c r="P315" i="1" s="1"/>
  <c r="L228" i="1"/>
  <c r="P228" i="1" s="1"/>
  <c r="L232" i="1"/>
  <c r="P232" i="1" s="1"/>
  <c r="L133" i="1"/>
  <c r="P133" i="1" s="1"/>
  <c r="L230" i="1"/>
  <c r="P230" i="1" s="1"/>
  <c r="L92" i="1"/>
  <c r="P92" i="1" s="1"/>
  <c r="L234" i="1"/>
  <c r="P234" i="1" s="1"/>
  <c r="L50" i="1"/>
  <c r="P50" i="1" s="1"/>
  <c r="L183" i="1"/>
  <c r="P183" i="1" s="1"/>
  <c r="L304" i="1"/>
  <c r="P304" i="1" s="1"/>
  <c r="L142" i="1"/>
  <c r="P142" i="1" s="1"/>
  <c r="L249" i="1"/>
  <c r="P249" i="1" s="1"/>
  <c r="L94" i="1"/>
  <c r="P94" i="1" s="1"/>
  <c r="L255" i="1"/>
  <c r="P255" i="1" s="1"/>
  <c r="N9" i="1"/>
  <c r="L90" i="1"/>
  <c r="P90" i="1" s="1"/>
  <c r="L196" i="1"/>
  <c r="P196" i="1" s="1"/>
  <c r="L326" i="1"/>
  <c r="P326" i="1" s="1"/>
  <c r="L169" i="1"/>
  <c r="P169" i="1" s="1"/>
  <c r="L317" i="1"/>
  <c r="P317" i="1" s="1"/>
  <c r="L107" i="1"/>
  <c r="P107" i="1" s="1"/>
  <c r="L81" i="1"/>
  <c r="P81" i="1" s="1"/>
  <c r="L48" i="1"/>
  <c r="P48" i="1" s="1"/>
  <c r="L159" i="1"/>
  <c r="P159" i="1" s="1"/>
  <c r="L268" i="1"/>
  <c r="P268" i="1" s="1"/>
  <c r="L122" i="1"/>
  <c r="P122" i="1" s="1"/>
  <c r="L272" i="1"/>
  <c r="P272" i="1" s="1"/>
  <c r="L131" i="1"/>
  <c r="P131" i="1" s="1"/>
  <c r="L176" i="1"/>
  <c r="P176" i="1" s="1"/>
  <c r="L211" i="1"/>
  <c r="P211" i="1" s="1"/>
  <c r="L266" i="1"/>
  <c r="P266" i="1" s="1"/>
  <c r="L309" i="1"/>
  <c r="P309" i="1" s="1"/>
  <c r="L79" i="1"/>
  <c r="P79" i="1" s="1"/>
  <c r="L165" i="1"/>
  <c r="P165" i="1" s="1"/>
  <c r="L55" i="1"/>
  <c r="P55" i="1" s="1"/>
  <c r="L76" i="1"/>
  <c r="P76" i="1" s="1"/>
  <c r="L86" i="1"/>
  <c r="P86" i="1" s="1"/>
  <c r="L97" i="1"/>
  <c r="P97" i="1" s="1"/>
  <c r="L117" i="1"/>
  <c r="P117" i="1" s="1"/>
  <c r="L125" i="1"/>
  <c r="P125" i="1" s="1"/>
  <c r="L130" i="1"/>
  <c r="P130" i="1" s="1"/>
  <c r="L140" i="1"/>
  <c r="P140" i="1" s="1"/>
  <c r="L143" i="1"/>
  <c r="P143" i="1" s="1"/>
  <c r="L157" i="1"/>
  <c r="P157" i="1" s="1"/>
  <c r="L160" i="1"/>
  <c r="P160" i="1" s="1"/>
  <c r="L166" i="1"/>
  <c r="P166" i="1" s="1"/>
  <c r="L171" i="1"/>
  <c r="P171" i="1" s="1"/>
  <c r="L184" i="1"/>
  <c r="P184" i="1" s="1"/>
  <c r="L187" i="1"/>
  <c r="P187" i="1" s="1"/>
  <c r="L208" i="1"/>
  <c r="P208" i="1" s="1"/>
  <c r="L214" i="1"/>
  <c r="P214" i="1" s="1"/>
  <c r="L216" i="1"/>
  <c r="P216" i="1" s="1"/>
  <c r="L218" i="1"/>
  <c r="P218" i="1" s="1"/>
  <c r="L220" i="1"/>
  <c r="P220" i="1" s="1"/>
  <c r="L222" i="1"/>
  <c r="P222" i="1" s="1"/>
  <c r="L227" i="1"/>
  <c r="P227" i="1" s="1"/>
  <c r="L238" i="1"/>
  <c r="P238" i="1" s="1"/>
  <c r="L247" i="1"/>
  <c r="P247" i="1" s="1"/>
  <c r="L250" i="1"/>
  <c r="P250" i="1" s="1"/>
  <c r="L263" i="1"/>
  <c r="P263" i="1" s="1"/>
  <c r="L293" i="1"/>
  <c r="P293" i="1" s="1"/>
  <c r="L298" i="1"/>
  <c r="P298" i="1" s="1"/>
  <c r="L312" i="1"/>
  <c r="P312" i="1" s="1"/>
  <c r="L325" i="1"/>
  <c r="P325" i="1" s="1"/>
  <c r="L330" i="1"/>
  <c r="P330" i="1" s="1"/>
  <c r="L335" i="1"/>
  <c r="P335" i="1" s="1"/>
  <c r="L347" i="1"/>
  <c r="P347" i="1" s="1"/>
  <c r="L349" i="1"/>
  <c r="P349" i="1" s="1"/>
  <c r="L61" i="1"/>
  <c r="P61" i="1" s="1"/>
  <c r="L71" i="1"/>
  <c r="P71" i="1" s="1"/>
  <c r="L84" i="1"/>
  <c r="P84" i="1" s="1"/>
  <c r="L89" i="1"/>
  <c r="P89" i="1" s="1"/>
  <c r="L104" i="1"/>
  <c r="P104" i="1" s="1"/>
  <c r="L110" i="1"/>
  <c r="P110" i="1" s="1"/>
  <c r="L115" i="1"/>
  <c r="P115" i="1" s="1"/>
  <c r="L120" i="1"/>
  <c r="P120" i="1" s="1"/>
  <c r="L123" i="1"/>
  <c r="P123" i="1" s="1"/>
  <c r="L136" i="1"/>
  <c r="P136" i="1" s="1"/>
  <c r="L138" i="1"/>
  <c r="P138" i="1" s="1"/>
  <c r="L149" i="1"/>
  <c r="P149" i="1" s="1"/>
  <c r="L152" i="1"/>
  <c r="P152" i="1" s="1"/>
  <c r="L179" i="1"/>
  <c r="P179" i="1" s="1"/>
  <c r="L192" i="1"/>
  <c r="P192" i="1" s="1"/>
  <c r="L195" i="1"/>
  <c r="P195" i="1" s="1"/>
  <c r="L203" i="1"/>
  <c r="P203" i="1" s="1"/>
  <c r="L233" i="1"/>
  <c r="P233" i="1" s="1"/>
  <c r="L236" i="1"/>
  <c r="P236" i="1" s="1"/>
  <c r="L245" i="1"/>
  <c r="P245" i="1" s="1"/>
  <c r="L256" i="1"/>
  <c r="P256" i="1" s="1"/>
  <c r="L53" i="1"/>
  <c r="P53" i="1" s="1"/>
  <c r="L69" i="1"/>
  <c r="P69" i="1" s="1"/>
  <c r="L74" i="1"/>
  <c r="P74" i="1" s="1"/>
  <c r="L82" i="1"/>
  <c r="P82" i="1" s="1"/>
  <c r="L95" i="1"/>
  <c r="P95" i="1" s="1"/>
  <c r="L102" i="1"/>
  <c r="P102" i="1" s="1"/>
  <c r="L128" i="1"/>
  <c r="P128" i="1" s="1"/>
  <c r="L155" i="1"/>
  <c r="P155" i="1" s="1"/>
  <c r="L164" i="1"/>
  <c r="P164" i="1" s="1"/>
  <c r="L177" i="1"/>
  <c r="P177" i="1" s="1"/>
  <c r="L182" i="1"/>
  <c r="P182" i="1" s="1"/>
  <c r="L190" i="1"/>
  <c r="P190" i="1" s="1"/>
  <c r="L201" i="1"/>
  <c r="P201" i="1" s="1"/>
  <c r="L206" i="1"/>
  <c r="P206" i="1" s="1"/>
  <c r="L225" i="1"/>
  <c r="P225" i="1" s="1"/>
  <c r="L243" i="1"/>
  <c r="P243" i="1" s="1"/>
  <c r="L261" i="1"/>
  <c r="P261" i="1" s="1"/>
  <c r="L63" i="1"/>
  <c r="P63" i="1" s="1"/>
  <c r="L68" i="1"/>
  <c r="P68" i="1" s="1"/>
  <c r="L78" i="1"/>
  <c r="P78" i="1" s="1"/>
  <c r="L83" i="1"/>
  <c r="P83" i="1" s="1"/>
  <c r="L88" i="1"/>
  <c r="P88" i="1" s="1"/>
  <c r="L91" i="1"/>
  <c r="P91" i="1" s="1"/>
  <c r="L101" i="1"/>
  <c r="P101" i="1" s="1"/>
  <c r="L119" i="1"/>
  <c r="P119" i="1" s="1"/>
  <c r="L151" i="1"/>
  <c r="P151" i="1" s="1"/>
  <c r="L168" i="1"/>
  <c r="P168" i="1" s="1"/>
  <c r="L178" i="1"/>
  <c r="P178" i="1" s="1"/>
  <c r="L202" i="1"/>
  <c r="P202" i="1" s="1"/>
  <c r="L229" i="1"/>
  <c r="P229" i="1" s="1"/>
  <c r="L235" i="1"/>
  <c r="P235" i="1" s="1"/>
  <c r="L242" i="1"/>
  <c r="P242" i="1" s="1"/>
  <c r="L252" i="1"/>
  <c r="P252" i="1" s="1"/>
  <c r="L260" i="1"/>
  <c r="P260" i="1" s="1"/>
  <c r="L67" i="1"/>
  <c r="P67" i="1" s="1"/>
  <c r="L87" i="1"/>
  <c r="P87" i="1" s="1"/>
  <c r="L103" i="1"/>
  <c r="P103" i="1" s="1"/>
  <c r="L134" i="1"/>
  <c r="P134" i="1" s="1"/>
  <c r="L141" i="1"/>
  <c r="P141" i="1" s="1"/>
  <c r="L162" i="1"/>
  <c r="P162" i="1" s="1"/>
  <c r="L188" i="1"/>
  <c r="P188" i="1" s="1"/>
  <c r="L191" i="1"/>
  <c r="P191" i="1" s="1"/>
  <c r="L199" i="1"/>
  <c r="P199" i="1" s="1"/>
  <c r="L259" i="1"/>
  <c r="P259" i="1" s="1"/>
  <c r="L276" i="1"/>
  <c r="P276" i="1" s="1"/>
  <c r="L289" i="1"/>
  <c r="P289" i="1" s="1"/>
  <c r="L294" i="1"/>
  <c r="P294" i="1" s="1"/>
  <c r="L316" i="1"/>
  <c r="P316" i="1" s="1"/>
  <c r="L319" i="1"/>
  <c r="P319" i="1" s="1"/>
  <c r="L327" i="1"/>
  <c r="P327" i="1" s="1"/>
  <c r="L340" i="1"/>
  <c r="P340" i="1" s="1"/>
  <c r="L348" i="1"/>
  <c r="P348" i="1" s="1"/>
  <c r="L350" i="1"/>
  <c r="P350" i="1" s="1"/>
  <c r="L355" i="1"/>
  <c r="P355" i="1" s="1"/>
  <c r="L364" i="1"/>
  <c r="P364" i="1" s="1"/>
  <c r="L366" i="1"/>
  <c r="P366" i="1" s="1"/>
  <c r="L373" i="1"/>
  <c r="P373" i="1" s="1"/>
  <c r="L375" i="1"/>
  <c r="P375" i="1" s="1"/>
  <c r="L377" i="1"/>
  <c r="P377" i="1" s="1"/>
  <c r="L382" i="1"/>
  <c r="P382" i="1" s="1"/>
  <c r="L395" i="1"/>
  <c r="P395" i="1" s="1"/>
  <c r="L402" i="1"/>
  <c r="P402" i="1" s="1"/>
  <c r="L404" i="1"/>
  <c r="P404" i="1" s="1"/>
  <c r="L406" i="1"/>
  <c r="P406" i="1" s="1"/>
  <c r="L408" i="1"/>
  <c r="P408" i="1" s="1"/>
  <c r="L410" i="1"/>
  <c r="P410" i="1" s="1"/>
  <c r="L426" i="1"/>
  <c r="P426" i="1" s="1"/>
  <c r="L433" i="1"/>
  <c r="P433" i="1" s="1"/>
  <c r="L435" i="1"/>
  <c r="P435" i="1" s="1"/>
  <c r="L440" i="1"/>
  <c r="P440" i="1" s="1"/>
  <c r="L473" i="1"/>
  <c r="P473" i="1" s="1"/>
  <c r="L488" i="1"/>
  <c r="P488" i="1" s="1"/>
  <c r="L495" i="1"/>
  <c r="P495" i="1" s="1"/>
  <c r="L497" i="1"/>
  <c r="P497" i="1" s="1"/>
  <c r="L502" i="1"/>
  <c r="P502" i="1" s="1"/>
  <c r="L504" i="1"/>
  <c r="P504" i="1" s="1"/>
  <c r="L56" i="1"/>
  <c r="P56" i="1" s="1"/>
  <c r="L100" i="1"/>
  <c r="P100" i="1" s="1"/>
  <c r="L158" i="1"/>
  <c r="P158" i="1" s="1"/>
  <c r="L172" i="1"/>
  <c r="P172" i="1" s="1"/>
  <c r="L180" i="1"/>
  <c r="P180" i="1" s="1"/>
  <c r="L267" i="1"/>
  <c r="P267" i="1" s="1"/>
  <c r="L281" i="1"/>
  <c r="P281" i="1" s="1"/>
  <c r="L284" i="1"/>
  <c r="P284" i="1" s="1"/>
  <c r="L297" i="1"/>
  <c r="P297" i="1" s="1"/>
  <c r="L306" i="1"/>
  <c r="P306" i="1" s="1"/>
  <c r="L324" i="1"/>
  <c r="P324" i="1" s="1"/>
  <c r="L332" i="1"/>
  <c r="P332" i="1" s="1"/>
  <c r="L360" i="1"/>
  <c r="P360" i="1" s="1"/>
  <c r="L362" i="1"/>
  <c r="P362" i="1" s="1"/>
  <c r="L371" i="1"/>
  <c r="P371" i="1" s="1"/>
  <c r="L389" i="1"/>
  <c r="P389" i="1" s="1"/>
  <c r="L391" i="1"/>
  <c r="P391" i="1" s="1"/>
  <c r="L393" i="1"/>
  <c r="P393" i="1" s="1"/>
  <c r="L413" i="1"/>
  <c r="P413" i="1" s="1"/>
  <c r="L424" i="1"/>
  <c r="P424" i="1" s="1"/>
  <c r="L431" i="1"/>
  <c r="P431" i="1" s="1"/>
  <c r="L453" i="1"/>
  <c r="P453" i="1" s="1"/>
  <c r="L458" i="1"/>
  <c r="P458" i="1" s="1"/>
  <c r="L52" i="1"/>
  <c r="P52" i="1" s="1"/>
  <c r="L65" i="1"/>
  <c r="P65" i="1" s="1"/>
  <c r="L75" i="1"/>
  <c r="P75" i="1" s="1"/>
  <c r="L80" i="1"/>
  <c r="P80" i="1" s="1"/>
  <c r="L108" i="1"/>
  <c r="P108" i="1" s="1"/>
  <c r="L154" i="1"/>
  <c r="P154" i="1" s="1"/>
  <c r="L204" i="1"/>
  <c r="P204" i="1" s="1"/>
  <c r="L212" i="1"/>
  <c r="P212" i="1" s="1"/>
  <c r="L240" i="1"/>
  <c r="P240" i="1" s="1"/>
  <c r="L264" i="1"/>
  <c r="P264" i="1" s="1"/>
  <c r="L279" i="1"/>
  <c r="P279" i="1" s="1"/>
  <c r="L287" i="1"/>
  <c r="P287" i="1" s="1"/>
  <c r="L292" i="1"/>
  <c r="P292" i="1" s="1"/>
  <c r="L303" i="1"/>
  <c r="P303" i="1" s="1"/>
  <c r="L310" i="1"/>
  <c r="P310" i="1" s="1"/>
  <c r="L322" i="1"/>
  <c r="P322" i="1" s="1"/>
  <c r="L338" i="1"/>
  <c r="P338" i="1" s="1"/>
  <c r="L346" i="1"/>
  <c r="P346" i="1" s="1"/>
  <c r="L353" i="1"/>
  <c r="P353" i="1" s="1"/>
  <c r="L358" i="1"/>
  <c r="P358" i="1" s="1"/>
  <c r="L380" i="1"/>
  <c r="P380" i="1" s="1"/>
  <c r="L387" i="1"/>
  <c r="P387" i="1" s="1"/>
  <c r="L400" i="1"/>
  <c r="P400" i="1" s="1"/>
  <c r="L416" i="1"/>
  <c r="P416" i="1" s="1"/>
  <c r="L418" i="1"/>
  <c r="P418" i="1" s="1"/>
  <c r="L420" i="1"/>
  <c r="P420" i="1" s="1"/>
  <c r="L422" i="1"/>
  <c r="P422" i="1" s="1"/>
  <c r="L429" i="1"/>
  <c r="P429" i="1" s="1"/>
  <c r="L438" i="1"/>
  <c r="P438" i="1" s="1"/>
  <c r="L445" i="1"/>
  <c r="P445" i="1" s="1"/>
  <c r="L447" i="1"/>
  <c r="P447" i="1" s="1"/>
  <c r="L449" i="1"/>
  <c r="P449" i="1" s="1"/>
  <c r="L451" i="1"/>
  <c r="P451" i="1" s="1"/>
  <c r="L54" i="1"/>
  <c r="P54" i="1" s="1"/>
  <c r="L66" i="1"/>
  <c r="P66" i="1" s="1"/>
  <c r="L73" i="1"/>
  <c r="P73" i="1" s="1"/>
  <c r="L156" i="1"/>
  <c r="P156" i="1" s="1"/>
  <c r="L210" i="1"/>
  <c r="P210" i="1" s="1"/>
  <c r="L258" i="1"/>
  <c r="P258" i="1" s="1"/>
  <c r="L269" i="1"/>
  <c r="P269" i="1" s="1"/>
  <c r="L296" i="1"/>
  <c r="P296" i="1" s="1"/>
  <c r="L299" i="1"/>
  <c r="P299" i="1" s="1"/>
  <c r="L305" i="1"/>
  <c r="P305" i="1" s="1"/>
  <c r="L308" i="1"/>
  <c r="P308" i="1" s="1"/>
  <c r="L321" i="1"/>
  <c r="P321" i="1" s="1"/>
  <c r="L329" i="1"/>
  <c r="P329" i="1" s="1"/>
  <c r="L334" i="1"/>
  <c r="P334" i="1" s="1"/>
  <c r="L339" i="1"/>
  <c r="P339" i="1" s="1"/>
  <c r="L352" i="1"/>
  <c r="P352" i="1" s="1"/>
  <c r="L359" i="1"/>
  <c r="P359" i="1" s="1"/>
  <c r="L114" i="1"/>
  <c r="P114" i="1" s="1"/>
  <c r="L145" i="1"/>
  <c r="P145" i="1" s="1"/>
  <c r="L215" i="1"/>
  <c r="P215" i="1" s="1"/>
  <c r="L224" i="1"/>
  <c r="P224" i="1" s="1"/>
  <c r="L265" i="1"/>
  <c r="P265" i="1" s="1"/>
  <c r="L337" i="1"/>
  <c r="P337" i="1" s="1"/>
  <c r="L345" i="1"/>
  <c r="P345" i="1" s="1"/>
  <c r="L357" i="1"/>
  <c r="P357" i="1" s="1"/>
  <c r="L374" i="1"/>
  <c r="P374" i="1" s="1"/>
  <c r="L415" i="1"/>
  <c r="P415" i="1" s="1"/>
  <c r="L427" i="1"/>
  <c r="P427" i="1" s="1"/>
  <c r="L430" i="1"/>
  <c r="P430" i="1" s="1"/>
  <c r="L446" i="1"/>
  <c r="P446" i="1" s="1"/>
  <c r="L460" i="1"/>
  <c r="P460" i="1" s="1"/>
  <c r="L474" i="1"/>
  <c r="P474" i="1" s="1"/>
  <c r="L479" i="1"/>
  <c r="P479" i="1" s="1"/>
  <c r="L486" i="1"/>
  <c r="P486" i="1" s="1"/>
  <c r="L501" i="1"/>
  <c r="P501" i="1" s="1"/>
  <c r="L506" i="1"/>
  <c r="P506" i="1" s="1"/>
  <c r="L514" i="1"/>
  <c r="P514" i="1" s="1"/>
  <c r="L533" i="1"/>
  <c r="P533" i="1" s="1"/>
  <c r="L538" i="1"/>
  <c r="P538" i="1" s="1"/>
  <c r="L543" i="1"/>
  <c r="P543" i="1" s="1"/>
  <c r="L545" i="1"/>
  <c r="P545" i="1" s="1"/>
  <c r="L547" i="1"/>
  <c r="P547" i="1" s="1"/>
  <c r="L551" i="1"/>
  <c r="P551" i="1" s="1"/>
  <c r="L558" i="1"/>
  <c r="P558" i="1" s="1"/>
  <c r="L567" i="1"/>
  <c r="P567" i="1" s="1"/>
  <c r="L575" i="1"/>
  <c r="P575" i="1" s="1"/>
  <c r="L580" i="1"/>
  <c r="P580" i="1" s="1"/>
  <c r="L591" i="1"/>
  <c r="P591" i="1" s="1"/>
  <c r="L598" i="1"/>
  <c r="P598" i="1" s="1"/>
  <c r="L605" i="1"/>
  <c r="P605" i="1" s="1"/>
  <c r="L619" i="1"/>
  <c r="P619" i="1" s="1"/>
  <c r="L621" i="1"/>
  <c r="P621" i="1" s="1"/>
  <c r="L623" i="1"/>
  <c r="P623" i="1" s="1"/>
  <c r="L625" i="1"/>
  <c r="P625" i="1" s="1"/>
  <c r="L632" i="1"/>
  <c r="P632" i="1" s="1"/>
  <c r="L637" i="1"/>
  <c r="P637" i="1" s="1"/>
  <c r="L639" i="1"/>
  <c r="P639" i="1" s="1"/>
  <c r="L641" i="1"/>
  <c r="P641" i="1" s="1"/>
  <c r="L59" i="1"/>
  <c r="P59" i="1" s="1"/>
  <c r="L205" i="1"/>
  <c r="P205" i="1" s="1"/>
  <c r="L241" i="1"/>
  <c r="P241" i="1" s="1"/>
  <c r="L275" i="1"/>
  <c r="P275" i="1" s="1"/>
  <c r="L278" i="1"/>
  <c r="P278" i="1" s="1"/>
  <c r="L282" i="1"/>
  <c r="P282" i="1" s="1"/>
  <c r="L290" i="1"/>
  <c r="P290" i="1" s="1"/>
  <c r="L361" i="1"/>
  <c r="P361" i="1" s="1"/>
  <c r="L384" i="1"/>
  <c r="P384" i="1" s="1"/>
  <c r="L390" i="1"/>
  <c r="P390" i="1" s="1"/>
  <c r="L396" i="1"/>
  <c r="P396" i="1" s="1"/>
  <c r="L399" i="1"/>
  <c r="P399" i="1" s="1"/>
  <c r="L409" i="1"/>
  <c r="P409" i="1" s="1"/>
  <c r="L412" i="1"/>
  <c r="P412" i="1" s="1"/>
  <c r="L421" i="1"/>
  <c r="P421" i="1" s="1"/>
  <c r="L452" i="1"/>
  <c r="P452" i="1" s="1"/>
  <c r="L465" i="1"/>
  <c r="P465" i="1" s="1"/>
  <c r="L472" i="1"/>
  <c r="P472" i="1" s="1"/>
  <c r="L477" i="1"/>
  <c r="P477" i="1" s="1"/>
  <c r="L484" i="1"/>
  <c r="P484" i="1" s="1"/>
  <c r="L489" i="1"/>
  <c r="P489" i="1" s="1"/>
  <c r="L496" i="1"/>
  <c r="P496" i="1" s="1"/>
  <c r="L499" i="1"/>
  <c r="P499" i="1" s="1"/>
  <c r="L509" i="1"/>
  <c r="P509" i="1" s="1"/>
  <c r="L512" i="1"/>
  <c r="P512" i="1" s="1"/>
  <c r="L531" i="1"/>
  <c r="P531" i="1" s="1"/>
  <c r="L541" i="1"/>
  <c r="P541" i="1" s="1"/>
  <c r="L549" i="1"/>
  <c r="P549" i="1" s="1"/>
  <c r="L556" i="1"/>
  <c r="P556" i="1" s="1"/>
  <c r="L565" i="1"/>
  <c r="P565" i="1" s="1"/>
  <c r="L569" i="1"/>
  <c r="P569" i="1" s="1"/>
  <c r="L571" i="1"/>
  <c r="P571" i="1" s="1"/>
  <c r="L573" i="1"/>
  <c r="P573" i="1" s="1"/>
  <c r="L578" i="1"/>
  <c r="P578" i="1" s="1"/>
  <c r="L589" i="1"/>
  <c r="P589" i="1" s="1"/>
  <c r="L603" i="1"/>
  <c r="P603" i="1" s="1"/>
  <c r="L85" i="1"/>
  <c r="P85" i="1" s="1"/>
  <c r="L106" i="1"/>
  <c r="P106" i="1" s="1"/>
  <c r="L175" i="1"/>
  <c r="P175" i="1" s="1"/>
  <c r="L221" i="1"/>
  <c r="P221" i="1" s="1"/>
  <c r="L257" i="1"/>
  <c r="P257" i="1" s="1"/>
  <c r="L271" i="1"/>
  <c r="P271" i="1" s="1"/>
  <c r="L286" i="1"/>
  <c r="P286" i="1" s="1"/>
  <c r="L331" i="1"/>
  <c r="P331" i="1" s="1"/>
  <c r="L342" i="1"/>
  <c r="P342" i="1" s="1"/>
  <c r="L354" i="1"/>
  <c r="P354" i="1" s="1"/>
  <c r="L365" i="1"/>
  <c r="P365" i="1" s="1"/>
  <c r="L368" i="1"/>
  <c r="P368" i="1" s="1"/>
  <c r="L378" i="1"/>
  <c r="P378" i="1" s="1"/>
  <c r="L381" i="1"/>
  <c r="P381" i="1" s="1"/>
  <c r="L403" i="1"/>
  <c r="P403" i="1" s="1"/>
  <c r="L434" i="1"/>
  <c r="P434" i="1" s="1"/>
  <c r="L437" i="1"/>
  <c r="P437" i="1" s="1"/>
  <c r="L441" i="1"/>
  <c r="P441" i="1" s="1"/>
  <c r="L455" i="1"/>
  <c r="P455" i="1" s="1"/>
  <c r="L463" i="1"/>
  <c r="P463" i="1" s="1"/>
  <c r="L470" i="1"/>
  <c r="P470" i="1" s="1"/>
  <c r="L482" i="1"/>
  <c r="P482" i="1" s="1"/>
  <c r="L494" i="1"/>
  <c r="P494" i="1" s="1"/>
  <c r="L507" i="1"/>
  <c r="P507" i="1" s="1"/>
  <c r="L517" i="1"/>
  <c r="P517" i="1" s="1"/>
  <c r="L519" i="1"/>
  <c r="P519" i="1" s="1"/>
  <c r="L521" i="1"/>
  <c r="P521" i="1" s="1"/>
  <c r="L523" i="1"/>
  <c r="P523" i="1" s="1"/>
  <c r="L525" i="1"/>
  <c r="P525" i="1" s="1"/>
  <c r="L527" i="1"/>
  <c r="P527" i="1" s="1"/>
  <c r="L529" i="1"/>
  <c r="P529" i="1" s="1"/>
  <c r="L536" i="1"/>
  <c r="P536" i="1" s="1"/>
  <c r="L554" i="1"/>
  <c r="P554" i="1" s="1"/>
  <c r="L563" i="1"/>
  <c r="P563" i="1" s="1"/>
  <c r="L587" i="1"/>
  <c r="P587" i="1" s="1"/>
  <c r="L51" i="1"/>
  <c r="P51" i="1" s="1"/>
  <c r="L57" i="1"/>
  <c r="P57" i="1" s="1"/>
  <c r="L72" i="1"/>
  <c r="P72" i="1" s="1"/>
  <c r="L153" i="1"/>
  <c r="P153" i="1" s="1"/>
  <c r="L223" i="1"/>
  <c r="P223" i="1" s="1"/>
  <c r="L239" i="1"/>
  <c r="P239" i="1" s="1"/>
  <c r="L248" i="1"/>
  <c r="P248" i="1" s="1"/>
  <c r="L254" i="1"/>
  <c r="P254" i="1" s="1"/>
  <c r="L273" i="1"/>
  <c r="P273" i="1" s="1"/>
  <c r="L288" i="1"/>
  <c r="P288" i="1" s="1"/>
  <c r="L320" i="1"/>
  <c r="P320" i="1" s="1"/>
  <c r="L333" i="1"/>
  <c r="P333" i="1" s="1"/>
  <c r="L93" i="1"/>
  <c r="P93" i="1" s="1"/>
  <c r="L116" i="1"/>
  <c r="P116" i="1" s="1"/>
  <c r="L121" i="1"/>
  <c r="P121" i="1" s="1"/>
  <c r="L132" i="1"/>
  <c r="P132" i="1" s="1"/>
  <c r="L217" i="1"/>
  <c r="P217" i="1" s="1"/>
  <c r="L351" i="1"/>
  <c r="P351" i="1" s="1"/>
  <c r="L370" i="1"/>
  <c r="P370" i="1" s="1"/>
  <c r="L383" i="1"/>
  <c r="P383" i="1" s="1"/>
  <c r="L394" i="1"/>
  <c r="P394" i="1" s="1"/>
  <c r="L407" i="1"/>
  <c r="P407" i="1" s="1"/>
  <c r="L411" i="1"/>
  <c r="P411" i="1" s="1"/>
  <c r="L436" i="1"/>
  <c r="P436" i="1" s="1"/>
  <c r="L448" i="1"/>
  <c r="P448" i="1" s="1"/>
  <c r="L456" i="1"/>
  <c r="P456" i="1" s="1"/>
  <c r="L469" i="1"/>
  <c r="P469" i="1" s="1"/>
  <c r="L498" i="1"/>
  <c r="P498" i="1" s="1"/>
  <c r="L518" i="1"/>
  <c r="P518" i="1" s="1"/>
  <c r="L526" i="1"/>
  <c r="P526" i="1" s="1"/>
  <c r="L532" i="1"/>
  <c r="P532" i="1" s="1"/>
  <c r="L561" i="1"/>
  <c r="P561" i="1" s="1"/>
  <c r="L564" i="1"/>
  <c r="P564" i="1" s="1"/>
  <c r="L582" i="1"/>
  <c r="P582" i="1" s="1"/>
  <c r="L585" i="1"/>
  <c r="P585" i="1" s="1"/>
  <c r="L588" i="1"/>
  <c r="P588" i="1" s="1"/>
  <c r="L602" i="1"/>
  <c r="P602" i="1" s="1"/>
  <c r="L608" i="1"/>
  <c r="P608" i="1" s="1"/>
  <c r="L616" i="1"/>
  <c r="P616" i="1" s="1"/>
  <c r="L628" i="1"/>
  <c r="P628" i="1" s="1"/>
  <c r="L633" i="1"/>
  <c r="P633" i="1" s="1"/>
  <c r="L638" i="1"/>
  <c r="P638" i="1" s="1"/>
  <c r="L665" i="1"/>
  <c r="P665" i="1" s="1"/>
  <c r="L683" i="1"/>
  <c r="P683" i="1" s="1"/>
  <c r="L694" i="1"/>
  <c r="P694" i="1" s="1"/>
  <c r="L701" i="1"/>
  <c r="P701" i="1" s="1"/>
  <c r="L703" i="1"/>
  <c r="P703" i="1" s="1"/>
  <c r="L705" i="1"/>
  <c r="P705" i="1" s="1"/>
  <c r="L707" i="1"/>
  <c r="P707" i="1" s="1"/>
  <c r="L709" i="1"/>
  <c r="P709" i="1" s="1"/>
  <c r="L716" i="1"/>
  <c r="P716" i="1" s="1"/>
  <c r="L728" i="1"/>
  <c r="P728" i="1" s="1"/>
  <c r="L737" i="1"/>
  <c r="P737" i="1" s="1"/>
  <c r="L739" i="1"/>
  <c r="P739" i="1" s="1"/>
  <c r="L741" i="1"/>
  <c r="P741" i="1" s="1"/>
  <c r="L755" i="1"/>
  <c r="P755" i="1" s="1"/>
  <c r="L761" i="1"/>
  <c r="P761" i="1" s="1"/>
  <c r="L772" i="1"/>
  <c r="P772" i="1" s="1"/>
  <c r="L774" i="1"/>
  <c r="P774" i="1" s="1"/>
  <c r="L776" i="1"/>
  <c r="P776" i="1" s="1"/>
  <c r="L783" i="1"/>
  <c r="P783" i="1" s="1"/>
  <c r="L793" i="1"/>
  <c r="P793" i="1" s="1"/>
  <c r="L795" i="1"/>
  <c r="P795" i="1" s="1"/>
  <c r="L105" i="1"/>
  <c r="P105" i="1" s="1"/>
  <c r="L127" i="1"/>
  <c r="P127" i="1" s="1"/>
  <c r="L170" i="1"/>
  <c r="P170" i="1" s="1"/>
  <c r="L323" i="1"/>
  <c r="P323" i="1" s="1"/>
  <c r="L379" i="1"/>
  <c r="P379" i="1" s="1"/>
  <c r="L423" i="1"/>
  <c r="P423" i="1" s="1"/>
  <c r="L428" i="1"/>
  <c r="P428" i="1" s="1"/>
  <c r="L466" i="1"/>
  <c r="P466" i="1" s="1"/>
  <c r="L485" i="1"/>
  <c r="P485" i="1" s="1"/>
  <c r="L492" i="1"/>
  <c r="P492" i="1" s="1"/>
  <c r="L505" i="1"/>
  <c r="P505" i="1" s="1"/>
  <c r="L535" i="1"/>
  <c r="P535" i="1" s="1"/>
  <c r="L539" i="1"/>
  <c r="P539" i="1" s="1"/>
  <c r="L542" i="1"/>
  <c r="P542" i="1" s="1"/>
  <c r="L570" i="1"/>
  <c r="P570" i="1" s="1"/>
  <c r="L576" i="1"/>
  <c r="P576" i="1" s="1"/>
  <c r="L579" i="1"/>
  <c r="P579" i="1" s="1"/>
  <c r="L594" i="1"/>
  <c r="P594" i="1" s="1"/>
  <c r="L611" i="1"/>
  <c r="P611" i="1" s="1"/>
  <c r="L643" i="1"/>
  <c r="P643" i="1" s="1"/>
  <c r="L648" i="1"/>
  <c r="P648" i="1" s="1"/>
  <c r="L653" i="1"/>
  <c r="P653" i="1" s="1"/>
  <c r="L658" i="1"/>
  <c r="P658" i="1" s="1"/>
  <c r="L668" i="1"/>
  <c r="P668" i="1" s="1"/>
  <c r="L670" i="1"/>
  <c r="P670" i="1" s="1"/>
  <c r="L681" i="1"/>
  <c r="P681" i="1" s="1"/>
  <c r="L690" i="1"/>
  <c r="P690" i="1" s="1"/>
  <c r="L692" i="1"/>
  <c r="P692" i="1" s="1"/>
  <c r="L699" i="1"/>
  <c r="P699" i="1" s="1"/>
  <c r="L714" i="1"/>
  <c r="P714" i="1" s="1"/>
  <c r="L721" i="1"/>
  <c r="P721" i="1" s="1"/>
  <c r="L726" i="1"/>
  <c r="P726" i="1" s="1"/>
  <c r="L99" i="1"/>
  <c r="P99" i="1" s="1"/>
  <c r="L139" i="1"/>
  <c r="P139" i="1" s="1"/>
  <c r="L189" i="1"/>
  <c r="P189" i="1" s="1"/>
  <c r="L295" i="1"/>
  <c r="P295" i="1" s="1"/>
  <c r="L363" i="1"/>
  <c r="P363" i="1" s="1"/>
  <c r="L367" i="1"/>
  <c r="P367" i="1" s="1"/>
  <c r="L376" i="1"/>
  <c r="P376" i="1" s="1"/>
  <c r="L476" i="1"/>
  <c r="P476" i="1" s="1"/>
  <c r="L524" i="1"/>
  <c r="P524" i="1" s="1"/>
  <c r="L546" i="1"/>
  <c r="P546" i="1" s="1"/>
  <c r="L552" i="1"/>
  <c r="P552" i="1" s="1"/>
  <c r="L555" i="1"/>
  <c r="P555" i="1" s="1"/>
  <c r="L583" i="1"/>
  <c r="P583" i="1" s="1"/>
  <c r="L597" i="1"/>
  <c r="P597" i="1" s="1"/>
  <c r="L600" i="1"/>
  <c r="P600" i="1" s="1"/>
  <c r="L614" i="1"/>
  <c r="P614" i="1" s="1"/>
  <c r="L626" i="1"/>
  <c r="P626" i="1" s="1"/>
  <c r="L636" i="1"/>
  <c r="P636" i="1" s="1"/>
  <c r="L646" i="1"/>
  <c r="P646" i="1" s="1"/>
  <c r="L651" i="1"/>
  <c r="P651" i="1" s="1"/>
  <c r="L656" i="1"/>
  <c r="P656" i="1" s="1"/>
  <c r="L663" i="1"/>
  <c r="P663" i="1" s="1"/>
  <c r="L679" i="1"/>
  <c r="P679" i="1" s="1"/>
  <c r="L686" i="1"/>
  <c r="P686" i="1" s="1"/>
  <c r="L688" i="1"/>
  <c r="P688" i="1" s="1"/>
  <c r="L697" i="1"/>
  <c r="P697" i="1" s="1"/>
  <c r="L712" i="1"/>
  <c r="P712" i="1" s="1"/>
  <c r="L719" i="1"/>
  <c r="P719" i="1" s="1"/>
  <c r="L724" i="1"/>
  <c r="P724" i="1" s="1"/>
  <c r="L733" i="1"/>
  <c r="P733" i="1" s="1"/>
  <c r="L112" i="1"/>
  <c r="P112" i="1" s="1"/>
  <c r="L147" i="1"/>
  <c r="P147" i="1" s="1"/>
  <c r="L70" i="1"/>
  <c r="P70" i="1" s="1"/>
  <c r="L118" i="1"/>
  <c r="P118" i="1" s="1"/>
  <c r="L124" i="1"/>
  <c r="P124" i="1" s="1"/>
  <c r="L98" i="1"/>
  <c r="P98" i="1" s="1"/>
  <c r="L126" i="1"/>
  <c r="P126" i="1" s="1"/>
  <c r="L137" i="1"/>
  <c r="P137" i="1" s="1"/>
  <c r="L181" i="1"/>
  <c r="P181" i="1" s="1"/>
  <c r="L193" i="1"/>
  <c r="P193" i="1" s="1"/>
  <c r="L246" i="1"/>
  <c r="P246" i="1" s="1"/>
  <c r="L344" i="1"/>
  <c r="P344" i="1" s="1"/>
  <c r="L356" i="1"/>
  <c r="P356" i="1" s="1"/>
  <c r="L386" i="1"/>
  <c r="P386" i="1" s="1"/>
  <c r="L398" i="1"/>
  <c r="P398" i="1" s="1"/>
  <c r="L419" i="1"/>
  <c r="P419" i="1" s="1"/>
  <c r="L432" i="1"/>
  <c r="P432" i="1" s="1"/>
  <c r="L444" i="1"/>
  <c r="P444" i="1" s="1"/>
  <c r="L459" i="1"/>
  <c r="P459" i="1" s="1"/>
  <c r="L462" i="1"/>
  <c r="P462" i="1" s="1"/>
  <c r="L475" i="1"/>
  <c r="P475" i="1" s="1"/>
  <c r="L481" i="1"/>
  <c r="P481" i="1" s="1"/>
  <c r="L491" i="1"/>
  <c r="P491" i="1" s="1"/>
  <c r="L508" i="1"/>
  <c r="P508" i="1" s="1"/>
  <c r="L511" i="1"/>
  <c r="P511" i="1" s="1"/>
  <c r="L515" i="1"/>
  <c r="P515" i="1" s="1"/>
  <c r="L548" i="1"/>
  <c r="P548" i="1" s="1"/>
  <c r="L557" i="1"/>
  <c r="P557" i="1" s="1"/>
  <c r="L572" i="1"/>
  <c r="P572" i="1" s="1"/>
  <c r="L593" i="1"/>
  <c r="P593" i="1" s="1"/>
  <c r="L596" i="1"/>
  <c r="P596" i="1" s="1"/>
  <c r="L599" i="1"/>
  <c r="P599" i="1" s="1"/>
  <c r="L613" i="1"/>
  <c r="P613" i="1" s="1"/>
  <c r="L618" i="1"/>
  <c r="P618" i="1" s="1"/>
  <c r="L630" i="1"/>
  <c r="P630" i="1" s="1"/>
  <c r="L640" i="1"/>
  <c r="P640" i="1" s="1"/>
  <c r="L645" i="1"/>
  <c r="P645" i="1" s="1"/>
  <c r="L650" i="1"/>
  <c r="P650" i="1" s="1"/>
  <c r="L655" i="1"/>
  <c r="P655" i="1" s="1"/>
  <c r="L660" i="1"/>
  <c r="P660" i="1" s="1"/>
  <c r="L672" i="1"/>
  <c r="P672" i="1" s="1"/>
  <c r="L674" i="1"/>
  <c r="P674" i="1" s="1"/>
  <c r="L676" i="1"/>
  <c r="P676" i="1" s="1"/>
  <c r="L678" i="1"/>
  <c r="P678" i="1" s="1"/>
  <c r="L685" i="1"/>
  <c r="P685" i="1" s="1"/>
  <c r="L262" i="1"/>
  <c r="P262" i="1" s="1"/>
  <c r="L314" i="1"/>
  <c r="P314" i="1" s="1"/>
  <c r="L443" i="1"/>
  <c r="P443" i="1" s="1"/>
  <c r="L468" i="1"/>
  <c r="P468" i="1" s="1"/>
  <c r="L550" i="1"/>
  <c r="P550" i="1" s="1"/>
  <c r="L577" i="1"/>
  <c r="P577" i="1" s="1"/>
  <c r="L586" i="1"/>
  <c r="P586" i="1" s="1"/>
  <c r="L590" i="1"/>
  <c r="P590" i="1" s="1"/>
  <c r="L607" i="1"/>
  <c r="P607" i="1" s="1"/>
  <c r="L669" i="1"/>
  <c r="P669" i="1" s="1"/>
  <c r="L673" i="1"/>
  <c r="P673" i="1" s="1"/>
  <c r="L689" i="1"/>
  <c r="P689" i="1" s="1"/>
  <c r="L702" i="1"/>
  <c r="P702" i="1" s="1"/>
  <c r="L727" i="1"/>
  <c r="P727" i="1" s="1"/>
  <c r="L736" i="1"/>
  <c r="P736" i="1" s="1"/>
  <c r="L743" i="1"/>
  <c r="P743" i="1" s="1"/>
  <c r="L748" i="1"/>
  <c r="P748" i="1" s="1"/>
  <c r="L751" i="1"/>
  <c r="P751" i="1" s="1"/>
  <c r="L762" i="1"/>
  <c r="P762" i="1" s="1"/>
  <c r="L784" i="1"/>
  <c r="P784" i="1" s="1"/>
  <c r="L797" i="1"/>
  <c r="P797" i="1" s="1"/>
  <c r="L799" i="1"/>
  <c r="P799" i="1" s="1"/>
  <c r="L806" i="1"/>
  <c r="P806" i="1" s="1"/>
  <c r="L811" i="1"/>
  <c r="P811" i="1" s="1"/>
  <c r="L818" i="1"/>
  <c r="P818" i="1" s="1"/>
  <c r="L830" i="1"/>
  <c r="P830" i="1" s="1"/>
  <c r="L839" i="1"/>
  <c r="P839" i="1" s="1"/>
  <c r="L852" i="1"/>
  <c r="P852" i="1" s="1"/>
  <c r="L867" i="1"/>
  <c r="P867" i="1" s="1"/>
  <c r="L876" i="1"/>
  <c r="P876" i="1" s="1"/>
  <c r="L878" i="1"/>
  <c r="P878" i="1" s="1"/>
  <c r="L880" i="1"/>
  <c r="P880" i="1" s="1"/>
  <c r="L882" i="1"/>
  <c r="P882" i="1" s="1"/>
  <c r="L884" i="1"/>
  <c r="P884" i="1" s="1"/>
  <c r="L891" i="1"/>
  <c r="P891" i="1" s="1"/>
  <c r="L893" i="1"/>
  <c r="P893" i="1" s="1"/>
  <c r="L899" i="1"/>
  <c r="P899" i="1" s="1"/>
  <c r="L906" i="1"/>
  <c r="P906" i="1" s="1"/>
  <c r="L915" i="1"/>
  <c r="P915" i="1" s="1"/>
  <c r="L920" i="1"/>
  <c r="P920" i="1" s="1"/>
  <c r="L927" i="1"/>
  <c r="P927" i="1" s="1"/>
  <c r="L934" i="1"/>
  <c r="P934" i="1" s="1"/>
  <c r="L941" i="1"/>
  <c r="P941" i="1" s="1"/>
  <c r="L943" i="1"/>
  <c r="P943" i="1" s="1"/>
  <c r="L945" i="1"/>
  <c r="P945" i="1" s="1"/>
  <c r="L952" i="1"/>
  <c r="P952" i="1" s="1"/>
  <c r="L971" i="1"/>
  <c r="P971" i="1" s="1"/>
  <c r="L978" i="1"/>
  <c r="P978" i="1" s="1"/>
  <c r="L989" i="1"/>
  <c r="P989" i="1" s="1"/>
  <c r="L996" i="1"/>
  <c r="P996" i="1" s="1"/>
  <c r="L1001" i="1"/>
  <c r="P1001" i="1" s="1"/>
  <c r="L1006" i="1"/>
  <c r="P1006" i="1" s="1"/>
  <c r="L1011" i="1"/>
  <c r="P1011" i="1" s="1"/>
  <c r="L1018" i="1"/>
  <c r="P1018" i="1" s="1"/>
  <c r="L1025" i="1"/>
  <c r="P1025" i="1" s="1"/>
  <c r="L1030" i="1"/>
  <c r="P1030" i="1" s="1"/>
  <c r="L1057" i="1"/>
  <c r="P1057" i="1" s="1"/>
  <c r="L1066" i="1"/>
  <c r="P1066" i="1" s="1"/>
  <c r="L1073" i="1"/>
  <c r="P1073" i="1" s="1"/>
  <c r="L1075" i="1"/>
  <c r="P1075" i="1" s="1"/>
  <c r="L1077" i="1"/>
  <c r="P1077" i="1" s="1"/>
  <c r="L1079" i="1"/>
  <c r="P1079" i="1" s="1"/>
  <c r="L1081" i="1"/>
  <c r="P1081" i="1" s="1"/>
  <c r="L1090" i="1"/>
  <c r="P1090" i="1" s="1"/>
  <c r="L1097" i="1"/>
  <c r="P1097" i="1" s="1"/>
  <c r="L1104" i="1"/>
  <c r="P1104" i="1" s="1"/>
  <c r="L1109" i="1"/>
  <c r="P1109" i="1" s="1"/>
  <c r="L1118" i="1"/>
  <c r="P1118" i="1" s="1"/>
  <c r="L1130" i="1"/>
  <c r="P1130" i="1" s="1"/>
  <c r="L1135" i="1"/>
  <c r="P1135" i="1" s="1"/>
  <c r="L1144" i="1"/>
  <c r="P1144" i="1" s="1"/>
  <c r="L186" i="1"/>
  <c r="P186" i="1" s="1"/>
  <c r="L277" i="1"/>
  <c r="P277" i="1" s="1"/>
  <c r="L301" i="1"/>
  <c r="P301" i="1" s="1"/>
  <c r="L341" i="1"/>
  <c r="P341" i="1" s="1"/>
  <c r="L405" i="1"/>
  <c r="P405" i="1" s="1"/>
  <c r="L417" i="1"/>
  <c r="P417" i="1" s="1"/>
  <c r="L439" i="1"/>
  <c r="P439" i="1" s="1"/>
  <c r="L454" i="1"/>
  <c r="P454" i="1" s="1"/>
  <c r="L464" i="1"/>
  <c r="P464" i="1" s="1"/>
  <c r="L487" i="1"/>
  <c r="P487" i="1" s="1"/>
  <c r="L516" i="1"/>
  <c r="P516" i="1" s="1"/>
  <c r="L560" i="1"/>
  <c r="P560" i="1" s="1"/>
  <c r="L595" i="1"/>
  <c r="P595" i="1" s="1"/>
  <c r="L612" i="1"/>
  <c r="P612" i="1" s="1"/>
  <c r="L631" i="1"/>
  <c r="P631" i="1" s="1"/>
  <c r="L642" i="1"/>
  <c r="P642" i="1" s="1"/>
  <c r="L654" i="1"/>
  <c r="P654" i="1" s="1"/>
  <c r="L662" i="1"/>
  <c r="P662" i="1" s="1"/>
  <c r="L666" i="1"/>
  <c r="P666" i="1" s="1"/>
  <c r="L715" i="1"/>
  <c r="P715" i="1" s="1"/>
  <c r="L731" i="1"/>
  <c r="P731" i="1" s="1"/>
  <c r="L734" i="1"/>
  <c r="P734" i="1" s="1"/>
  <c r="L746" i="1"/>
  <c r="P746" i="1" s="1"/>
  <c r="L767" i="1"/>
  <c r="P767" i="1" s="1"/>
  <c r="L777" i="1"/>
  <c r="P777" i="1" s="1"/>
  <c r="L787" i="1"/>
  <c r="P787" i="1" s="1"/>
  <c r="L804" i="1"/>
  <c r="P804" i="1" s="1"/>
  <c r="L809" i="1"/>
  <c r="P809" i="1" s="1"/>
  <c r="L816" i="1"/>
  <c r="P816" i="1" s="1"/>
  <c r="L823" i="1"/>
  <c r="P823" i="1" s="1"/>
  <c r="L828" i="1"/>
  <c r="P828" i="1" s="1"/>
  <c r="L835" i="1"/>
  <c r="P835" i="1" s="1"/>
  <c r="L837" i="1"/>
  <c r="P837" i="1" s="1"/>
  <c r="L850" i="1"/>
  <c r="P850" i="1" s="1"/>
  <c r="L859" i="1"/>
  <c r="P859" i="1" s="1"/>
  <c r="L861" i="1"/>
  <c r="P861" i="1" s="1"/>
  <c r="L863" i="1"/>
  <c r="P863" i="1" s="1"/>
  <c r="L865" i="1"/>
  <c r="P865" i="1" s="1"/>
  <c r="L872" i="1"/>
  <c r="P872" i="1" s="1"/>
  <c r="L874" i="1"/>
  <c r="P874" i="1" s="1"/>
  <c r="L889" i="1"/>
  <c r="P889" i="1" s="1"/>
  <c r="L895" i="1"/>
  <c r="P895" i="1" s="1"/>
  <c r="L897" i="1"/>
  <c r="P897" i="1" s="1"/>
  <c r="L904" i="1"/>
  <c r="P904" i="1" s="1"/>
  <c r="L913" i="1"/>
  <c r="P913" i="1" s="1"/>
  <c r="L918" i="1"/>
  <c r="P918" i="1" s="1"/>
  <c r="L925" i="1"/>
  <c r="P925" i="1" s="1"/>
  <c r="L932" i="1"/>
  <c r="P932" i="1" s="1"/>
  <c r="L939" i="1"/>
  <c r="P939" i="1" s="1"/>
  <c r="L950" i="1"/>
  <c r="P950" i="1" s="1"/>
  <c r="L957" i="1"/>
  <c r="P957" i="1" s="1"/>
  <c r="L964" i="1"/>
  <c r="P964" i="1" s="1"/>
  <c r="L969" i="1"/>
  <c r="P969" i="1" s="1"/>
  <c r="L976" i="1"/>
  <c r="P976" i="1" s="1"/>
  <c r="L987" i="1"/>
  <c r="P987" i="1" s="1"/>
  <c r="L994" i="1"/>
  <c r="P994" i="1" s="1"/>
  <c r="L999" i="1"/>
  <c r="P999" i="1" s="1"/>
  <c r="L1016" i="1"/>
  <c r="P1016" i="1" s="1"/>
  <c r="L1021" i="1"/>
  <c r="P1021" i="1" s="1"/>
  <c r="L1023" i="1"/>
  <c r="P1023" i="1" s="1"/>
  <c r="L336" i="1"/>
  <c r="P336" i="1" s="1"/>
  <c r="L369" i="1"/>
  <c r="P369" i="1" s="1"/>
  <c r="L385" i="1"/>
  <c r="P385" i="1" s="1"/>
  <c r="L450" i="1"/>
  <c r="P450" i="1" s="1"/>
  <c r="L478" i="1"/>
  <c r="P478" i="1" s="1"/>
  <c r="L520" i="1"/>
  <c r="P520" i="1" s="1"/>
  <c r="L528" i="1"/>
  <c r="P528" i="1" s="1"/>
  <c r="L537" i="1"/>
  <c r="P537" i="1" s="1"/>
  <c r="L574" i="1"/>
  <c r="P574" i="1" s="1"/>
  <c r="L601" i="1"/>
  <c r="P601" i="1" s="1"/>
  <c r="L604" i="1"/>
  <c r="P604" i="1" s="1"/>
  <c r="L620" i="1"/>
  <c r="P620" i="1" s="1"/>
  <c r="L624" i="1"/>
  <c r="P624" i="1" s="1"/>
  <c r="L627" i="1"/>
  <c r="P627" i="1" s="1"/>
  <c r="L635" i="1"/>
  <c r="P635" i="1" s="1"/>
  <c r="L647" i="1"/>
  <c r="P647" i="1" s="1"/>
  <c r="L659" i="1"/>
  <c r="P659" i="1" s="1"/>
  <c r="L677" i="1"/>
  <c r="P677" i="1" s="1"/>
  <c r="L680" i="1"/>
  <c r="P680" i="1" s="1"/>
  <c r="L684" i="1"/>
  <c r="P684" i="1" s="1"/>
  <c r="L687" i="1"/>
  <c r="P687" i="1" s="1"/>
  <c r="L696" i="1"/>
  <c r="P696" i="1" s="1"/>
  <c r="L706" i="1"/>
  <c r="P706" i="1" s="1"/>
  <c r="L718" i="1"/>
  <c r="P718" i="1" s="1"/>
  <c r="L744" i="1"/>
  <c r="P744" i="1" s="1"/>
  <c r="L756" i="1"/>
  <c r="P756" i="1" s="1"/>
  <c r="L758" i="1"/>
  <c r="P758" i="1" s="1"/>
  <c r="L760" i="1"/>
  <c r="P760" i="1" s="1"/>
  <c r="L765" i="1"/>
  <c r="P765" i="1" s="1"/>
  <c r="L770" i="1"/>
  <c r="P770" i="1" s="1"/>
  <c r="L782" i="1"/>
  <c r="P782" i="1" s="1"/>
  <c r="L790" i="1"/>
  <c r="P790" i="1" s="1"/>
  <c r="L802" i="1"/>
  <c r="P802" i="1" s="1"/>
  <c r="L821" i="1"/>
  <c r="P821" i="1" s="1"/>
  <c r="L826" i="1"/>
  <c r="P826" i="1" s="1"/>
  <c r="L846" i="1"/>
  <c r="P846" i="1" s="1"/>
  <c r="L848" i="1"/>
  <c r="P848" i="1" s="1"/>
  <c r="L855" i="1"/>
  <c r="P855" i="1" s="1"/>
  <c r="L857" i="1"/>
  <c r="P857" i="1" s="1"/>
  <c r="L870" i="1"/>
  <c r="P870" i="1" s="1"/>
  <c r="L887" i="1"/>
  <c r="P887" i="1" s="1"/>
  <c r="L902" i="1"/>
  <c r="P902" i="1" s="1"/>
  <c r="L911" i="1"/>
  <c r="P911" i="1" s="1"/>
  <c r="L923" i="1"/>
  <c r="P923" i="1" s="1"/>
  <c r="L930" i="1"/>
  <c r="P930" i="1" s="1"/>
  <c r="L937" i="1"/>
  <c r="P937" i="1" s="1"/>
  <c r="L948" i="1"/>
  <c r="P948" i="1" s="1"/>
  <c r="L955" i="1"/>
  <c r="P955" i="1" s="1"/>
  <c r="L962" i="1"/>
  <c r="P962" i="1" s="1"/>
  <c r="L967" i="1"/>
  <c r="P967" i="1" s="1"/>
  <c r="L981" i="1"/>
  <c r="P981" i="1" s="1"/>
  <c r="L983" i="1"/>
  <c r="P983" i="1" s="1"/>
  <c r="L985" i="1"/>
  <c r="P985" i="1" s="1"/>
  <c r="L992" i="1"/>
  <c r="P992" i="1" s="1"/>
  <c r="L1004" i="1"/>
  <c r="P1004" i="1" s="1"/>
  <c r="L1009" i="1"/>
  <c r="P1009" i="1" s="1"/>
  <c r="L1014" i="1"/>
  <c r="P1014" i="1" s="1"/>
  <c r="L173" i="1"/>
  <c r="P173" i="1" s="1"/>
  <c r="L285" i="1"/>
  <c r="P285" i="1" s="1"/>
  <c r="L291" i="1"/>
  <c r="P291" i="1" s="1"/>
  <c r="L401" i="1"/>
  <c r="P401" i="1" s="1"/>
  <c r="L372" i="1"/>
  <c r="P372" i="1" s="1"/>
  <c r="L388" i="1"/>
  <c r="P388" i="1" s="1"/>
  <c r="L471" i="1"/>
  <c r="P471" i="1" s="1"/>
  <c r="L490" i="1"/>
  <c r="P490" i="1" s="1"/>
  <c r="L510" i="1"/>
  <c r="P510" i="1" s="1"/>
  <c r="L540" i="1"/>
  <c r="P540" i="1" s="1"/>
  <c r="L568" i="1"/>
  <c r="P568" i="1" s="1"/>
  <c r="L615" i="1"/>
  <c r="P615" i="1" s="1"/>
  <c r="L634" i="1"/>
  <c r="P634" i="1" s="1"/>
  <c r="L657" i="1"/>
  <c r="P657" i="1" s="1"/>
  <c r="L695" i="1"/>
  <c r="P695" i="1" s="1"/>
  <c r="L708" i="1"/>
  <c r="P708" i="1" s="1"/>
  <c r="L711" i="1"/>
  <c r="P711" i="1" s="1"/>
  <c r="L730" i="1"/>
  <c r="P730" i="1" s="1"/>
  <c r="L738" i="1"/>
  <c r="P738" i="1" s="1"/>
  <c r="L753" i="1"/>
  <c r="P753" i="1" s="1"/>
  <c r="L769" i="1"/>
  <c r="P769" i="1" s="1"/>
  <c r="L779" i="1"/>
  <c r="P779" i="1" s="1"/>
  <c r="L789" i="1"/>
  <c r="P789" i="1" s="1"/>
  <c r="L792" i="1"/>
  <c r="P792" i="1" s="1"/>
  <c r="L801" i="1"/>
  <c r="P801" i="1" s="1"/>
  <c r="L813" i="1"/>
  <c r="P813" i="1" s="1"/>
  <c r="L820" i="1"/>
  <c r="P820" i="1" s="1"/>
  <c r="L825" i="1"/>
  <c r="P825" i="1" s="1"/>
  <c r="L832" i="1"/>
  <c r="P832" i="1" s="1"/>
  <c r="L841" i="1"/>
  <c r="P841" i="1" s="1"/>
  <c r="L843" i="1"/>
  <c r="P843" i="1" s="1"/>
  <c r="L845" i="1"/>
  <c r="P845" i="1" s="1"/>
  <c r="L854" i="1"/>
  <c r="P854" i="1" s="1"/>
  <c r="L869" i="1"/>
  <c r="P869" i="1" s="1"/>
  <c r="L886" i="1"/>
  <c r="P886" i="1" s="1"/>
  <c r="L901" i="1"/>
  <c r="P901" i="1" s="1"/>
  <c r="L908" i="1"/>
  <c r="P908" i="1" s="1"/>
  <c r="L922" i="1"/>
  <c r="P922" i="1" s="1"/>
  <c r="L929" i="1"/>
  <c r="P929" i="1" s="1"/>
  <c r="L936" i="1"/>
  <c r="P936" i="1" s="1"/>
  <c r="L947" i="1"/>
  <c r="P947" i="1" s="1"/>
  <c r="L954" i="1"/>
  <c r="P954" i="1" s="1"/>
  <c r="L959" i="1"/>
  <c r="P959" i="1" s="1"/>
  <c r="L961" i="1"/>
  <c r="P961" i="1" s="1"/>
  <c r="L966" i="1"/>
  <c r="P966" i="1" s="1"/>
  <c r="L973" i="1"/>
  <c r="P973" i="1" s="1"/>
  <c r="L991" i="1"/>
  <c r="P991" i="1" s="1"/>
  <c r="L1003" i="1"/>
  <c r="P1003" i="1" s="1"/>
  <c r="L197" i="1"/>
  <c r="P197" i="1" s="1"/>
  <c r="L442" i="1"/>
  <c r="P442" i="1" s="1"/>
  <c r="L461" i="1"/>
  <c r="P461" i="1" s="1"/>
  <c r="L530" i="1"/>
  <c r="P530" i="1" s="1"/>
  <c r="L553" i="1"/>
  <c r="P553" i="1" s="1"/>
  <c r="L720" i="1"/>
  <c r="P720" i="1" s="1"/>
  <c r="L729" i="1"/>
  <c r="P729" i="1" s="1"/>
  <c r="L759" i="1"/>
  <c r="P759" i="1" s="1"/>
  <c r="L763" i="1"/>
  <c r="P763" i="1" s="1"/>
  <c r="L781" i="1"/>
  <c r="P781" i="1" s="1"/>
  <c r="L785" i="1"/>
  <c r="P785" i="1" s="1"/>
  <c r="L894" i="1"/>
  <c r="P894" i="1" s="1"/>
  <c r="L933" i="1"/>
  <c r="P933" i="1" s="1"/>
  <c r="L940" i="1"/>
  <c r="P940" i="1" s="1"/>
  <c r="L958" i="1"/>
  <c r="P958" i="1" s="1"/>
  <c r="L977" i="1"/>
  <c r="P977" i="1" s="1"/>
  <c r="L980" i="1"/>
  <c r="P980" i="1" s="1"/>
  <c r="L1005" i="1"/>
  <c r="P1005" i="1" s="1"/>
  <c r="L1039" i="1"/>
  <c r="P1039" i="1" s="1"/>
  <c r="L1044" i="1"/>
  <c r="P1044" i="1" s="1"/>
  <c r="L1051" i="1"/>
  <c r="P1051" i="1" s="1"/>
  <c r="L1059" i="1"/>
  <c r="P1059" i="1" s="1"/>
  <c r="L1064" i="1"/>
  <c r="P1064" i="1" s="1"/>
  <c r="L1074" i="1"/>
  <c r="P1074" i="1" s="1"/>
  <c r="L1086" i="1"/>
  <c r="P1086" i="1" s="1"/>
  <c r="L1091" i="1"/>
  <c r="P1091" i="1" s="1"/>
  <c r="L1101" i="1"/>
  <c r="P1101" i="1" s="1"/>
  <c r="L1114" i="1"/>
  <c r="P1114" i="1" s="1"/>
  <c r="L1116" i="1"/>
  <c r="P1116" i="1" s="1"/>
  <c r="L1129" i="1"/>
  <c r="P1129" i="1" s="1"/>
  <c r="L1140" i="1"/>
  <c r="P1140" i="1" s="1"/>
  <c r="L1150" i="1"/>
  <c r="P1150" i="1" s="1"/>
  <c r="L1165" i="1"/>
  <c r="P1165" i="1" s="1"/>
  <c r="L1181" i="1"/>
  <c r="P1181" i="1" s="1"/>
  <c r="L1192" i="1"/>
  <c r="P1192" i="1" s="1"/>
  <c r="L1194" i="1"/>
  <c r="P1194" i="1" s="1"/>
  <c r="L1196" i="1"/>
  <c r="P1196" i="1" s="1"/>
  <c r="L1211" i="1"/>
  <c r="P1211" i="1" s="1"/>
  <c r="L1218" i="1"/>
  <c r="P1218" i="1" s="1"/>
  <c r="L1226" i="1"/>
  <c r="P1226" i="1" s="1"/>
  <c r="L1235" i="1"/>
  <c r="P1235" i="1" s="1"/>
  <c r="L1248" i="1"/>
  <c r="P1248" i="1" s="1"/>
  <c r="L1259" i="1"/>
  <c r="P1259" i="1" s="1"/>
  <c r="L1268" i="1"/>
  <c r="P1268" i="1" s="1"/>
  <c r="L1275" i="1"/>
  <c r="P1275" i="1" s="1"/>
  <c r="L1284" i="1"/>
  <c r="P1284" i="1" s="1"/>
  <c r="L1301" i="1"/>
  <c r="P1301" i="1" s="1"/>
  <c r="L1308" i="1"/>
  <c r="P1308" i="1" s="1"/>
  <c r="L1324" i="1"/>
  <c r="P1324" i="1" s="1"/>
  <c r="L1333" i="1"/>
  <c r="P1333" i="1" s="1"/>
  <c r="L1338" i="1"/>
  <c r="P1338" i="1" s="1"/>
  <c r="L1340" i="1"/>
  <c r="P1340" i="1" s="1"/>
  <c r="L1342" i="1"/>
  <c r="P1342" i="1" s="1"/>
  <c r="L1349" i="1"/>
  <c r="P1349" i="1" s="1"/>
  <c r="L1356" i="1"/>
  <c r="P1356" i="1" s="1"/>
  <c r="L1358" i="1"/>
  <c r="P1358" i="1" s="1"/>
  <c r="L1360" i="1"/>
  <c r="P1360" i="1" s="1"/>
  <c r="L1362" i="1"/>
  <c r="P1362" i="1" s="1"/>
  <c r="L1364" i="1"/>
  <c r="P1364" i="1" s="1"/>
  <c r="L1366" i="1"/>
  <c r="P1366" i="1" s="1"/>
  <c r="L1375" i="1"/>
  <c r="P1375" i="1" s="1"/>
  <c r="L1382" i="1"/>
  <c r="P1382" i="1" s="1"/>
  <c r="L1389" i="1"/>
  <c r="P1389" i="1" s="1"/>
  <c r="L1391" i="1"/>
  <c r="P1391" i="1" s="1"/>
  <c r="L1393" i="1"/>
  <c r="P1393" i="1" s="1"/>
  <c r="L1402" i="1"/>
  <c r="P1402" i="1" s="1"/>
  <c r="L1409" i="1"/>
  <c r="P1409" i="1" s="1"/>
  <c r="L1418" i="1"/>
  <c r="P1418" i="1" s="1"/>
  <c r="L1429" i="1"/>
  <c r="P1429" i="1" s="1"/>
  <c r="L1451" i="1"/>
  <c r="P1451" i="1" s="1"/>
  <c r="L1460" i="1"/>
  <c r="P1460" i="1" s="1"/>
  <c r="L1469" i="1"/>
  <c r="P1469" i="1" s="1"/>
  <c r="L1471" i="1"/>
  <c r="P1471" i="1" s="1"/>
  <c r="L1478" i="1"/>
  <c r="P1478" i="1" s="1"/>
  <c r="L467" i="1"/>
  <c r="P467" i="1" s="1"/>
  <c r="L503" i="1"/>
  <c r="P503" i="1" s="1"/>
  <c r="L566" i="1"/>
  <c r="P566" i="1" s="1"/>
  <c r="L606" i="1"/>
  <c r="P606" i="1" s="1"/>
  <c r="L610" i="1"/>
  <c r="P610" i="1" s="1"/>
  <c r="L664" i="1"/>
  <c r="P664" i="1" s="1"/>
  <c r="L725" i="1"/>
  <c r="P725" i="1" s="1"/>
  <c r="L742" i="1"/>
  <c r="P742" i="1" s="1"/>
  <c r="L745" i="1"/>
  <c r="P745" i="1" s="1"/>
  <c r="L749" i="1"/>
  <c r="P749" i="1" s="1"/>
  <c r="L794" i="1"/>
  <c r="P794" i="1" s="1"/>
  <c r="L815" i="1"/>
  <c r="P815" i="1" s="1"/>
  <c r="L819" i="1"/>
  <c r="P819" i="1" s="1"/>
  <c r="L822" i="1"/>
  <c r="P822" i="1" s="1"/>
  <c r="L844" i="1"/>
  <c r="P844" i="1" s="1"/>
  <c r="L847" i="1"/>
  <c r="P847" i="1" s="1"/>
  <c r="L851" i="1"/>
  <c r="P851" i="1" s="1"/>
  <c r="L864" i="1"/>
  <c r="P864" i="1" s="1"/>
  <c r="L881" i="1"/>
  <c r="P881" i="1" s="1"/>
  <c r="L919" i="1"/>
  <c r="P919" i="1" s="1"/>
  <c r="L1032" i="1"/>
  <c r="P1032" i="1" s="1"/>
  <c r="L1042" i="1"/>
  <c r="P1042" i="1" s="1"/>
  <c r="L1049" i="1"/>
  <c r="P1049" i="1" s="1"/>
  <c r="L1054" i="1"/>
  <c r="P1054" i="1" s="1"/>
  <c r="L1062" i="1"/>
  <c r="P1062" i="1" s="1"/>
  <c r="L1084" i="1"/>
  <c r="P1084" i="1" s="1"/>
  <c r="L1096" i="1"/>
  <c r="P1096" i="1" s="1"/>
  <c r="L1112" i="1"/>
  <c r="P1112" i="1" s="1"/>
  <c r="L1119" i="1"/>
  <c r="P1119" i="1" s="1"/>
  <c r="L1124" i="1"/>
  <c r="P1124" i="1" s="1"/>
  <c r="L1132" i="1"/>
  <c r="P1132" i="1" s="1"/>
  <c r="L1138" i="1"/>
  <c r="P1138" i="1" s="1"/>
  <c r="L1145" i="1"/>
  <c r="P1145" i="1" s="1"/>
  <c r="L1163" i="1"/>
  <c r="P1163" i="1" s="1"/>
  <c r="L1170" i="1"/>
  <c r="P1170" i="1" s="1"/>
  <c r="L1172" i="1"/>
  <c r="P1172" i="1" s="1"/>
  <c r="L1174" i="1"/>
  <c r="P1174" i="1" s="1"/>
  <c r="L1179" i="1"/>
  <c r="P1179" i="1" s="1"/>
  <c r="L1186" i="1"/>
  <c r="P1186" i="1" s="1"/>
  <c r="L1188" i="1"/>
  <c r="P1188" i="1" s="1"/>
  <c r="L1190" i="1"/>
  <c r="P1190" i="1" s="1"/>
  <c r="L1209" i="1"/>
  <c r="P1209" i="1" s="1"/>
  <c r="L1220" i="1"/>
  <c r="P1220" i="1" s="1"/>
  <c r="L1222" i="1"/>
  <c r="P1222" i="1" s="1"/>
  <c r="L1224" i="1"/>
  <c r="P1224" i="1" s="1"/>
  <c r="L1233" i="1"/>
  <c r="P1233" i="1" s="1"/>
  <c r="L1246" i="1"/>
  <c r="P1246" i="1" s="1"/>
  <c r="L1253" i="1"/>
  <c r="P1253" i="1" s="1"/>
  <c r="L1257" i="1"/>
  <c r="P1257" i="1" s="1"/>
  <c r="L1264" i="1"/>
  <c r="P1264" i="1" s="1"/>
  <c r="L1266" i="1"/>
  <c r="P1266" i="1" s="1"/>
  <c r="L1273" i="1"/>
  <c r="P1273" i="1" s="1"/>
  <c r="L1282" i="1"/>
  <c r="P1282" i="1" s="1"/>
  <c r="L1306" i="1"/>
  <c r="P1306" i="1" s="1"/>
  <c r="L1313" i="1"/>
  <c r="P1313" i="1" s="1"/>
  <c r="L1322" i="1"/>
  <c r="P1322" i="1" s="1"/>
  <c r="L1331" i="1"/>
  <c r="P1331" i="1" s="1"/>
  <c r="L280" i="1"/>
  <c r="P280" i="1" s="1"/>
  <c r="L397" i="1"/>
  <c r="P397" i="1" s="1"/>
  <c r="L480" i="1"/>
  <c r="P480" i="1" s="1"/>
  <c r="L584" i="1"/>
  <c r="P584" i="1" s="1"/>
  <c r="L617" i="1"/>
  <c r="P617" i="1" s="1"/>
  <c r="L622" i="1"/>
  <c r="P622" i="1" s="1"/>
  <c r="L644" i="1"/>
  <c r="P644" i="1" s="1"/>
  <c r="L649" i="1"/>
  <c r="P649" i="1" s="1"/>
  <c r="L675" i="1"/>
  <c r="P675" i="1" s="1"/>
  <c r="L693" i="1"/>
  <c r="P693" i="1" s="1"/>
  <c r="L698" i="1"/>
  <c r="P698" i="1" s="1"/>
  <c r="L778" i="1"/>
  <c r="P778" i="1" s="1"/>
  <c r="L798" i="1"/>
  <c r="P798" i="1" s="1"/>
  <c r="L808" i="1"/>
  <c r="P808" i="1" s="1"/>
  <c r="L812" i="1"/>
  <c r="P812" i="1" s="1"/>
  <c r="L827" i="1"/>
  <c r="P827" i="1" s="1"/>
  <c r="L834" i="1"/>
  <c r="P834" i="1" s="1"/>
  <c r="L838" i="1"/>
  <c r="P838" i="1" s="1"/>
  <c r="L868" i="1"/>
  <c r="P868" i="1" s="1"/>
  <c r="L871" i="1"/>
  <c r="P871" i="1" s="1"/>
  <c r="L898" i="1"/>
  <c r="P898" i="1" s="1"/>
  <c r="L912" i="1"/>
  <c r="P912" i="1" s="1"/>
  <c r="L926" i="1"/>
  <c r="P926" i="1" s="1"/>
  <c r="L944" i="1"/>
  <c r="P944" i="1" s="1"/>
  <c r="L951" i="1"/>
  <c r="P951" i="1" s="1"/>
  <c r="L970" i="1"/>
  <c r="P970" i="1" s="1"/>
  <c r="L974" i="1"/>
  <c r="P974" i="1" s="1"/>
  <c r="L984" i="1"/>
  <c r="P984" i="1" s="1"/>
  <c r="L988" i="1"/>
  <c r="P988" i="1" s="1"/>
  <c r="L998" i="1"/>
  <c r="P998" i="1" s="1"/>
  <c r="L1002" i="1"/>
  <c r="P1002" i="1" s="1"/>
  <c r="L1013" i="1"/>
  <c r="P1013" i="1" s="1"/>
  <c r="L1017" i="1"/>
  <c r="P1017" i="1" s="1"/>
  <c r="L1020" i="1"/>
  <c r="P1020" i="1" s="1"/>
  <c r="L1027" i="1"/>
  <c r="P1027" i="1" s="1"/>
  <c r="L1035" i="1"/>
  <c r="P1035" i="1" s="1"/>
  <c r="L1037" i="1"/>
  <c r="P1037" i="1" s="1"/>
  <c r="L1060" i="1"/>
  <c r="P1060" i="1" s="1"/>
  <c r="L1067" i="1"/>
  <c r="P1067" i="1" s="1"/>
  <c r="L1072" i="1"/>
  <c r="P1072" i="1" s="1"/>
  <c r="L1094" i="1"/>
  <c r="P1094" i="1" s="1"/>
  <c r="L1099" i="1"/>
  <c r="P1099" i="1" s="1"/>
  <c r="L1107" i="1"/>
  <c r="P1107" i="1" s="1"/>
  <c r="L1122" i="1"/>
  <c r="P1122" i="1" s="1"/>
  <c r="L1127" i="1"/>
  <c r="P1127" i="1" s="1"/>
  <c r="L1143" i="1"/>
  <c r="P1143" i="1" s="1"/>
  <c r="L1148" i="1"/>
  <c r="P1148" i="1" s="1"/>
  <c r="L1153" i="1"/>
  <c r="P1153" i="1" s="1"/>
  <c r="L1155" i="1"/>
  <c r="P1155" i="1" s="1"/>
  <c r="L1161" i="1"/>
  <c r="P1161" i="1" s="1"/>
  <c r="L1168" i="1"/>
  <c r="P1168" i="1" s="1"/>
  <c r="L1177" i="1"/>
  <c r="P1177" i="1" s="1"/>
  <c r="L1201" i="1"/>
  <c r="P1201" i="1" s="1"/>
  <c r="L1203" i="1"/>
  <c r="P1203" i="1" s="1"/>
  <c r="L1205" i="1"/>
  <c r="P1205" i="1" s="1"/>
  <c r="L1207" i="1"/>
  <c r="P1207" i="1" s="1"/>
  <c r="L1216" i="1"/>
  <c r="P1216" i="1" s="1"/>
  <c r="L1231" i="1"/>
  <c r="P1231" i="1" s="1"/>
  <c r="L1240" i="1"/>
  <c r="P1240" i="1" s="1"/>
  <c r="L1242" i="1"/>
  <c r="P1242" i="1" s="1"/>
  <c r="L1244" i="1"/>
  <c r="P1244" i="1" s="1"/>
  <c r="L1251" i="1"/>
  <c r="P1251" i="1" s="1"/>
  <c r="L1255" i="1"/>
  <c r="P1255" i="1" s="1"/>
  <c r="L1262" i="1"/>
  <c r="P1262" i="1" s="1"/>
  <c r="L1271" i="1"/>
  <c r="P1271" i="1" s="1"/>
  <c r="L1280" i="1"/>
  <c r="P1280" i="1" s="1"/>
  <c r="L1299" i="1"/>
  <c r="P1299" i="1" s="1"/>
  <c r="L1304" i="1"/>
  <c r="P1304" i="1" s="1"/>
  <c r="L1311" i="1"/>
  <c r="P1311" i="1" s="1"/>
  <c r="L1320" i="1"/>
  <c r="P1320" i="1" s="1"/>
  <c r="L318" i="1"/>
  <c r="P318" i="1" s="1"/>
  <c r="L231" i="1"/>
  <c r="P231" i="1" s="1"/>
  <c r="L219" i="1"/>
  <c r="P219" i="1" s="1"/>
  <c r="L226" i="1"/>
  <c r="P226" i="1" s="1"/>
  <c r="L483" i="1"/>
  <c r="P483" i="1" s="1"/>
  <c r="L513" i="1"/>
  <c r="P513" i="1" s="1"/>
  <c r="L559" i="1"/>
  <c r="P559" i="1" s="1"/>
  <c r="L652" i="1"/>
  <c r="P652" i="1" s="1"/>
  <c r="L752" i="1"/>
  <c r="P752" i="1" s="1"/>
  <c r="L766" i="1"/>
  <c r="P766" i="1" s="1"/>
  <c r="L800" i="1"/>
  <c r="P800" i="1" s="1"/>
  <c r="L803" i="1"/>
  <c r="P803" i="1" s="1"/>
  <c r="L807" i="1"/>
  <c r="P807" i="1" s="1"/>
  <c r="L829" i="1"/>
  <c r="P829" i="1" s="1"/>
  <c r="L833" i="1"/>
  <c r="P833" i="1" s="1"/>
  <c r="L840" i="1"/>
  <c r="P840" i="1" s="1"/>
  <c r="L860" i="1"/>
  <c r="P860" i="1" s="1"/>
  <c r="L873" i="1"/>
  <c r="P873" i="1" s="1"/>
  <c r="L877" i="1"/>
  <c r="P877" i="1" s="1"/>
  <c r="L890" i="1"/>
  <c r="P890" i="1" s="1"/>
  <c r="L900" i="1"/>
  <c r="P900" i="1" s="1"/>
  <c r="L903" i="1"/>
  <c r="P903" i="1" s="1"/>
  <c r="L907" i="1"/>
  <c r="P907" i="1" s="1"/>
  <c r="L946" i="1"/>
  <c r="P946" i="1" s="1"/>
  <c r="L965" i="1"/>
  <c r="P965" i="1" s="1"/>
  <c r="L990" i="1"/>
  <c r="P990" i="1" s="1"/>
  <c r="L993" i="1"/>
  <c r="P993" i="1" s="1"/>
  <c r="L997" i="1"/>
  <c r="P997" i="1" s="1"/>
  <c r="L1008" i="1"/>
  <c r="P1008" i="1" s="1"/>
  <c r="L1012" i="1"/>
  <c r="P1012" i="1" s="1"/>
  <c r="L1019" i="1"/>
  <c r="P1019" i="1" s="1"/>
  <c r="L1026" i="1"/>
  <c r="P1026" i="1" s="1"/>
  <c r="L1029" i="1"/>
  <c r="P1029" i="1" s="1"/>
  <c r="L1034" i="1"/>
  <c r="P1034" i="1" s="1"/>
  <c r="L1046" i="1"/>
  <c r="P1046" i="1" s="1"/>
  <c r="L1056" i="1"/>
  <c r="P1056" i="1" s="1"/>
  <c r="L1069" i="1"/>
  <c r="P1069" i="1" s="1"/>
  <c r="L1076" i="1"/>
  <c r="P1076" i="1" s="1"/>
  <c r="L1088" i="1"/>
  <c r="P1088" i="1" s="1"/>
  <c r="L1098" i="1"/>
  <c r="P1098" i="1" s="1"/>
  <c r="L1103" i="1"/>
  <c r="P1103" i="1" s="1"/>
  <c r="L1106" i="1"/>
  <c r="P1106" i="1" s="1"/>
  <c r="L1111" i="1"/>
  <c r="P1111" i="1" s="1"/>
  <c r="L1121" i="1"/>
  <c r="P1121" i="1" s="1"/>
  <c r="L1137" i="1"/>
  <c r="P1137" i="1" s="1"/>
  <c r="L1142" i="1"/>
  <c r="P1142" i="1" s="1"/>
  <c r="L1147" i="1"/>
  <c r="P1147" i="1" s="1"/>
  <c r="L1158" i="1"/>
  <c r="P1158" i="1" s="1"/>
  <c r="L1160" i="1"/>
  <c r="P1160" i="1" s="1"/>
  <c r="L1167" i="1"/>
  <c r="P1167" i="1" s="1"/>
  <c r="L1176" i="1"/>
  <c r="P1176" i="1" s="1"/>
  <c r="L1183" i="1"/>
  <c r="P1183" i="1" s="1"/>
  <c r="L1198" i="1"/>
  <c r="P1198" i="1" s="1"/>
  <c r="L1200" i="1"/>
  <c r="P1200" i="1" s="1"/>
  <c r="L1213" i="1"/>
  <c r="P1213" i="1" s="1"/>
  <c r="L1228" i="1"/>
  <c r="P1228" i="1" s="1"/>
  <c r="L1237" i="1"/>
  <c r="P1237" i="1" s="1"/>
  <c r="L1250" i="1"/>
  <c r="P1250" i="1" s="1"/>
  <c r="L1261" i="1"/>
  <c r="P1261" i="1" s="1"/>
  <c r="L1270" i="1"/>
  <c r="P1270" i="1" s="1"/>
  <c r="L1277" i="1"/>
  <c r="P1277" i="1" s="1"/>
  <c r="L1286" i="1"/>
  <c r="P1286" i="1" s="1"/>
  <c r="L1288" i="1"/>
  <c r="P1288" i="1" s="1"/>
  <c r="L1290" i="1"/>
  <c r="P1290" i="1" s="1"/>
  <c r="L1292" i="1"/>
  <c r="P1292" i="1" s="1"/>
  <c r="L1294" i="1"/>
  <c r="P1294" i="1" s="1"/>
  <c r="L1310" i="1"/>
  <c r="P1310" i="1" s="1"/>
  <c r="L1315" i="1"/>
  <c r="P1315" i="1" s="1"/>
  <c r="L1317" i="1"/>
  <c r="P1317" i="1" s="1"/>
  <c r="L1319" i="1"/>
  <c r="P1319" i="1" s="1"/>
  <c r="L1326" i="1"/>
  <c r="P1326" i="1" s="1"/>
  <c r="L237" i="1"/>
  <c r="P237" i="1" s="1"/>
  <c r="L244" i="1"/>
  <c r="P244" i="1" s="1"/>
  <c r="L500" i="1"/>
  <c r="P500" i="1" s="1"/>
  <c r="L534" i="1"/>
  <c r="P534" i="1" s="1"/>
  <c r="L757" i="1"/>
  <c r="P757" i="1" s="1"/>
  <c r="L771" i="1"/>
  <c r="P771" i="1" s="1"/>
  <c r="L786" i="1"/>
  <c r="P786" i="1" s="1"/>
  <c r="L866" i="1"/>
  <c r="P866" i="1" s="1"/>
  <c r="L885" i="1"/>
  <c r="P885" i="1" s="1"/>
  <c r="L909" i="1"/>
  <c r="P909" i="1" s="1"/>
  <c r="L1024" i="1"/>
  <c r="P1024" i="1" s="1"/>
  <c r="L1033" i="1"/>
  <c r="P1033" i="1" s="1"/>
  <c r="L1055" i="1"/>
  <c r="P1055" i="1" s="1"/>
  <c r="L1078" i="1"/>
  <c r="P1078" i="1" s="1"/>
  <c r="L1082" i="1"/>
  <c r="P1082" i="1" s="1"/>
  <c r="L1117" i="1"/>
  <c r="P1117" i="1" s="1"/>
  <c r="L1125" i="1"/>
  <c r="P1125" i="1" s="1"/>
  <c r="L1133" i="1"/>
  <c r="P1133" i="1" s="1"/>
  <c r="L1210" i="1"/>
  <c r="P1210" i="1" s="1"/>
  <c r="L1214" i="1"/>
  <c r="P1214" i="1" s="1"/>
  <c r="L1238" i="1"/>
  <c r="P1238" i="1" s="1"/>
  <c r="L1241" i="1"/>
  <c r="P1241" i="1" s="1"/>
  <c r="L1265" i="1"/>
  <c r="P1265" i="1" s="1"/>
  <c r="L1279" i="1"/>
  <c r="P1279" i="1" s="1"/>
  <c r="L1283" i="1"/>
  <c r="P1283" i="1" s="1"/>
  <c r="L1343" i="1"/>
  <c r="P1343" i="1" s="1"/>
  <c r="L1353" i="1"/>
  <c r="P1353" i="1" s="1"/>
  <c r="L1367" i="1"/>
  <c r="P1367" i="1" s="1"/>
  <c r="L1372" i="1"/>
  <c r="P1372" i="1" s="1"/>
  <c r="L1377" i="1"/>
  <c r="P1377" i="1" s="1"/>
  <c r="L1388" i="1"/>
  <c r="P1388" i="1" s="1"/>
  <c r="L1390" i="1"/>
  <c r="P1390" i="1" s="1"/>
  <c r="L1405" i="1"/>
  <c r="P1405" i="1" s="1"/>
  <c r="L1410" i="1"/>
  <c r="P1410" i="1" s="1"/>
  <c r="L1417" i="1"/>
  <c r="P1417" i="1" s="1"/>
  <c r="L1422" i="1"/>
  <c r="P1422" i="1" s="1"/>
  <c r="L1436" i="1"/>
  <c r="P1436" i="1" s="1"/>
  <c r="L1441" i="1"/>
  <c r="P1441" i="1" s="1"/>
  <c r="L1448" i="1"/>
  <c r="P1448" i="1" s="1"/>
  <c r="L1456" i="1"/>
  <c r="P1456" i="1" s="1"/>
  <c r="L1468" i="1"/>
  <c r="P1468" i="1" s="1"/>
  <c r="L1473" i="1"/>
  <c r="P1473" i="1" s="1"/>
  <c r="L1481" i="1"/>
  <c r="P1481" i="1" s="1"/>
  <c r="L1490" i="1"/>
  <c r="P1490" i="1" s="1"/>
  <c r="L1492" i="1"/>
  <c r="P1492" i="1" s="1"/>
  <c r="L1494" i="1"/>
  <c r="P1494" i="1" s="1"/>
  <c r="L1496" i="1"/>
  <c r="P1496" i="1" s="1"/>
  <c r="L1501" i="1"/>
  <c r="P1501" i="1" s="1"/>
  <c r="L1506" i="1"/>
  <c r="P1506" i="1" s="1"/>
  <c r="L1513" i="1"/>
  <c r="P1513" i="1" s="1"/>
  <c r="L1518" i="1"/>
  <c r="P1518" i="1" s="1"/>
  <c r="L1528" i="1"/>
  <c r="P1528" i="1" s="1"/>
  <c r="L1539" i="1"/>
  <c r="P1539" i="1" s="1"/>
  <c r="L1546" i="1"/>
  <c r="P1546" i="1" s="1"/>
  <c r="L1548" i="1"/>
  <c r="P1548" i="1" s="1"/>
  <c r="L1559" i="1"/>
  <c r="P1559" i="1" s="1"/>
  <c r="L1566" i="1"/>
  <c r="P1566" i="1" s="1"/>
  <c r="L1575" i="1"/>
  <c r="P1575" i="1" s="1"/>
  <c r="L1580" i="1"/>
  <c r="P1580" i="1" s="1"/>
  <c r="L1587" i="1"/>
  <c r="P1587" i="1" s="1"/>
  <c r="L1589" i="1"/>
  <c r="P1589" i="1" s="1"/>
  <c r="L1591" i="1"/>
  <c r="P1591" i="1" s="1"/>
  <c r="L1593" i="1"/>
  <c r="P1593" i="1" s="1"/>
  <c r="L1598" i="1"/>
  <c r="P1598" i="1" s="1"/>
  <c r="L1613" i="1"/>
  <c r="P1613" i="1" s="1"/>
  <c r="L1635" i="1"/>
  <c r="P1635" i="1" s="1"/>
  <c r="L1648" i="1"/>
  <c r="P1648" i="1" s="1"/>
  <c r="L1663" i="1"/>
  <c r="P1663" i="1" s="1"/>
  <c r="L1672" i="1"/>
  <c r="P1672" i="1" s="1"/>
  <c r="L1691" i="1"/>
  <c r="P1691" i="1" s="1"/>
  <c r="L1706" i="1"/>
  <c r="P1706" i="1" s="1"/>
  <c r="L1711" i="1"/>
  <c r="P1711" i="1" s="1"/>
  <c r="L1728" i="1"/>
  <c r="P1728" i="1" s="1"/>
  <c r="L1735" i="1"/>
  <c r="P1735" i="1" s="1"/>
  <c r="L1751" i="1"/>
  <c r="P1751" i="1" s="1"/>
  <c r="L1769" i="1"/>
  <c r="P1769" i="1" s="1"/>
  <c r="L1776" i="1"/>
  <c r="P1776" i="1" s="1"/>
  <c r="L1791" i="1"/>
  <c r="P1791" i="1" s="1"/>
  <c r="L1793" i="1"/>
  <c r="P1793" i="1" s="1"/>
  <c r="L1795" i="1"/>
  <c r="P1795" i="1" s="1"/>
  <c r="L1797" i="1"/>
  <c r="P1797" i="1" s="1"/>
  <c r="L1809" i="1"/>
  <c r="P1809" i="1" s="1"/>
  <c r="L1811" i="1"/>
  <c r="P1811" i="1" s="1"/>
  <c r="L1818" i="1"/>
  <c r="P1818" i="1" s="1"/>
  <c r="L38" i="1"/>
  <c r="P38" i="1" s="1"/>
  <c r="L45" i="1"/>
  <c r="P45" i="1" s="1"/>
  <c r="L562" i="1"/>
  <c r="P562" i="1" s="1"/>
  <c r="L581" i="1"/>
  <c r="P581" i="1" s="1"/>
  <c r="L682" i="1"/>
  <c r="P682" i="1" s="1"/>
  <c r="L700" i="1"/>
  <c r="P700" i="1" s="1"/>
  <c r="L722" i="1"/>
  <c r="P722" i="1" s="1"/>
  <c r="L856" i="1"/>
  <c r="P856" i="1" s="1"/>
  <c r="L914" i="1"/>
  <c r="P914" i="1" s="1"/>
  <c r="L928" i="1"/>
  <c r="P928" i="1" s="1"/>
  <c r="L938" i="1"/>
  <c r="P938" i="1" s="1"/>
  <c r="L953" i="1"/>
  <c r="P953" i="1" s="1"/>
  <c r="L963" i="1"/>
  <c r="P963" i="1" s="1"/>
  <c r="L968" i="1"/>
  <c r="P968" i="1" s="1"/>
  <c r="L979" i="1"/>
  <c r="P979" i="1" s="1"/>
  <c r="L1063" i="1"/>
  <c r="P1063" i="1" s="1"/>
  <c r="L1071" i="1"/>
  <c r="P1071" i="1" s="1"/>
  <c r="L1102" i="1"/>
  <c r="P1102" i="1" s="1"/>
  <c r="L1110" i="1"/>
  <c r="P1110" i="1" s="1"/>
  <c r="L1141" i="1"/>
  <c r="P1141" i="1" s="1"/>
  <c r="L1152" i="1"/>
  <c r="P1152" i="1" s="1"/>
  <c r="L1162" i="1"/>
  <c r="P1162" i="1" s="1"/>
  <c r="L1180" i="1"/>
  <c r="P1180" i="1" s="1"/>
  <c r="L1187" i="1"/>
  <c r="P1187" i="1" s="1"/>
  <c r="L1197" i="1"/>
  <c r="P1197" i="1" s="1"/>
  <c r="L1221" i="1"/>
  <c r="P1221" i="1" s="1"/>
  <c r="L1245" i="1"/>
  <c r="P1245" i="1" s="1"/>
  <c r="L1252" i="1"/>
  <c r="P1252" i="1" s="1"/>
  <c r="L1269" i="1"/>
  <c r="P1269" i="1" s="1"/>
  <c r="L1272" i="1"/>
  <c r="P1272" i="1" s="1"/>
  <c r="L1276" i="1"/>
  <c r="P1276" i="1" s="1"/>
  <c r="L1293" i="1"/>
  <c r="P1293" i="1" s="1"/>
  <c r="L1296" i="1"/>
  <c r="P1296" i="1" s="1"/>
  <c r="L1303" i="1"/>
  <c r="P1303" i="1" s="1"/>
  <c r="L1307" i="1"/>
  <c r="P1307" i="1" s="1"/>
  <c r="L1314" i="1"/>
  <c r="P1314" i="1" s="1"/>
  <c r="L1328" i="1"/>
  <c r="P1328" i="1" s="1"/>
  <c r="L1336" i="1"/>
  <c r="P1336" i="1" s="1"/>
  <c r="L1348" i="1"/>
  <c r="P1348" i="1" s="1"/>
  <c r="L1365" i="1"/>
  <c r="P1365" i="1" s="1"/>
  <c r="L1370" i="1"/>
  <c r="P1370" i="1" s="1"/>
  <c r="L1380" i="1"/>
  <c r="P1380" i="1" s="1"/>
  <c r="L1383" i="1"/>
  <c r="P1383" i="1" s="1"/>
  <c r="L1395" i="1"/>
  <c r="P1395" i="1" s="1"/>
  <c r="L1400" i="1"/>
  <c r="P1400" i="1" s="1"/>
  <c r="L1415" i="1"/>
  <c r="P1415" i="1" s="1"/>
  <c r="L1432" i="1"/>
  <c r="P1432" i="1" s="1"/>
  <c r="L1434" i="1"/>
  <c r="P1434" i="1" s="1"/>
  <c r="L1439" i="1"/>
  <c r="P1439" i="1" s="1"/>
  <c r="L1444" i="1"/>
  <c r="P1444" i="1" s="1"/>
  <c r="L1446" i="1"/>
  <c r="P1446" i="1" s="1"/>
  <c r="L1461" i="1"/>
  <c r="P1461" i="1" s="1"/>
  <c r="L1466" i="1"/>
  <c r="P1466" i="1" s="1"/>
  <c r="L1476" i="1"/>
  <c r="P1476" i="1" s="1"/>
  <c r="L1486" i="1"/>
  <c r="P1486" i="1" s="1"/>
  <c r="L1488" i="1"/>
  <c r="P1488" i="1" s="1"/>
  <c r="L1504" i="1"/>
  <c r="P1504" i="1" s="1"/>
  <c r="L1516" i="1"/>
  <c r="P1516" i="1" s="1"/>
  <c r="L1535" i="1"/>
  <c r="P1535" i="1" s="1"/>
  <c r="L1537" i="1"/>
  <c r="P1537" i="1" s="1"/>
  <c r="L1544" i="1"/>
  <c r="P1544" i="1" s="1"/>
  <c r="L1555" i="1"/>
  <c r="P1555" i="1" s="1"/>
  <c r="L1557" i="1"/>
  <c r="P1557" i="1" s="1"/>
  <c r="L1564" i="1"/>
  <c r="P1564" i="1" s="1"/>
  <c r="L1573" i="1"/>
  <c r="P1573" i="1" s="1"/>
  <c r="L1585" i="1"/>
  <c r="P1585" i="1" s="1"/>
  <c r="L522" i="1"/>
  <c r="P522" i="1" s="1"/>
  <c r="L671" i="1"/>
  <c r="P671" i="1" s="1"/>
  <c r="L717" i="1"/>
  <c r="P717" i="1" s="1"/>
  <c r="L754" i="1"/>
  <c r="P754" i="1" s="1"/>
  <c r="L768" i="1"/>
  <c r="P768" i="1" s="1"/>
  <c r="L862" i="1"/>
  <c r="P862" i="1" s="1"/>
  <c r="L905" i="1"/>
  <c r="P905" i="1" s="1"/>
  <c r="L1010" i="1"/>
  <c r="P1010" i="1" s="1"/>
  <c r="L1015" i="1"/>
  <c r="P1015" i="1" s="1"/>
  <c r="L1041" i="1"/>
  <c r="P1041" i="1" s="1"/>
  <c r="L1045" i="1"/>
  <c r="P1045" i="1" s="1"/>
  <c r="L1048" i="1"/>
  <c r="P1048" i="1" s="1"/>
  <c r="L1052" i="1"/>
  <c r="P1052" i="1" s="1"/>
  <c r="L1126" i="1"/>
  <c r="P1126" i="1" s="1"/>
  <c r="L1149" i="1"/>
  <c r="P1149" i="1" s="1"/>
  <c r="L1159" i="1"/>
  <c r="P1159" i="1" s="1"/>
  <c r="L1166" i="1"/>
  <c r="P1166" i="1" s="1"/>
  <c r="L1169" i="1"/>
  <c r="P1169" i="1" s="1"/>
  <c r="L1184" i="1"/>
  <c r="P1184" i="1" s="1"/>
  <c r="L1191" i="1"/>
  <c r="P1191" i="1" s="1"/>
  <c r="L1204" i="1"/>
  <c r="P1204" i="1" s="1"/>
  <c r="L1232" i="1"/>
  <c r="P1232" i="1" s="1"/>
  <c r="L1249" i="1"/>
  <c r="P1249" i="1" s="1"/>
  <c r="L1287" i="1"/>
  <c r="P1287" i="1" s="1"/>
  <c r="L1300" i="1"/>
  <c r="P1300" i="1" s="1"/>
  <c r="L1318" i="1"/>
  <c r="P1318" i="1" s="1"/>
  <c r="L1321" i="1"/>
  <c r="P1321" i="1" s="1"/>
  <c r="L1325" i="1"/>
  <c r="P1325" i="1" s="1"/>
  <c r="L1341" i="1"/>
  <c r="P1341" i="1" s="1"/>
  <c r="L1346" i="1"/>
  <c r="P1346" i="1" s="1"/>
  <c r="L1351" i="1"/>
  <c r="P1351" i="1" s="1"/>
  <c r="L1363" i="1"/>
  <c r="P1363" i="1" s="1"/>
  <c r="L1386" i="1"/>
  <c r="P1386" i="1" s="1"/>
  <c r="L1398" i="1"/>
  <c r="P1398" i="1" s="1"/>
  <c r="L1403" i="1"/>
  <c r="P1403" i="1" s="1"/>
  <c r="L1413" i="1"/>
  <c r="P1413" i="1" s="1"/>
  <c r="L1420" i="1"/>
  <c r="P1420" i="1" s="1"/>
  <c r="L1425" i="1"/>
  <c r="P1425" i="1" s="1"/>
  <c r="L1427" i="1"/>
  <c r="P1427" i="1" s="1"/>
  <c r="L1454" i="1"/>
  <c r="P1454" i="1" s="1"/>
  <c r="L1464" i="1"/>
  <c r="P1464" i="1" s="1"/>
  <c r="L1479" i="1"/>
  <c r="P1479" i="1" s="1"/>
  <c r="L1484" i="1"/>
  <c r="P1484" i="1" s="1"/>
  <c r="L1499" i="1"/>
  <c r="P1499" i="1" s="1"/>
  <c r="L1511" i="1"/>
  <c r="P1511" i="1" s="1"/>
  <c r="L1533" i="1"/>
  <c r="P1533" i="1" s="1"/>
  <c r="L1542" i="1"/>
  <c r="P1542" i="1" s="1"/>
  <c r="L1553" i="1"/>
  <c r="P1553" i="1" s="1"/>
  <c r="L1571" i="1"/>
  <c r="P1571" i="1" s="1"/>
  <c r="L1578" i="1"/>
  <c r="P1578" i="1" s="1"/>
  <c r="L1583" i="1"/>
  <c r="P1583" i="1" s="1"/>
  <c r="L1596" i="1"/>
  <c r="P1596" i="1" s="1"/>
  <c r="L1611" i="1"/>
  <c r="P1611" i="1" s="1"/>
  <c r="L425" i="1"/>
  <c r="P425" i="1" s="1"/>
  <c r="L713" i="1"/>
  <c r="P713" i="1" s="1"/>
  <c r="L544" i="1"/>
  <c r="P544" i="1" s="1"/>
  <c r="L609" i="1"/>
  <c r="P609" i="1" s="1"/>
  <c r="L723" i="1"/>
  <c r="P723" i="1" s="1"/>
  <c r="L735" i="1"/>
  <c r="P735" i="1" s="1"/>
  <c r="L629" i="1"/>
  <c r="P629" i="1" s="1"/>
  <c r="L667" i="1"/>
  <c r="P667" i="1" s="1"/>
  <c r="L740" i="1"/>
  <c r="P740" i="1" s="1"/>
  <c r="L750" i="1"/>
  <c r="P750" i="1" s="1"/>
  <c r="L414" i="1"/>
  <c r="P414" i="1" s="1"/>
  <c r="L592" i="1"/>
  <c r="P592" i="1" s="1"/>
  <c r="L661" i="1"/>
  <c r="P661" i="1" s="1"/>
  <c r="L691" i="1"/>
  <c r="P691" i="1" s="1"/>
  <c r="L392" i="1"/>
  <c r="P392" i="1" s="1"/>
  <c r="L457" i="1"/>
  <c r="P457" i="1" s="1"/>
  <c r="L493" i="1"/>
  <c r="P493" i="1" s="1"/>
  <c r="L704" i="1"/>
  <c r="P704" i="1" s="1"/>
  <c r="L710" i="1"/>
  <c r="P710" i="1" s="1"/>
  <c r="L732" i="1"/>
  <c r="P732" i="1" s="1"/>
  <c r="L747" i="1"/>
  <c r="P747" i="1" s="1"/>
  <c r="L791" i="1"/>
  <c r="P791" i="1" s="1"/>
  <c r="L817" i="1"/>
  <c r="P817" i="1" s="1"/>
  <c r="L842" i="1"/>
  <c r="P842" i="1" s="1"/>
  <c r="L875" i="1"/>
  <c r="P875" i="1" s="1"/>
  <c r="L917" i="1"/>
  <c r="P917" i="1" s="1"/>
  <c r="L972" i="1"/>
  <c r="P972" i="1" s="1"/>
  <c r="L982" i="1"/>
  <c r="P982" i="1" s="1"/>
  <c r="L1036" i="1"/>
  <c r="P1036" i="1" s="1"/>
  <c r="L1040" i="1"/>
  <c r="P1040" i="1" s="1"/>
  <c r="L1047" i="1"/>
  <c r="P1047" i="1" s="1"/>
  <c r="L1085" i="1"/>
  <c r="P1085" i="1" s="1"/>
  <c r="L1089" i="1"/>
  <c r="P1089" i="1" s="1"/>
  <c r="L1093" i="1"/>
  <c r="P1093" i="1" s="1"/>
  <c r="L1105" i="1"/>
  <c r="P1105" i="1" s="1"/>
  <c r="L1113" i="1"/>
  <c r="P1113" i="1" s="1"/>
  <c r="L1120" i="1"/>
  <c r="P1120" i="1" s="1"/>
  <c r="L1175" i="1"/>
  <c r="P1175" i="1" s="1"/>
  <c r="L1193" i="1"/>
  <c r="P1193" i="1" s="1"/>
  <c r="L1206" i="1"/>
  <c r="P1206" i="1" s="1"/>
  <c r="L1217" i="1"/>
  <c r="P1217" i="1" s="1"/>
  <c r="L1227" i="1"/>
  <c r="P1227" i="1" s="1"/>
  <c r="L1258" i="1"/>
  <c r="P1258" i="1" s="1"/>
  <c r="L1289" i="1"/>
  <c r="P1289" i="1" s="1"/>
  <c r="L1330" i="1"/>
  <c r="P1330" i="1" s="1"/>
  <c r="L1350" i="1"/>
  <c r="P1350" i="1" s="1"/>
  <c r="L1374" i="1"/>
  <c r="P1374" i="1" s="1"/>
  <c r="L1385" i="1"/>
  <c r="P1385" i="1" s="1"/>
  <c r="L1392" i="1"/>
  <c r="P1392" i="1" s="1"/>
  <c r="L1397" i="1"/>
  <c r="P1397" i="1" s="1"/>
  <c r="L1407" i="1"/>
  <c r="P1407" i="1" s="1"/>
  <c r="L1419" i="1"/>
  <c r="P1419" i="1" s="1"/>
  <c r="L1424" i="1"/>
  <c r="P1424" i="1" s="1"/>
  <c r="L1431" i="1"/>
  <c r="P1431" i="1" s="1"/>
  <c r="L1453" i="1"/>
  <c r="P1453" i="1" s="1"/>
  <c r="L1458" i="1"/>
  <c r="P1458" i="1" s="1"/>
  <c r="L1463" i="1"/>
  <c r="P1463" i="1" s="1"/>
  <c r="L1483" i="1"/>
  <c r="P1483" i="1" s="1"/>
  <c r="L1498" i="1"/>
  <c r="P1498" i="1" s="1"/>
  <c r="L1508" i="1"/>
  <c r="P1508" i="1" s="1"/>
  <c r="L1520" i="1"/>
  <c r="P1520" i="1" s="1"/>
  <c r="L1524" i="1"/>
  <c r="P1524" i="1" s="1"/>
  <c r="L1526" i="1"/>
  <c r="P1526" i="1" s="1"/>
  <c r="L1530" i="1"/>
  <c r="P1530" i="1" s="1"/>
  <c r="L1541" i="1"/>
  <c r="P1541" i="1" s="1"/>
  <c r="L1550" i="1"/>
  <c r="P1550" i="1" s="1"/>
  <c r="L1561" i="1"/>
  <c r="P1561" i="1" s="1"/>
  <c r="L1568" i="1"/>
  <c r="P1568" i="1" s="1"/>
  <c r="L1570" i="1"/>
  <c r="P1570" i="1" s="1"/>
  <c r="L1577" i="1"/>
  <c r="P1577" i="1" s="1"/>
  <c r="L1595" i="1"/>
  <c r="P1595" i="1" s="1"/>
  <c r="L1600" i="1"/>
  <c r="P1600" i="1" s="1"/>
  <c r="L1602" i="1"/>
  <c r="P1602" i="1" s="1"/>
  <c r="L1604" i="1"/>
  <c r="P1604" i="1" s="1"/>
  <c r="L1606" i="1"/>
  <c r="P1606" i="1" s="1"/>
  <c r="L1608" i="1"/>
  <c r="P1608" i="1" s="1"/>
  <c r="L780" i="1"/>
  <c r="P780" i="1" s="1"/>
  <c r="L824" i="1"/>
  <c r="P824" i="1" s="1"/>
  <c r="L836" i="1"/>
  <c r="P836" i="1" s="1"/>
  <c r="L892" i="1"/>
  <c r="P892" i="1" s="1"/>
  <c r="L1050" i="1"/>
  <c r="P1050" i="1" s="1"/>
  <c r="L1123" i="1"/>
  <c r="P1123" i="1" s="1"/>
  <c r="L1134" i="1"/>
  <c r="P1134" i="1" s="1"/>
  <c r="L1173" i="1"/>
  <c r="P1173" i="1" s="1"/>
  <c r="L1178" i="1"/>
  <c r="P1178" i="1" s="1"/>
  <c r="L1202" i="1"/>
  <c r="P1202" i="1" s="1"/>
  <c r="L1256" i="1"/>
  <c r="P1256" i="1" s="1"/>
  <c r="L1285" i="1"/>
  <c r="P1285" i="1" s="1"/>
  <c r="L1298" i="1"/>
  <c r="P1298" i="1" s="1"/>
  <c r="L1312" i="1"/>
  <c r="P1312" i="1" s="1"/>
  <c r="L1332" i="1"/>
  <c r="P1332" i="1" s="1"/>
  <c r="L1347" i="1"/>
  <c r="P1347" i="1" s="1"/>
  <c r="L1369" i="1"/>
  <c r="P1369" i="1" s="1"/>
  <c r="L1376" i="1"/>
  <c r="P1376" i="1" s="1"/>
  <c r="L1396" i="1"/>
  <c r="P1396" i="1" s="1"/>
  <c r="L1423" i="1"/>
  <c r="P1423" i="1" s="1"/>
  <c r="L1426" i="1"/>
  <c r="P1426" i="1" s="1"/>
  <c r="L1430" i="1"/>
  <c r="P1430" i="1" s="1"/>
  <c r="L1433" i="1"/>
  <c r="P1433" i="1" s="1"/>
  <c r="L1437" i="1"/>
  <c r="P1437" i="1" s="1"/>
  <c r="L1459" i="1"/>
  <c r="P1459" i="1" s="1"/>
  <c r="L1467" i="1"/>
  <c r="P1467" i="1" s="1"/>
  <c r="L1470" i="1"/>
  <c r="P1470" i="1" s="1"/>
  <c r="L1474" i="1"/>
  <c r="P1474" i="1" s="1"/>
  <c r="L1482" i="1"/>
  <c r="P1482" i="1" s="1"/>
  <c r="L1485" i="1"/>
  <c r="P1485" i="1" s="1"/>
  <c r="L1517" i="1"/>
  <c r="P1517" i="1" s="1"/>
  <c r="L1536" i="1"/>
  <c r="P1536" i="1" s="1"/>
  <c r="L1560" i="1"/>
  <c r="P1560" i="1" s="1"/>
  <c r="L1592" i="1"/>
  <c r="P1592" i="1" s="1"/>
  <c r="L1609" i="1"/>
  <c r="P1609" i="1" s="1"/>
  <c r="L1624" i="1"/>
  <c r="P1624" i="1" s="1"/>
  <c r="L1629" i="1"/>
  <c r="P1629" i="1" s="1"/>
  <c r="L1631" i="1"/>
  <c r="P1631" i="1" s="1"/>
  <c r="L1633" i="1"/>
  <c r="P1633" i="1" s="1"/>
  <c r="L1638" i="1"/>
  <c r="P1638" i="1" s="1"/>
  <c r="L1656" i="1"/>
  <c r="P1656" i="1" s="1"/>
  <c r="L1661" i="1"/>
  <c r="P1661" i="1" s="1"/>
  <c r="L1666" i="1"/>
  <c r="P1666" i="1" s="1"/>
  <c r="L1671" i="1"/>
  <c r="P1671" i="1" s="1"/>
  <c r="L1676" i="1"/>
  <c r="P1676" i="1" s="1"/>
  <c r="L1683" i="1"/>
  <c r="P1683" i="1" s="1"/>
  <c r="L1690" i="1"/>
  <c r="P1690" i="1" s="1"/>
  <c r="L1695" i="1"/>
  <c r="P1695" i="1" s="1"/>
  <c r="L1699" i="1"/>
  <c r="P1699" i="1" s="1"/>
  <c r="L1727" i="1"/>
  <c r="P1727" i="1" s="1"/>
  <c r="L1737" i="1"/>
  <c r="P1737" i="1" s="1"/>
  <c r="L1742" i="1"/>
  <c r="P1742" i="1" s="1"/>
  <c r="L1757" i="1"/>
  <c r="P1757" i="1" s="1"/>
  <c r="L1777" i="1"/>
  <c r="P1777" i="1" s="1"/>
  <c r="L1802" i="1"/>
  <c r="P1802" i="1" s="1"/>
  <c r="L1805" i="1"/>
  <c r="P1805" i="1" s="1"/>
  <c r="L1810" i="1"/>
  <c r="P1810" i="1" s="1"/>
  <c r="L1817" i="1"/>
  <c r="P1817" i="1" s="1"/>
  <c r="L43" i="1"/>
  <c r="P43" i="1" s="1"/>
  <c r="P30" i="1"/>
  <c r="L831" i="1"/>
  <c r="P831" i="1" s="1"/>
  <c r="L921" i="1"/>
  <c r="P921" i="1" s="1"/>
  <c r="L975" i="1"/>
  <c r="P975" i="1" s="1"/>
  <c r="L1000" i="1"/>
  <c r="P1000" i="1" s="1"/>
  <c r="L1061" i="1"/>
  <c r="P1061" i="1" s="1"/>
  <c r="L1092" i="1"/>
  <c r="P1092" i="1" s="1"/>
  <c r="L1139" i="1"/>
  <c r="P1139" i="1" s="1"/>
  <c r="L1154" i="1"/>
  <c r="P1154" i="1" s="1"/>
  <c r="L1164" i="1"/>
  <c r="P1164" i="1" s="1"/>
  <c r="L1208" i="1"/>
  <c r="P1208" i="1" s="1"/>
  <c r="L1223" i="1"/>
  <c r="P1223" i="1" s="1"/>
  <c r="L1247" i="1"/>
  <c r="P1247" i="1" s="1"/>
  <c r="L1323" i="1"/>
  <c r="P1323" i="1" s="1"/>
  <c r="L1355" i="1"/>
  <c r="P1355" i="1" s="1"/>
  <c r="L1359" i="1"/>
  <c r="P1359" i="1" s="1"/>
  <c r="L1373" i="1"/>
  <c r="P1373" i="1" s="1"/>
  <c r="L1408" i="1"/>
  <c r="P1408" i="1" s="1"/>
  <c r="L1412" i="1"/>
  <c r="P1412" i="1" s="1"/>
  <c r="L1445" i="1"/>
  <c r="P1445" i="1" s="1"/>
  <c r="L1452" i="1"/>
  <c r="P1452" i="1" s="1"/>
  <c r="L1489" i="1"/>
  <c r="P1489" i="1" s="1"/>
  <c r="L1527" i="1"/>
  <c r="P1527" i="1" s="1"/>
  <c r="L1540" i="1"/>
  <c r="P1540" i="1" s="1"/>
  <c r="L1543" i="1"/>
  <c r="P1543" i="1" s="1"/>
  <c r="L1547" i="1"/>
  <c r="P1547" i="1" s="1"/>
  <c r="L1582" i="1"/>
  <c r="P1582" i="1" s="1"/>
  <c r="L1586" i="1"/>
  <c r="P1586" i="1" s="1"/>
  <c r="L1603" i="1"/>
  <c r="P1603" i="1" s="1"/>
  <c r="L1627" i="1"/>
  <c r="P1627" i="1" s="1"/>
  <c r="L1636" i="1"/>
  <c r="P1636" i="1" s="1"/>
  <c r="L1647" i="1"/>
  <c r="P1647" i="1" s="1"/>
  <c r="L1654" i="1"/>
  <c r="P1654" i="1" s="1"/>
  <c r="L1659" i="1"/>
  <c r="P1659" i="1" s="1"/>
  <c r="L1664" i="1"/>
  <c r="P1664" i="1" s="1"/>
  <c r="L1669" i="1"/>
  <c r="P1669" i="1" s="1"/>
  <c r="L1681" i="1"/>
  <c r="P1681" i="1" s="1"/>
  <c r="L1688" i="1"/>
  <c r="P1688" i="1" s="1"/>
  <c r="L1704" i="1"/>
  <c r="P1704" i="1" s="1"/>
  <c r="L1707" i="1"/>
  <c r="P1707" i="1" s="1"/>
  <c r="L1712" i="1"/>
  <c r="P1712" i="1" s="1"/>
  <c r="L1720" i="1"/>
  <c r="P1720" i="1" s="1"/>
  <c r="L1725" i="1"/>
  <c r="P1725" i="1" s="1"/>
  <c r="L1730" i="1"/>
  <c r="P1730" i="1" s="1"/>
  <c r="L1740" i="1"/>
  <c r="P1740" i="1" s="1"/>
  <c r="L1760" i="1"/>
  <c r="P1760" i="1" s="1"/>
  <c r="L1767" i="1"/>
  <c r="P1767" i="1" s="1"/>
  <c r="L1772" i="1"/>
  <c r="P1772" i="1" s="1"/>
  <c r="L1782" i="1"/>
  <c r="P1782" i="1" s="1"/>
  <c r="L1784" i="1"/>
  <c r="P1784" i="1" s="1"/>
  <c r="L1786" i="1"/>
  <c r="P1786" i="1" s="1"/>
  <c r="L1788" i="1"/>
  <c r="P1788" i="1" s="1"/>
  <c r="L1790" i="1"/>
  <c r="P1790" i="1" s="1"/>
  <c r="L1800" i="1"/>
  <c r="P1800" i="1" s="1"/>
  <c r="L1815" i="1"/>
  <c r="P1815" i="1" s="1"/>
  <c r="L1820" i="1"/>
  <c r="P1820" i="1" s="1"/>
  <c r="L41" i="1"/>
  <c r="P41" i="1" s="1"/>
  <c r="L35" i="1"/>
  <c r="P35" i="1" s="1"/>
  <c r="L764" i="1"/>
  <c r="P764" i="1" s="1"/>
  <c r="L775" i="1"/>
  <c r="P775" i="1" s="1"/>
  <c r="L910" i="1"/>
  <c r="P910" i="1" s="1"/>
  <c r="L916" i="1"/>
  <c r="P916" i="1" s="1"/>
  <c r="L995" i="1"/>
  <c r="P995" i="1" s="1"/>
  <c r="L1007" i="1"/>
  <c r="P1007" i="1" s="1"/>
  <c r="L1087" i="1"/>
  <c r="P1087" i="1" s="1"/>
  <c r="L1108" i="1"/>
  <c r="P1108" i="1" s="1"/>
  <c r="L1189" i="1"/>
  <c r="P1189" i="1" s="1"/>
  <c r="L1199" i="1"/>
  <c r="P1199" i="1" s="1"/>
  <c r="L1219" i="1"/>
  <c r="P1219" i="1" s="1"/>
  <c r="L1229" i="1"/>
  <c r="P1229" i="1" s="1"/>
  <c r="L1267" i="1"/>
  <c r="P1267" i="1" s="1"/>
  <c r="L1281" i="1"/>
  <c r="P1281" i="1" s="1"/>
  <c r="L1291" i="1"/>
  <c r="P1291" i="1" s="1"/>
  <c r="L1295" i="1"/>
  <c r="P1295" i="1" s="1"/>
  <c r="L1309" i="1"/>
  <c r="P1309" i="1" s="1"/>
  <c r="L1329" i="1"/>
  <c r="P1329" i="1" s="1"/>
  <c r="L1337" i="1"/>
  <c r="P1337" i="1" s="1"/>
  <c r="L1344" i="1"/>
  <c r="P1344" i="1" s="1"/>
  <c r="L1352" i="1"/>
  <c r="P1352" i="1" s="1"/>
  <c r="L1381" i="1"/>
  <c r="P1381" i="1" s="1"/>
  <c r="L1401" i="1"/>
  <c r="P1401" i="1" s="1"/>
  <c r="L1404" i="1"/>
  <c r="P1404" i="1" s="1"/>
  <c r="L1416" i="1"/>
  <c r="P1416" i="1" s="1"/>
  <c r="L1493" i="1"/>
  <c r="P1493" i="1" s="1"/>
  <c r="L1503" i="1"/>
  <c r="P1503" i="1" s="1"/>
  <c r="L1507" i="1"/>
  <c r="P1507" i="1" s="1"/>
  <c r="L1510" i="1"/>
  <c r="P1510" i="1" s="1"/>
  <c r="L1514" i="1"/>
  <c r="P1514" i="1" s="1"/>
  <c r="L1521" i="1"/>
  <c r="P1521" i="1" s="1"/>
  <c r="L1554" i="1"/>
  <c r="P1554" i="1" s="1"/>
  <c r="L1572" i="1"/>
  <c r="P1572" i="1" s="1"/>
  <c r="L1579" i="1"/>
  <c r="P1579" i="1" s="1"/>
  <c r="L1616" i="1"/>
  <c r="P1616" i="1" s="1"/>
  <c r="L1618" i="1"/>
  <c r="P1618" i="1" s="1"/>
  <c r="L1620" i="1"/>
  <c r="P1620" i="1" s="1"/>
  <c r="L1622" i="1"/>
  <c r="P1622" i="1" s="1"/>
  <c r="L1641" i="1"/>
  <c r="P1641" i="1" s="1"/>
  <c r="L1643" i="1"/>
  <c r="P1643" i="1" s="1"/>
  <c r="L1645" i="1"/>
  <c r="P1645" i="1" s="1"/>
  <c r="L1652" i="1"/>
  <c r="P1652" i="1" s="1"/>
  <c r="L1674" i="1"/>
  <c r="P1674" i="1" s="1"/>
  <c r="L1679" i="1"/>
  <c r="P1679" i="1" s="1"/>
  <c r="L1693" i="1"/>
  <c r="P1693" i="1" s="1"/>
  <c r="L1714" i="1"/>
  <c r="P1714" i="1" s="1"/>
  <c r="L1716" i="1"/>
  <c r="P1716" i="1" s="1"/>
  <c r="L1718" i="1"/>
  <c r="P1718" i="1" s="1"/>
  <c r="L1723" i="1"/>
  <c r="P1723" i="1" s="1"/>
  <c r="L1738" i="1"/>
  <c r="P1738" i="1" s="1"/>
  <c r="L1745" i="1"/>
  <c r="P1745" i="1" s="1"/>
  <c r="L1750" i="1"/>
  <c r="P1750" i="1" s="1"/>
  <c r="L1755" i="1"/>
  <c r="P1755" i="1" s="1"/>
  <c r="L1763" i="1"/>
  <c r="P1763" i="1" s="1"/>
  <c r="L1765" i="1"/>
  <c r="P1765" i="1" s="1"/>
  <c r="L1770" i="1"/>
  <c r="P1770" i="1" s="1"/>
  <c r="L1775" i="1"/>
  <c r="P1775" i="1" s="1"/>
  <c r="L1780" i="1"/>
  <c r="P1780" i="1" s="1"/>
  <c r="L1808" i="1"/>
  <c r="P1808" i="1" s="1"/>
  <c r="L1813" i="1"/>
  <c r="P1813" i="1" s="1"/>
  <c r="L46" i="1"/>
  <c r="P46" i="1" s="1"/>
  <c r="P32" i="1"/>
  <c r="L788" i="1"/>
  <c r="P788" i="1" s="1"/>
  <c r="L888" i="1"/>
  <c r="P888" i="1" s="1"/>
  <c r="L1031" i="1"/>
  <c r="P1031" i="1" s="1"/>
  <c r="L1058" i="1"/>
  <c r="P1058" i="1" s="1"/>
  <c r="L1068" i="1"/>
  <c r="P1068" i="1" s="1"/>
  <c r="L1115" i="1"/>
  <c r="P1115" i="1" s="1"/>
  <c r="L1131" i="1"/>
  <c r="P1131" i="1" s="1"/>
  <c r="L1136" i="1"/>
  <c r="P1136" i="1" s="1"/>
  <c r="L1146" i="1"/>
  <c r="P1146" i="1" s="1"/>
  <c r="L1151" i="1"/>
  <c r="P1151" i="1" s="1"/>
  <c r="L1195" i="1"/>
  <c r="P1195" i="1" s="1"/>
  <c r="L1234" i="1"/>
  <c r="P1234" i="1" s="1"/>
  <c r="L1305" i="1"/>
  <c r="P1305" i="1" s="1"/>
  <c r="L1438" i="1"/>
  <c r="P1438" i="1" s="1"/>
  <c r="L1442" i="1"/>
  <c r="P1442" i="1" s="1"/>
  <c r="L1449" i="1"/>
  <c r="P1449" i="1" s="1"/>
  <c r="L1457" i="1"/>
  <c r="P1457" i="1" s="1"/>
  <c r="L1475" i="1"/>
  <c r="P1475" i="1" s="1"/>
  <c r="L1500" i="1"/>
  <c r="P1500" i="1" s="1"/>
  <c r="L1551" i="1"/>
  <c r="P1551" i="1" s="1"/>
  <c r="L1565" i="1"/>
  <c r="P1565" i="1" s="1"/>
  <c r="L1569" i="1"/>
  <c r="P1569" i="1" s="1"/>
  <c r="L1576" i="1"/>
  <c r="P1576" i="1" s="1"/>
  <c r="L1590" i="1"/>
  <c r="P1590" i="1" s="1"/>
  <c r="L1597" i="1"/>
  <c r="P1597" i="1" s="1"/>
  <c r="L796" i="1"/>
  <c r="P796" i="1" s="1"/>
  <c r="L814" i="1"/>
  <c r="P814" i="1" s="1"/>
  <c r="L858" i="1"/>
  <c r="P858" i="1" s="1"/>
  <c r="L935" i="1"/>
  <c r="P935" i="1" s="1"/>
  <c r="L1043" i="1"/>
  <c r="P1043" i="1" s="1"/>
  <c r="L1083" i="1"/>
  <c r="P1083" i="1" s="1"/>
  <c r="L1100" i="1"/>
  <c r="P1100" i="1" s="1"/>
  <c r="L1156" i="1"/>
  <c r="P1156" i="1" s="1"/>
  <c r="L1185" i="1"/>
  <c r="P1185" i="1" s="1"/>
  <c r="L1215" i="1"/>
  <c r="P1215" i="1" s="1"/>
  <c r="L1225" i="1"/>
  <c r="P1225" i="1" s="1"/>
  <c r="L1239" i="1"/>
  <c r="P1239" i="1" s="1"/>
  <c r="L1243" i="1"/>
  <c r="P1243" i="1" s="1"/>
  <c r="L1263" i="1"/>
  <c r="P1263" i="1" s="1"/>
  <c r="L1334" i="1"/>
  <c r="P1334" i="1" s="1"/>
  <c r="L1345" i="1"/>
  <c r="P1345" i="1" s="1"/>
  <c r="L1371" i="1"/>
  <c r="P1371" i="1" s="1"/>
  <c r="L1378" i="1"/>
  <c r="P1378" i="1" s="1"/>
  <c r="L1421" i="1"/>
  <c r="P1421" i="1" s="1"/>
  <c r="L1428" i="1"/>
  <c r="P1428" i="1" s="1"/>
  <c r="L1435" i="1"/>
  <c r="P1435" i="1" s="1"/>
  <c r="L1465" i="1"/>
  <c r="P1465" i="1" s="1"/>
  <c r="L1472" i="1"/>
  <c r="P1472" i="1" s="1"/>
  <c r="L1480" i="1"/>
  <c r="P1480" i="1" s="1"/>
  <c r="L1487" i="1"/>
  <c r="P1487" i="1" s="1"/>
  <c r="L1497" i="1"/>
  <c r="P1497" i="1" s="1"/>
  <c r="L1525" i="1"/>
  <c r="P1525" i="1" s="1"/>
  <c r="L1531" i="1"/>
  <c r="P1531" i="1" s="1"/>
  <c r="L1534" i="1"/>
  <c r="P1534" i="1" s="1"/>
  <c r="L1538" i="1"/>
  <c r="P1538" i="1" s="1"/>
  <c r="L1558" i="1"/>
  <c r="P1558" i="1" s="1"/>
  <c r="L1562" i="1"/>
  <c r="P1562" i="1" s="1"/>
  <c r="L1601" i="1"/>
  <c r="P1601" i="1" s="1"/>
  <c r="L853" i="1"/>
  <c r="P853" i="1" s="1"/>
  <c r="L883" i="1"/>
  <c r="P883" i="1" s="1"/>
  <c r="L924" i="1"/>
  <c r="P924" i="1" s="1"/>
  <c r="L942" i="1"/>
  <c r="P942" i="1" s="1"/>
  <c r="L960" i="1"/>
  <c r="P960" i="1" s="1"/>
  <c r="L1038" i="1"/>
  <c r="P1038" i="1" s="1"/>
  <c r="L1053" i="1"/>
  <c r="P1053" i="1" s="1"/>
  <c r="L1095" i="1"/>
  <c r="P1095" i="1" s="1"/>
  <c r="L1171" i="1"/>
  <c r="P1171" i="1" s="1"/>
  <c r="L1230" i="1"/>
  <c r="P1230" i="1" s="1"/>
  <c r="L1254" i="1"/>
  <c r="P1254" i="1" s="1"/>
  <c r="L1278" i="1"/>
  <c r="P1278" i="1" s="1"/>
  <c r="L1297" i="1"/>
  <c r="P1297" i="1" s="1"/>
  <c r="L1316" i="1"/>
  <c r="P1316" i="1" s="1"/>
  <c r="L1357" i="1"/>
  <c r="P1357" i="1" s="1"/>
  <c r="L1387" i="1"/>
  <c r="P1387" i="1" s="1"/>
  <c r="L1394" i="1"/>
  <c r="P1394" i="1" s="1"/>
  <c r="L1406" i="1"/>
  <c r="P1406" i="1" s="1"/>
  <c r="L1414" i="1"/>
  <c r="P1414" i="1" s="1"/>
  <c r="L1443" i="1"/>
  <c r="P1443" i="1" s="1"/>
  <c r="L1491" i="1"/>
  <c r="P1491" i="1" s="1"/>
  <c r="L1505" i="1"/>
  <c r="P1505" i="1" s="1"/>
  <c r="L1515" i="1"/>
  <c r="P1515" i="1" s="1"/>
  <c r="L1519" i="1"/>
  <c r="P1519" i="1" s="1"/>
  <c r="L1522" i="1"/>
  <c r="P1522" i="1" s="1"/>
  <c r="L1545" i="1"/>
  <c r="P1545" i="1" s="1"/>
  <c r="L1584" i="1"/>
  <c r="P1584" i="1" s="1"/>
  <c r="L1594" i="1"/>
  <c r="P1594" i="1" s="1"/>
  <c r="L931" i="1"/>
  <c r="P931" i="1" s="1"/>
  <c r="L949" i="1"/>
  <c r="P949" i="1" s="1"/>
  <c r="L1028" i="1"/>
  <c r="P1028" i="1" s="1"/>
  <c r="L1065" i="1"/>
  <c r="P1065" i="1" s="1"/>
  <c r="L1070" i="1"/>
  <c r="P1070" i="1" s="1"/>
  <c r="L1080" i="1"/>
  <c r="P1080" i="1" s="1"/>
  <c r="L1157" i="1"/>
  <c r="P1157" i="1" s="1"/>
  <c r="L1236" i="1"/>
  <c r="P1236" i="1" s="1"/>
  <c r="L1260" i="1"/>
  <c r="P1260" i="1" s="1"/>
  <c r="L1302" i="1"/>
  <c r="P1302" i="1" s="1"/>
  <c r="L1354" i="1"/>
  <c r="P1354" i="1" s="1"/>
  <c r="L1361" i="1"/>
  <c r="P1361" i="1" s="1"/>
  <c r="L1368" i="1"/>
  <c r="P1368" i="1" s="1"/>
  <c r="L1447" i="1"/>
  <c r="P1447" i="1" s="1"/>
  <c r="L1450" i="1"/>
  <c r="P1450" i="1" s="1"/>
  <c r="L1462" i="1"/>
  <c r="P1462" i="1" s="1"/>
  <c r="L1477" i="1"/>
  <c r="P1477" i="1" s="1"/>
  <c r="L1512" i="1"/>
  <c r="P1512" i="1" s="1"/>
  <c r="L1549" i="1"/>
  <c r="P1549" i="1" s="1"/>
  <c r="L1552" i="1"/>
  <c r="P1552" i="1" s="1"/>
  <c r="L1574" i="1"/>
  <c r="P1574" i="1" s="1"/>
  <c r="L1581" i="1"/>
  <c r="P1581" i="1" s="1"/>
  <c r="L1588" i="1"/>
  <c r="P1588" i="1" s="1"/>
  <c r="L1605" i="1"/>
  <c r="P1605" i="1" s="1"/>
  <c r="L773" i="1"/>
  <c r="P773" i="1" s="1"/>
  <c r="L805" i="1"/>
  <c r="P805" i="1" s="1"/>
  <c r="L810" i="1"/>
  <c r="P810" i="1" s="1"/>
  <c r="L849" i="1"/>
  <c r="P849" i="1" s="1"/>
  <c r="L879" i="1"/>
  <c r="P879" i="1" s="1"/>
  <c r="L896" i="1"/>
  <c r="P896" i="1" s="1"/>
  <c r="L956" i="1"/>
  <c r="P956" i="1" s="1"/>
  <c r="L986" i="1"/>
  <c r="P986" i="1" s="1"/>
  <c r="L1022" i="1"/>
  <c r="P1022" i="1" s="1"/>
  <c r="L1128" i="1"/>
  <c r="P1128" i="1" s="1"/>
  <c r="L1182" i="1"/>
  <c r="P1182" i="1" s="1"/>
  <c r="L1212" i="1"/>
  <c r="P1212" i="1" s="1"/>
  <c r="L1274" i="1"/>
  <c r="P1274" i="1" s="1"/>
  <c r="L1327" i="1"/>
  <c r="P1327" i="1" s="1"/>
  <c r="L1335" i="1"/>
  <c r="P1335" i="1" s="1"/>
  <c r="L1339" i="1"/>
  <c r="P1339" i="1" s="1"/>
  <c r="L1379" i="1"/>
  <c r="P1379" i="1" s="1"/>
  <c r="L1384" i="1"/>
  <c r="P1384" i="1" s="1"/>
  <c r="L1399" i="1"/>
  <c r="P1399" i="1" s="1"/>
  <c r="L1411" i="1"/>
  <c r="P1411" i="1" s="1"/>
  <c r="L1440" i="1"/>
  <c r="P1440" i="1" s="1"/>
  <c r="L1455" i="1"/>
  <c r="P1455" i="1" s="1"/>
  <c r="L1495" i="1"/>
  <c r="P1495" i="1" s="1"/>
  <c r="L1502" i="1"/>
  <c r="P1502" i="1" s="1"/>
  <c r="L1509" i="1"/>
  <c r="P1509" i="1" s="1"/>
  <c r="L1523" i="1"/>
  <c r="P1523" i="1" s="1"/>
  <c r="L1529" i="1"/>
  <c r="P1529" i="1" s="1"/>
  <c r="L1532" i="1"/>
  <c r="P1532" i="1" s="1"/>
  <c r="L1556" i="1"/>
  <c r="P1556" i="1" s="1"/>
  <c r="L1563" i="1"/>
  <c r="P1563" i="1" s="1"/>
  <c r="L1567" i="1"/>
  <c r="P1567" i="1" s="1"/>
  <c r="L1599" i="1"/>
  <c r="P1599" i="1" s="1"/>
  <c r="L1612" i="1"/>
  <c r="P1612" i="1" s="1"/>
  <c r="L1615" i="1"/>
  <c r="P1615" i="1" s="1"/>
  <c r="L1626" i="1"/>
  <c r="P1626" i="1" s="1"/>
  <c r="L1649" i="1"/>
  <c r="P1649" i="1" s="1"/>
  <c r="L1658" i="1"/>
  <c r="P1658" i="1" s="1"/>
  <c r="L1685" i="1"/>
  <c r="P1685" i="1" s="1"/>
  <c r="L1697" i="1"/>
  <c r="P1697" i="1" s="1"/>
  <c r="L1701" i="1"/>
  <c r="P1701" i="1" s="1"/>
  <c r="L1709" i="1"/>
  <c r="P1709" i="1" s="1"/>
  <c r="L1722" i="1"/>
  <c r="P1722" i="1" s="1"/>
  <c r="L1732" i="1"/>
  <c r="P1732" i="1" s="1"/>
  <c r="L1747" i="1"/>
  <c r="P1747" i="1" s="1"/>
  <c r="L1752" i="1"/>
  <c r="P1752" i="1" s="1"/>
  <c r="L1762" i="1"/>
  <c r="P1762" i="1" s="1"/>
  <c r="L1764" i="1"/>
  <c r="P1764" i="1" s="1"/>
  <c r="L1774" i="1"/>
  <c r="P1774" i="1" s="1"/>
  <c r="L1792" i="1"/>
  <c r="P1792" i="1" s="1"/>
  <c r="L1807" i="1"/>
  <c r="P1807" i="1" s="1"/>
  <c r="L1812" i="1"/>
  <c r="P1812" i="1" s="1"/>
  <c r="L40" i="1"/>
  <c r="P40" i="1" s="1"/>
  <c r="L33" i="1"/>
  <c r="P33" i="1" s="1"/>
  <c r="L1619" i="1"/>
  <c r="P1619" i="1" s="1"/>
  <c r="L1630" i="1"/>
  <c r="P1630" i="1" s="1"/>
  <c r="L1640" i="1"/>
  <c r="P1640" i="1" s="1"/>
  <c r="L1662" i="1"/>
  <c r="P1662" i="1" s="1"/>
  <c r="L1692" i="1"/>
  <c r="P1692" i="1" s="1"/>
  <c r="L1696" i="1"/>
  <c r="P1696" i="1" s="1"/>
  <c r="L1702" i="1"/>
  <c r="P1702" i="1" s="1"/>
  <c r="L1766" i="1"/>
  <c r="P1766" i="1" s="1"/>
  <c r="L1814" i="1"/>
  <c r="P1814" i="1" s="1"/>
  <c r="L44" i="1"/>
  <c r="P44" i="1" s="1"/>
  <c r="L1623" i="1"/>
  <c r="P1623" i="1" s="1"/>
  <c r="L1637" i="1"/>
  <c r="P1637" i="1" s="1"/>
  <c r="L1651" i="1"/>
  <c r="P1651" i="1" s="1"/>
  <c r="L1670" i="1"/>
  <c r="P1670" i="1" s="1"/>
  <c r="L1717" i="1"/>
  <c r="P1717" i="1" s="1"/>
  <c r="L1721" i="1"/>
  <c r="P1721" i="1" s="1"/>
  <c r="L1733" i="1"/>
  <c r="P1733" i="1" s="1"/>
  <c r="L1748" i="1"/>
  <c r="P1748" i="1" s="1"/>
  <c r="L1759" i="1"/>
  <c r="P1759" i="1" s="1"/>
  <c r="L1778" i="1"/>
  <c r="P1778" i="1" s="1"/>
  <c r="L1785" i="1"/>
  <c r="P1785" i="1" s="1"/>
  <c r="L1799" i="1"/>
  <c r="P1799" i="1" s="1"/>
  <c r="L1803" i="1"/>
  <c r="P1803" i="1" s="1"/>
  <c r="L1607" i="1"/>
  <c r="P1607" i="1" s="1"/>
  <c r="L1634" i="1"/>
  <c r="P1634" i="1" s="1"/>
  <c r="L1644" i="1"/>
  <c r="P1644" i="1" s="1"/>
  <c r="L1655" i="1"/>
  <c r="P1655" i="1" s="1"/>
  <c r="L1667" i="1"/>
  <c r="P1667" i="1" s="1"/>
  <c r="L1678" i="1"/>
  <c r="P1678" i="1" s="1"/>
  <c r="L1689" i="1"/>
  <c r="P1689" i="1" s="1"/>
  <c r="L1729" i="1"/>
  <c r="P1729" i="1" s="1"/>
  <c r="L1741" i="1"/>
  <c r="P1741" i="1" s="1"/>
  <c r="L1744" i="1"/>
  <c r="P1744" i="1" s="1"/>
  <c r="L1756" i="1"/>
  <c r="P1756" i="1" s="1"/>
  <c r="L1796" i="1"/>
  <c r="P1796" i="1" s="1"/>
  <c r="L1822" i="1"/>
  <c r="P1822" i="1" s="1"/>
  <c r="P31" i="1"/>
  <c r="L1617" i="1"/>
  <c r="P1617" i="1" s="1"/>
  <c r="L1675" i="1"/>
  <c r="P1675" i="1" s="1"/>
  <c r="L1682" i="1"/>
  <c r="P1682" i="1" s="1"/>
  <c r="L1686" i="1"/>
  <c r="P1686" i="1" s="1"/>
  <c r="L1694" i="1"/>
  <c r="P1694" i="1" s="1"/>
  <c r="L1700" i="1"/>
  <c r="P1700" i="1" s="1"/>
  <c r="L1703" i="1"/>
  <c r="P1703" i="1" s="1"/>
  <c r="L1708" i="1"/>
  <c r="P1708" i="1" s="1"/>
  <c r="L1753" i="1"/>
  <c r="P1753" i="1" s="1"/>
  <c r="L1779" i="1"/>
  <c r="P1779" i="1" s="1"/>
  <c r="L1789" i="1"/>
  <c r="P1789" i="1" s="1"/>
  <c r="L34" i="1"/>
  <c r="P34" i="1" s="1"/>
  <c r="L1614" i="1"/>
  <c r="P1614" i="1" s="1"/>
  <c r="L1628" i="1"/>
  <c r="P1628" i="1" s="1"/>
  <c r="L1660" i="1"/>
  <c r="P1660" i="1" s="1"/>
  <c r="L1715" i="1"/>
  <c r="P1715" i="1" s="1"/>
  <c r="L1726" i="1"/>
  <c r="P1726" i="1" s="1"/>
  <c r="L1734" i="1"/>
  <c r="P1734" i="1" s="1"/>
  <c r="L1749" i="1"/>
  <c r="P1749" i="1" s="1"/>
  <c r="L1761" i="1"/>
  <c r="P1761" i="1" s="1"/>
  <c r="L1768" i="1"/>
  <c r="P1768" i="1" s="1"/>
  <c r="L1771" i="1"/>
  <c r="P1771" i="1" s="1"/>
  <c r="L1783" i="1"/>
  <c r="P1783" i="1" s="1"/>
  <c r="L1801" i="1"/>
  <c r="P1801" i="1" s="1"/>
  <c r="L1804" i="1"/>
  <c r="P1804" i="1" s="1"/>
  <c r="L1816" i="1"/>
  <c r="P1816" i="1" s="1"/>
  <c r="L1819" i="1"/>
  <c r="P1819" i="1" s="1"/>
  <c r="L42" i="1"/>
  <c r="P42" i="1" s="1"/>
  <c r="L1621" i="1"/>
  <c r="P1621" i="1" s="1"/>
  <c r="L1625" i="1"/>
  <c r="P1625" i="1" s="1"/>
  <c r="L1632" i="1"/>
  <c r="P1632" i="1" s="1"/>
  <c r="L1639" i="1"/>
  <c r="P1639" i="1" s="1"/>
  <c r="L1642" i="1"/>
  <c r="P1642" i="1" s="1"/>
  <c r="L1653" i="1"/>
  <c r="P1653" i="1" s="1"/>
  <c r="L1668" i="1"/>
  <c r="P1668" i="1" s="1"/>
  <c r="L1698" i="1"/>
  <c r="P1698" i="1" s="1"/>
  <c r="L1731" i="1"/>
  <c r="P1731" i="1" s="1"/>
  <c r="L39" i="1"/>
  <c r="P39" i="1" s="1"/>
  <c r="L37" i="1"/>
  <c r="P37" i="1" s="1"/>
  <c r="L1610" i="1"/>
  <c r="P1610" i="1" s="1"/>
  <c r="L1650" i="1"/>
  <c r="P1650" i="1" s="1"/>
  <c r="L1657" i="1"/>
  <c r="P1657" i="1" s="1"/>
  <c r="L1665" i="1"/>
  <c r="P1665" i="1" s="1"/>
  <c r="L1687" i="1"/>
  <c r="P1687" i="1" s="1"/>
  <c r="L1705" i="1"/>
  <c r="P1705" i="1" s="1"/>
  <c r="L1719" i="1"/>
  <c r="P1719" i="1" s="1"/>
  <c r="L1746" i="1"/>
  <c r="P1746" i="1" s="1"/>
  <c r="L1754" i="1"/>
  <c r="P1754" i="1" s="1"/>
  <c r="L1758" i="1"/>
  <c r="P1758" i="1" s="1"/>
  <c r="L1787" i="1"/>
  <c r="P1787" i="1" s="1"/>
  <c r="L1794" i="1"/>
  <c r="P1794" i="1" s="1"/>
  <c r="L1798" i="1"/>
  <c r="P1798" i="1" s="1"/>
  <c r="L1646" i="1"/>
  <c r="P1646" i="1" s="1"/>
  <c r="L1673" i="1"/>
  <c r="P1673" i="1" s="1"/>
  <c r="L1677" i="1"/>
  <c r="P1677" i="1" s="1"/>
  <c r="L1680" i="1"/>
  <c r="P1680" i="1" s="1"/>
  <c r="L1684" i="1"/>
  <c r="P1684" i="1" s="1"/>
  <c r="L1710" i="1"/>
  <c r="P1710" i="1" s="1"/>
  <c r="L1713" i="1"/>
  <c r="P1713" i="1" s="1"/>
  <c r="L1724" i="1"/>
  <c r="P1724" i="1" s="1"/>
  <c r="L1736" i="1"/>
  <c r="P1736" i="1" s="1"/>
  <c r="L1739" i="1"/>
  <c r="P1739" i="1" s="1"/>
  <c r="L1743" i="1"/>
  <c r="P1743" i="1" s="1"/>
  <c r="L1773" i="1"/>
  <c r="P1773" i="1" s="1"/>
  <c r="L1781" i="1"/>
  <c r="P1781" i="1" s="1"/>
  <c r="L1806" i="1"/>
  <c r="P1806" i="1" s="1"/>
  <c r="L1821" i="1"/>
  <c r="P1821" i="1" s="1"/>
  <c r="L36" i="1"/>
  <c r="P36" i="1" s="1"/>
  <c r="R9" i="1"/>
  <c r="L109" i="1"/>
  <c r="P109" i="1" s="1"/>
  <c r="L163" i="1"/>
  <c r="P163" i="1" s="1"/>
  <c r="L198" i="1"/>
  <c r="P198" i="1" s="1"/>
  <c r="L251" i="1"/>
  <c r="P251" i="1" s="1"/>
  <c r="L300" i="1"/>
  <c r="P300" i="1" s="1"/>
  <c r="L328" i="1"/>
  <c r="P328" i="1" s="1"/>
  <c r="L96" i="1"/>
  <c r="P96" i="1" s="1"/>
  <c r="L146" i="1"/>
  <c r="P146" i="1" s="1"/>
  <c r="L185" i="1"/>
  <c r="P185" i="1" s="1"/>
  <c r="L274" i="1"/>
  <c r="P274" i="1" s="1"/>
  <c r="L58" i="1"/>
  <c r="P58" i="1" s="1"/>
  <c r="L111" i="1"/>
  <c r="P111" i="1" s="1"/>
  <c r="L148" i="1"/>
  <c r="P148" i="1" s="1"/>
  <c r="L343" i="1"/>
  <c r="P343" i="1" s="1"/>
  <c r="L207" i="1"/>
  <c r="P207" i="1" s="1"/>
  <c r="L253" i="1"/>
  <c r="P253" i="1" s="1"/>
  <c r="L62" i="1"/>
  <c r="P62" i="1" s="1"/>
  <c r="L200" i="1"/>
  <c r="P200" i="1" s="1"/>
  <c r="L60" i="1"/>
  <c r="P60" i="1" s="1"/>
  <c r="L129" i="1"/>
  <c r="P129" i="1" s="1"/>
  <c r="L174" i="1"/>
  <c r="P174" i="1" s="1"/>
  <c r="L209" i="1"/>
  <c r="P209" i="1" s="1"/>
  <c r="L307" i="1"/>
  <c r="P307" i="1" s="1"/>
  <c r="L64" i="1"/>
  <c r="P64" i="1" s="1"/>
  <c r="L113" i="1"/>
  <c r="P113" i="1" s="1"/>
  <c r="L150" i="1"/>
  <c r="P150" i="1" s="1"/>
  <c r="L213" i="1"/>
  <c r="P213" i="1" s="1"/>
  <c r="L283" i="1"/>
  <c r="P283" i="1" s="1"/>
  <c r="L47" i="1"/>
  <c r="P47" i="1" s="1"/>
  <c r="N11" i="1"/>
  <c r="R11" i="1"/>
  <c r="O10" i="1"/>
  <c r="R10" i="1"/>
  <c r="P28" i="1"/>
  <c r="P29" i="1"/>
  <c r="L22" i="1"/>
  <c r="P22" i="1" s="1"/>
  <c r="P23" i="1"/>
  <c r="P24" i="1"/>
  <c r="P25" i="1"/>
  <c r="P26" i="1"/>
  <c r="P27" i="1"/>
  <c r="L8" i="1"/>
  <c r="J12" i="1"/>
  <c r="K12" i="1"/>
  <c r="N8" i="1"/>
  <c r="O8" i="1"/>
  <c r="N10" i="1"/>
  <c r="N27" i="1" l="1"/>
  <c r="N28" i="1"/>
  <c r="N26" i="1"/>
  <c r="N25" i="1"/>
  <c r="N23" i="1"/>
  <c r="N30" i="1"/>
  <c r="N34" i="1"/>
  <c r="N24" i="1"/>
  <c r="N33" i="1"/>
  <c r="N29" i="1"/>
  <c r="N31" i="1"/>
  <c r="N32" i="1"/>
  <c r="N1705" i="1"/>
  <c r="N1694" i="1"/>
  <c r="N1748" i="1"/>
  <c r="N1764" i="1"/>
  <c r="N1450" i="1"/>
  <c r="N1254" i="1"/>
  <c r="N935" i="1"/>
  <c r="N1808" i="1"/>
  <c r="N910" i="1"/>
  <c r="N1603" i="1"/>
  <c r="N1695" i="1"/>
  <c r="N1568" i="1"/>
  <c r="N1113" i="1"/>
  <c r="N609" i="1"/>
  <c r="N1166" i="1"/>
  <c r="N1535" i="1"/>
  <c r="N938" i="1"/>
  <c r="N1706" i="1"/>
  <c r="N1388" i="1"/>
  <c r="N96" i="1"/>
  <c r="N1698" i="1"/>
  <c r="N1686" i="1"/>
  <c r="N1814" i="1"/>
  <c r="N1563" i="1"/>
  <c r="N1581" i="1"/>
  <c r="N1230" i="1"/>
  <c r="N858" i="1"/>
  <c r="N1780" i="1"/>
  <c r="N1493" i="1"/>
  <c r="N1788" i="1"/>
  <c r="N1445" i="1"/>
  <c r="N1690" i="1"/>
  <c r="N1134" i="1"/>
  <c r="N1407" i="1"/>
  <c r="N972" i="1"/>
  <c r="N1553" i="1"/>
  <c r="N1159" i="1"/>
  <c r="N1303" i="1"/>
  <c r="N45" i="1"/>
  <c r="N1546" i="1"/>
  <c r="N1078" i="1"/>
  <c r="N1198" i="1"/>
  <c r="N1299" i="1"/>
  <c r="N343" i="1"/>
  <c r="N1794" i="1"/>
  <c r="N1749" i="1"/>
  <c r="N1607" i="1"/>
  <c r="N1752" i="1"/>
  <c r="N1274" i="1"/>
  <c r="N1070" i="1"/>
  <c r="N853" i="1"/>
  <c r="N814" i="1"/>
  <c r="N1775" i="1"/>
  <c r="N1416" i="1"/>
  <c r="N1786" i="1"/>
  <c r="N1208" i="1"/>
  <c r="N1683" i="1"/>
  <c r="N1312" i="1"/>
  <c r="N1483" i="1"/>
  <c r="N917" i="1"/>
  <c r="N1542" i="1"/>
  <c r="N905" i="1"/>
  <c r="N1370" i="1"/>
  <c r="N914" i="1"/>
  <c r="N1589" i="1"/>
  <c r="N1492" i="1"/>
  <c r="N1055" i="1"/>
  <c r="N1183" i="1"/>
  <c r="N803" i="1"/>
  <c r="N1231" i="1"/>
  <c r="N838" i="1"/>
  <c r="N1266" i="1"/>
  <c r="N794" i="1"/>
  <c r="N300" i="1"/>
  <c r="N1657" i="1"/>
  <c r="N1779" i="1"/>
  <c r="N1717" i="1"/>
  <c r="N1649" i="1"/>
  <c r="N849" i="1"/>
  <c r="N1519" i="1"/>
  <c r="N1095" i="1"/>
  <c r="N1185" i="1"/>
  <c r="N888" i="1"/>
  <c r="N1643" i="1"/>
  <c r="N1108" i="1"/>
  <c r="N1659" i="1"/>
  <c r="N831" i="1"/>
  <c r="N1629" i="1"/>
  <c r="N1050" i="1"/>
  <c r="N1392" i="1"/>
  <c r="N493" i="1"/>
  <c r="N1425" i="1"/>
  <c r="N862" i="1"/>
  <c r="N1293" i="1"/>
  <c r="N1818" i="1"/>
  <c r="N1587" i="1"/>
  <c r="N1367" i="1"/>
  <c r="N1310" i="1"/>
  <c r="N1111" i="1"/>
  <c r="N800" i="1"/>
  <c r="N1155" i="1"/>
  <c r="N834" i="1"/>
  <c r="N1163" i="1"/>
  <c r="N749" i="1"/>
  <c r="N1268" i="1"/>
  <c r="N530" i="1"/>
  <c r="N777" i="1"/>
  <c r="N111" i="1"/>
  <c r="N1684" i="1"/>
  <c r="N1642" i="1"/>
  <c r="N1689" i="1"/>
  <c r="N113" i="1"/>
  <c r="N62" i="1"/>
  <c r="N185" i="1"/>
  <c r="N109" i="1"/>
  <c r="N1739" i="1"/>
  <c r="N1673" i="1"/>
  <c r="N1719" i="1"/>
  <c r="N39" i="1"/>
  <c r="N1625" i="1"/>
  <c r="N1771" i="1"/>
  <c r="N1628" i="1"/>
  <c r="N1700" i="1"/>
  <c r="N1796" i="1"/>
  <c r="N1655" i="1"/>
  <c r="N1759" i="1"/>
  <c r="N1623" i="1"/>
  <c r="N1640" i="1"/>
  <c r="N1774" i="1"/>
  <c r="N1701" i="1"/>
  <c r="N1599" i="1"/>
  <c r="N1502" i="1"/>
  <c r="N1339" i="1"/>
  <c r="N986" i="1"/>
  <c r="N1605" i="1"/>
  <c r="N1462" i="1"/>
  <c r="N1236" i="1"/>
  <c r="N1594" i="1"/>
  <c r="N1443" i="1"/>
  <c r="N1278" i="1"/>
  <c r="N942" i="1"/>
  <c r="N1534" i="1"/>
  <c r="N1435" i="1"/>
  <c r="N1243" i="1"/>
  <c r="N1043" i="1"/>
  <c r="N1569" i="1"/>
  <c r="N1438" i="1"/>
  <c r="N1115" i="1"/>
  <c r="N1813" i="1"/>
  <c r="N1750" i="1"/>
  <c r="N1679" i="1"/>
  <c r="N1618" i="1"/>
  <c r="N1507" i="1"/>
  <c r="N1344" i="1"/>
  <c r="N1229" i="1"/>
  <c r="N916" i="1"/>
  <c r="N1800" i="1"/>
  <c r="N1760" i="1"/>
  <c r="N1688" i="1"/>
  <c r="N1627" i="1"/>
  <c r="N1489" i="1"/>
  <c r="N1323" i="1"/>
  <c r="N1061" i="1"/>
  <c r="N1810" i="1"/>
  <c r="N1699" i="1"/>
  <c r="N1656" i="1"/>
  <c r="N1560" i="1"/>
  <c r="N1459" i="1"/>
  <c r="N1369" i="1"/>
  <c r="N1178" i="1"/>
  <c r="N780" i="1"/>
  <c r="N1570" i="1"/>
  <c r="N1520" i="1"/>
  <c r="N1424" i="1"/>
  <c r="N1330" i="1"/>
  <c r="N1120" i="1"/>
  <c r="N1036" i="1"/>
  <c r="N747" i="1"/>
  <c r="N661" i="1"/>
  <c r="N723" i="1"/>
  <c r="N1578" i="1"/>
  <c r="N1479" i="1"/>
  <c r="N1398" i="1"/>
  <c r="N1318" i="1"/>
  <c r="N1169" i="1"/>
  <c r="N1041" i="1"/>
  <c r="N671" i="1"/>
  <c r="N1537" i="1"/>
  <c r="N1461" i="1"/>
  <c r="N1395" i="1"/>
  <c r="N1314" i="1"/>
  <c r="N1252" i="1"/>
  <c r="N1141" i="1"/>
  <c r="N953" i="1"/>
  <c r="N581" i="1"/>
  <c r="N1795" i="1"/>
  <c r="N1711" i="1"/>
  <c r="N1598" i="1"/>
  <c r="N1559" i="1"/>
  <c r="N1501" i="1"/>
  <c r="N1456" i="1"/>
  <c r="N1390" i="1"/>
  <c r="N1279" i="1"/>
  <c r="N1117" i="1"/>
  <c r="N866" i="1"/>
  <c r="N1326" i="1"/>
  <c r="N1288" i="1"/>
  <c r="N1213" i="1"/>
  <c r="N1147" i="1"/>
  <c r="N1088" i="1"/>
  <c r="N1019" i="1"/>
  <c r="N907" i="1"/>
  <c r="N833" i="1"/>
  <c r="N559" i="1"/>
  <c r="N1311" i="1"/>
  <c r="N1244" i="1"/>
  <c r="N1201" i="1"/>
  <c r="N1127" i="1"/>
  <c r="N1037" i="1"/>
  <c r="N988" i="1"/>
  <c r="N898" i="1"/>
  <c r="N798" i="1"/>
  <c r="N617" i="1"/>
  <c r="N1306" i="1"/>
  <c r="N1233" i="1"/>
  <c r="N1179" i="1"/>
  <c r="N1124" i="1"/>
  <c r="N1042" i="1"/>
  <c r="N822" i="1"/>
  <c r="N664" i="1"/>
  <c r="N1469" i="1"/>
  <c r="N1391" i="1"/>
  <c r="N1358" i="1"/>
  <c r="N1308" i="1"/>
  <c r="N1226" i="1"/>
  <c r="N1150" i="1"/>
  <c r="N1074" i="1"/>
  <c r="N977" i="1"/>
  <c r="N759" i="1"/>
  <c r="N1003" i="1"/>
  <c r="N936" i="1"/>
  <c r="N845" i="1"/>
  <c r="N792" i="1"/>
  <c r="N708" i="1"/>
  <c r="N490" i="1"/>
  <c r="N1014" i="1"/>
  <c r="N962" i="1"/>
  <c r="N887" i="1"/>
  <c r="N802" i="1"/>
  <c r="N744" i="1"/>
  <c r="N659" i="1"/>
  <c r="N574" i="1"/>
  <c r="N336" i="1"/>
  <c r="N969" i="1"/>
  <c r="N913" i="1"/>
  <c r="N863" i="1"/>
  <c r="N816" i="1"/>
  <c r="N731" i="1"/>
  <c r="N595" i="1"/>
  <c r="N405" i="1"/>
  <c r="N1118" i="1"/>
  <c r="N1075" i="1"/>
  <c r="N1006" i="1"/>
  <c r="N943" i="1"/>
  <c r="N893" i="1"/>
  <c r="N852" i="1"/>
  <c r="N784" i="1"/>
  <c r="N689" i="1"/>
  <c r="N468" i="1"/>
  <c r="N672" i="1"/>
  <c r="N613" i="1"/>
  <c r="N511" i="1"/>
  <c r="N432" i="1"/>
  <c r="N181" i="1"/>
  <c r="N112" i="1"/>
  <c r="N679" i="1"/>
  <c r="N600" i="1"/>
  <c r="N376" i="1"/>
  <c r="N721" i="1"/>
  <c r="N658" i="1"/>
  <c r="N570" i="1"/>
  <c r="N428" i="1"/>
  <c r="N793" i="1"/>
  <c r="N739" i="1"/>
  <c r="N701" i="1"/>
  <c r="N608" i="1"/>
  <c r="N526" i="1"/>
  <c r="N407" i="1"/>
  <c r="N116" i="1"/>
  <c r="N239" i="1"/>
  <c r="N554" i="1"/>
  <c r="N517" i="1"/>
  <c r="N437" i="1"/>
  <c r="N342" i="1"/>
  <c r="N85" i="1"/>
  <c r="N556" i="1"/>
  <c r="N489" i="1"/>
  <c r="N409" i="1"/>
  <c r="N278" i="1"/>
  <c r="N632" i="1"/>
  <c r="N580" i="1"/>
  <c r="N538" i="1"/>
  <c r="N460" i="1"/>
  <c r="N337" i="1"/>
  <c r="N339" i="1"/>
  <c r="N269" i="1"/>
  <c r="N449" i="1"/>
  <c r="N416" i="1"/>
  <c r="N322" i="1"/>
  <c r="N212" i="1"/>
  <c r="N458" i="1"/>
  <c r="N371" i="1"/>
  <c r="N281" i="1"/>
  <c r="N502" i="1"/>
  <c r="N426" i="1"/>
  <c r="N377" i="1"/>
  <c r="N340" i="1"/>
  <c r="N199" i="1"/>
  <c r="N67" i="1"/>
  <c r="N168" i="1"/>
  <c r="N68" i="1"/>
  <c r="N182" i="1"/>
  <c r="N74" i="1"/>
  <c r="N195" i="1"/>
  <c r="N120" i="1"/>
  <c r="N349" i="1"/>
  <c r="N263" i="1"/>
  <c r="N216" i="1"/>
  <c r="N157" i="1"/>
  <c r="N76" i="1"/>
  <c r="N131" i="1"/>
  <c r="N317" i="1"/>
  <c r="N249" i="1"/>
  <c r="N133" i="1"/>
  <c r="N1621" i="1"/>
  <c r="N924" i="1"/>
  <c r="N1452" i="1"/>
  <c r="N732" i="1"/>
  <c r="N1110" i="1"/>
  <c r="N1548" i="1"/>
  <c r="N1319" i="1"/>
  <c r="N1286" i="1"/>
  <c r="N1200" i="1"/>
  <c r="N1142" i="1"/>
  <c r="N1076" i="1"/>
  <c r="N1012" i="1"/>
  <c r="N903" i="1"/>
  <c r="N829" i="1"/>
  <c r="N513" i="1"/>
  <c r="N1304" i="1"/>
  <c r="N1242" i="1"/>
  <c r="N1177" i="1"/>
  <c r="N1122" i="1"/>
  <c r="N1035" i="1"/>
  <c r="N984" i="1"/>
  <c r="N871" i="1"/>
  <c r="N778" i="1"/>
  <c r="N584" i="1"/>
  <c r="N1282" i="1"/>
  <c r="N1224" i="1"/>
  <c r="N1174" i="1"/>
  <c r="N1119" i="1"/>
  <c r="N1032" i="1"/>
  <c r="N819" i="1"/>
  <c r="N610" i="1"/>
  <c r="N1460" i="1"/>
  <c r="N1389" i="1"/>
  <c r="N1356" i="1"/>
  <c r="N1301" i="1"/>
  <c r="N1218" i="1"/>
  <c r="N1140" i="1"/>
  <c r="N1064" i="1"/>
  <c r="N958" i="1"/>
  <c r="N729" i="1"/>
  <c r="N991" i="1"/>
  <c r="N929" i="1"/>
  <c r="N843" i="1"/>
  <c r="N789" i="1"/>
  <c r="N695" i="1"/>
  <c r="N471" i="1"/>
  <c r="N1009" i="1"/>
  <c r="N955" i="1"/>
  <c r="N870" i="1"/>
  <c r="N790" i="1"/>
  <c r="N718" i="1"/>
  <c r="N647" i="1"/>
  <c r="N537" i="1"/>
  <c r="N1023" i="1"/>
  <c r="N964" i="1"/>
  <c r="N904" i="1"/>
  <c r="N861" i="1"/>
  <c r="N809" i="1"/>
  <c r="N715" i="1"/>
  <c r="N560" i="1"/>
  <c r="N341" i="1"/>
  <c r="N1109" i="1"/>
  <c r="N1073" i="1"/>
  <c r="N1001" i="1"/>
  <c r="N941" i="1"/>
  <c r="N891" i="1"/>
  <c r="N839" i="1"/>
  <c r="N762" i="1"/>
  <c r="N673" i="1"/>
  <c r="N443" i="1"/>
  <c r="N660" i="1"/>
  <c r="N599" i="1"/>
  <c r="N508" i="1"/>
  <c r="N419" i="1"/>
  <c r="N137" i="1"/>
  <c r="N733" i="1"/>
  <c r="N663" i="1"/>
  <c r="N597" i="1"/>
  <c r="N367" i="1"/>
  <c r="N714" i="1"/>
  <c r="N653" i="1"/>
  <c r="N542" i="1"/>
  <c r="N423" i="1"/>
  <c r="N783" i="1"/>
  <c r="N737" i="1"/>
  <c r="N694" i="1"/>
  <c r="N602" i="1"/>
  <c r="N518" i="1"/>
  <c r="N394" i="1"/>
  <c r="N93" i="1"/>
  <c r="N223" i="1"/>
  <c r="N536" i="1"/>
  <c r="N507" i="1"/>
  <c r="N434" i="1"/>
  <c r="N331" i="1"/>
  <c r="N603" i="1"/>
  <c r="N549" i="1"/>
  <c r="N484" i="1"/>
  <c r="N399" i="1"/>
  <c r="N275" i="1"/>
  <c r="N625" i="1"/>
  <c r="N575" i="1"/>
  <c r="N533" i="1"/>
  <c r="N446" i="1"/>
  <c r="N265" i="1"/>
  <c r="N334" i="1"/>
  <c r="N258" i="1"/>
  <c r="N447" i="1"/>
  <c r="N400" i="1"/>
  <c r="N310" i="1"/>
  <c r="N204" i="1"/>
  <c r="N453" i="1"/>
  <c r="N362" i="1"/>
  <c r="N267" i="1"/>
  <c r="N497" i="1"/>
  <c r="N410" i="1"/>
  <c r="N375" i="1"/>
  <c r="N327" i="1"/>
  <c r="N191" i="1"/>
  <c r="N260" i="1"/>
  <c r="N151" i="1"/>
  <c r="N63" i="1"/>
  <c r="N177" i="1"/>
  <c r="N69" i="1"/>
  <c r="N192" i="1"/>
  <c r="N115" i="1"/>
  <c r="N347" i="1"/>
  <c r="N250" i="1"/>
  <c r="N214" i="1"/>
  <c r="N143" i="1"/>
  <c r="N55" i="1"/>
  <c r="N272" i="1"/>
  <c r="N169" i="1"/>
  <c r="N142" i="1"/>
  <c r="N232" i="1"/>
  <c r="N1646" i="1"/>
  <c r="N956" i="1"/>
  <c r="N1616" i="1"/>
  <c r="N1437" i="1"/>
  <c r="N1245" i="1"/>
  <c r="N1724" i="1"/>
  <c r="N1421" i="1"/>
  <c r="N1433" i="1"/>
  <c r="N1444" i="1"/>
  <c r="N1241" i="1"/>
  <c r="N1069" i="1"/>
  <c r="N1008" i="1"/>
  <c r="N1240" i="1"/>
  <c r="N1168" i="1"/>
  <c r="N1107" i="1"/>
  <c r="N1027" i="1"/>
  <c r="N974" i="1"/>
  <c r="N868" i="1"/>
  <c r="N698" i="1"/>
  <c r="N480" i="1"/>
  <c r="N1273" i="1"/>
  <c r="N1222" i="1"/>
  <c r="N1172" i="1"/>
  <c r="N1112" i="1"/>
  <c r="N919" i="1"/>
  <c r="N815" i="1"/>
  <c r="N606" i="1"/>
  <c r="N1451" i="1"/>
  <c r="N1382" i="1"/>
  <c r="N1349" i="1"/>
  <c r="N1284" i="1"/>
  <c r="N1211" i="1"/>
  <c r="N1129" i="1"/>
  <c r="N1059" i="1"/>
  <c r="N940" i="1"/>
  <c r="N720" i="1"/>
  <c r="N973" i="1"/>
  <c r="N922" i="1"/>
  <c r="N841" i="1"/>
  <c r="N779" i="1"/>
  <c r="N657" i="1"/>
  <c r="N388" i="1"/>
  <c r="N1004" i="1"/>
  <c r="N948" i="1"/>
  <c r="N857" i="1"/>
  <c r="N782" i="1"/>
  <c r="N706" i="1"/>
  <c r="N635" i="1"/>
  <c r="N528" i="1"/>
  <c r="N1021" i="1"/>
  <c r="N957" i="1"/>
  <c r="N897" i="1"/>
  <c r="N859" i="1"/>
  <c r="N804" i="1"/>
  <c r="N666" i="1"/>
  <c r="N516" i="1"/>
  <c r="N301" i="1"/>
  <c r="N1104" i="1"/>
  <c r="N1066" i="1"/>
  <c r="N996" i="1"/>
  <c r="N934" i="1"/>
  <c r="N884" i="1"/>
  <c r="N830" i="1"/>
  <c r="N751" i="1"/>
  <c r="N669" i="1"/>
  <c r="N314" i="1"/>
  <c r="N655" i="1"/>
  <c r="N596" i="1"/>
  <c r="N491" i="1"/>
  <c r="N398" i="1"/>
  <c r="N126" i="1"/>
  <c r="N724" i="1"/>
  <c r="N656" i="1"/>
  <c r="N583" i="1"/>
  <c r="N363" i="1"/>
  <c r="N699" i="1"/>
  <c r="N648" i="1"/>
  <c r="N539" i="1"/>
  <c r="N379" i="1"/>
  <c r="N776" i="1"/>
  <c r="N728" i="1"/>
  <c r="N683" i="1"/>
  <c r="N588" i="1"/>
  <c r="N498" i="1"/>
  <c r="N383" i="1"/>
  <c r="N333" i="1"/>
  <c r="N153" i="1"/>
  <c r="N529" i="1"/>
  <c r="N494" i="1"/>
  <c r="N403" i="1"/>
  <c r="N286" i="1"/>
  <c r="N589" i="1"/>
  <c r="N541" i="1"/>
  <c r="N477" i="1"/>
  <c r="N396" i="1"/>
  <c r="N241" i="1"/>
  <c r="N623" i="1"/>
  <c r="N567" i="1"/>
  <c r="N514" i="1"/>
  <c r="N430" i="1"/>
  <c r="N224" i="1"/>
  <c r="N329" i="1"/>
  <c r="N210" i="1"/>
  <c r="N445" i="1"/>
  <c r="N387" i="1"/>
  <c r="N303" i="1"/>
  <c r="N154" i="1"/>
  <c r="N431" i="1"/>
  <c r="N360" i="1"/>
  <c r="N180" i="1"/>
  <c r="N495" i="1"/>
  <c r="N408" i="1"/>
  <c r="N373" i="1"/>
  <c r="N319" i="1"/>
  <c r="N188" i="1"/>
  <c r="N252" i="1"/>
  <c r="N119" i="1"/>
  <c r="N261" i="1"/>
  <c r="N164" i="1"/>
  <c r="N53" i="1"/>
  <c r="N179" i="1"/>
  <c r="N110" i="1"/>
  <c r="N335" i="1"/>
  <c r="N247" i="1"/>
  <c r="N208" i="1"/>
  <c r="N140" i="1"/>
  <c r="N165" i="1"/>
  <c r="N122" i="1"/>
  <c r="N326" i="1"/>
  <c r="N304" i="1"/>
  <c r="N228" i="1"/>
  <c r="N302" i="1"/>
  <c r="N1736" i="1"/>
  <c r="N1588" i="1"/>
  <c r="N1674" i="1"/>
  <c r="N1536" i="1"/>
  <c r="N1386" i="1"/>
  <c r="N1448" i="1"/>
  <c r="N1687" i="1"/>
  <c r="N1766" i="1"/>
  <c r="N1664" i="1"/>
  <c r="N1249" i="1"/>
  <c r="N1238" i="1"/>
  <c r="N1099" i="1"/>
  <c r="N1170" i="1"/>
  <c r="N1096" i="1"/>
  <c r="N881" i="1"/>
  <c r="N1342" i="1"/>
  <c r="N1275" i="1"/>
  <c r="N1196" i="1"/>
  <c r="N1116" i="1"/>
  <c r="N1051" i="1"/>
  <c r="N933" i="1"/>
  <c r="N553" i="1"/>
  <c r="N966" i="1"/>
  <c r="N908" i="1"/>
  <c r="N832" i="1"/>
  <c r="N769" i="1"/>
  <c r="N634" i="1"/>
  <c r="N372" i="1"/>
  <c r="N992" i="1"/>
  <c r="N937" i="1"/>
  <c r="N855" i="1"/>
  <c r="N770" i="1"/>
  <c r="N696" i="1"/>
  <c r="N627" i="1"/>
  <c r="N520" i="1"/>
  <c r="N1016" i="1"/>
  <c r="N950" i="1"/>
  <c r="N895" i="1"/>
  <c r="N850" i="1"/>
  <c r="N787" i="1"/>
  <c r="N662" i="1"/>
  <c r="N487" i="1"/>
  <c r="N277" i="1"/>
  <c r="N1097" i="1"/>
  <c r="N1057" i="1"/>
  <c r="N989" i="1"/>
  <c r="N927" i="1"/>
  <c r="N882" i="1"/>
  <c r="N818" i="1"/>
  <c r="N748" i="1"/>
  <c r="N607" i="1"/>
  <c r="N262" i="1"/>
  <c r="N650" i="1"/>
  <c r="N593" i="1"/>
  <c r="N481" i="1"/>
  <c r="N386" i="1"/>
  <c r="N98" i="1"/>
  <c r="N719" i="1"/>
  <c r="N651" i="1"/>
  <c r="N555" i="1"/>
  <c r="N295" i="1"/>
  <c r="N692" i="1"/>
  <c r="N643" i="1"/>
  <c r="N535" i="1"/>
  <c r="N323" i="1"/>
  <c r="N774" i="1"/>
  <c r="N716" i="1"/>
  <c r="N665" i="1"/>
  <c r="N585" i="1"/>
  <c r="N469" i="1"/>
  <c r="N370" i="1"/>
  <c r="N320" i="1"/>
  <c r="N72" i="1"/>
  <c r="N527" i="1"/>
  <c r="N482" i="1"/>
  <c r="N381" i="1"/>
  <c r="N271" i="1"/>
  <c r="N578" i="1"/>
  <c r="N531" i="1"/>
  <c r="N472" i="1"/>
  <c r="N390" i="1"/>
  <c r="N205" i="1"/>
  <c r="N621" i="1"/>
  <c r="N558" i="1"/>
  <c r="N506" i="1"/>
  <c r="N427" i="1"/>
  <c r="N215" i="1"/>
  <c r="N321" i="1"/>
  <c r="N156" i="1"/>
  <c r="N438" i="1"/>
  <c r="N380" i="1"/>
  <c r="N292" i="1"/>
  <c r="N108" i="1"/>
  <c r="N424" i="1"/>
  <c r="N332" i="1"/>
  <c r="N172" i="1"/>
  <c r="N488" i="1"/>
  <c r="N406" i="1"/>
  <c r="N366" i="1"/>
  <c r="N316" i="1"/>
  <c r="N162" i="1"/>
  <c r="N242" i="1"/>
  <c r="N101" i="1"/>
  <c r="N243" i="1"/>
  <c r="N155" i="1"/>
  <c r="N256" i="1"/>
  <c r="N152" i="1"/>
  <c r="N104" i="1"/>
  <c r="N330" i="1"/>
  <c r="N238" i="1"/>
  <c r="N187" i="1"/>
  <c r="N130" i="1"/>
  <c r="N79" i="1"/>
  <c r="N268" i="1"/>
  <c r="N196" i="1"/>
  <c r="N183" i="1"/>
  <c r="N315" i="1"/>
  <c r="N135" i="1"/>
  <c r="N64" i="1"/>
  <c r="N1567" i="1"/>
  <c r="N1068" i="1"/>
  <c r="N1638" i="1"/>
  <c r="N1464" i="1"/>
  <c r="N1496" i="1"/>
  <c r="N1798" i="1"/>
  <c r="N1564" i="1"/>
  <c r="N1366" i="1"/>
  <c r="N401" i="1"/>
  <c r="N765" i="1"/>
  <c r="N624" i="1"/>
  <c r="N478" i="1"/>
  <c r="N889" i="1"/>
  <c r="N654" i="1"/>
  <c r="N464" i="1"/>
  <c r="N186" i="1"/>
  <c r="N1090" i="1"/>
  <c r="N1030" i="1"/>
  <c r="N978" i="1"/>
  <c r="N920" i="1"/>
  <c r="N880" i="1"/>
  <c r="N811" i="1"/>
  <c r="N743" i="1"/>
  <c r="N590" i="1"/>
  <c r="N685" i="1"/>
  <c r="N645" i="1"/>
  <c r="N572" i="1"/>
  <c r="N475" i="1"/>
  <c r="N356" i="1"/>
  <c r="N124" i="1"/>
  <c r="N712" i="1"/>
  <c r="N646" i="1"/>
  <c r="N552" i="1"/>
  <c r="N189" i="1"/>
  <c r="N690" i="1"/>
  <c r="N611" i="1"/>
  <c r="N505" i="1"/>
  <c r="N170" i="1"/>
  <c r="N772" i="1"/>
  <c r="N709" i="1"/>
  <c r="N638" i="1"/>
  <c r="N582" i="1"/>
  <c r="N456" i="1"/>
  <c r="N351" i="1"/>
  <c r="N288" i="1"/>
  <c r="N57" i="1"/>
  <c r="N525" i="1"/>
  <c r="N470" i="1"/>
  <c r="N378" i="1"/>
  <c r="N257" i="1"/>
  <c r="N573" i="1"/>
  <c r="N512" i="1"/>
  <c r="N465" i="1"/>
  <c r="N384" i="1"/>
  <c r="N59" i="1"/>
  <c r="N619" i="1"/>
  <c r="N551" i="1"/>
  <c r="N501" i="1"/>
  <c r="N415" i="1"/>
  <c r="N145" i="1"/>
  <c r="N308" i="1"/>
  <c r="N73" i="1"/>
  <c r="N429" i="1"/>
  <c r="N358" i="1"/>
  <c r="N287" i="1"/>
  <c r="N80" i="1"/>
  <c r="N413" i="1"/>
  <c r="N324" i="1"/>
  <c r="N158" i="1"/>
  <c r="N473" i="1"/>
  <c r="N404" i="1"/>
  <c r="N364" i="1"/>
  <c r="N294" i="1"/>
  <c r="N141" i="1"/>
  <c r="N235" i="1"/>
  <c r="N91" i="1"/>
  <c r="N225" i="1"/>
  <c r="N128" i="1"/>
  <c r="N245" i="1"/>
  <c r="N149" i="1"/>
  <c r="N89" i="1"/>
  <c r="N325" i="1"/>
  <c r="N227" i="1"/>
  <c r="N184" i="1"/>
  <c r="N125" i="1"/>
  <c r="N309" i="1"/>
  <c r="N159" i="1"/>
  <c r="N90" i="1"/>
  <c r="N50" i="1"/>
  <c r="N167" i="1"/>
  <c r="N270" i="1"/>
  <c r="N1614" i="1"/>
  <c r="N44" i="1"/>
  <c r="N1495" i="1"/>
  <c r="N1414" i="1"/>
  <c r="N1428" i="1"/>
  <c r="N1565" i="1"/>
  <c r="N1503" i="1"/>
  <c r="N1790" i="1"/>
  <c r="N1247" i="1"/>
  <c r="N1347" i="1"/>
  <c r="N1289" i="1"/>
  <c r="N1571" i="1"/>
  <c r="N522" i="1"/>
  <c r="N1307" i="1"/>
  <c r="N562" i="1"/>
  <c r="N1082" i="1"/>
  <c r="N307" i="1"/>
  <c r="N1733" i="1"/>
  <c r="N1685" i="1"/>
  <c r="N896" i="1"/>
  <c r="N1080" i="1"/>
  <c r="N883" i="1"/>
  <c r="N1551" i="1"/>
  <c r="N1738" i="1"/>
  <c r="N1329" i="1"/>
  <c r="N1669" i="1"/>
  <c r="N975" i="1"/>
  <c r="N1517" i="1"/>
  <c r="N1561" i="1"/>
  <c r="N1105" i="1"/>
  <c r="N544" i="1"/>
  <c r="N1287" i="1"/>
  <c r="N1585" i="1"/>
  <c r="N1221" i="1"/>
  <c r="N1791" i="1"/>
  <c r="N1494" i="1"/>
  <c r="N771" i="1"/>
  <c r="N1137" i="1"/>
  <c r="N900" i="1"/>
  <c r="N328" i="1"/>
  <c r="N1665" i="1"/>
  <c r="N1789" i="1"/>
  <c r="N1721" i="1"/>
  <c r="N1556" i="1"/>
  <c r="N1574" i="1"/>
  <c r="N1394" i="1"/>
  <c r="N1497" i="1"/>
  <c r="N1500" i="1"/>
  <c r="N1723" i="1"/>
  <c r="N1309" i="1"/>
  <c r="N1725" i="1"/>
  <c r="N921" i="1"/>
  <c r="N1485" i="1"/>
  <c r="N1123" i="1"/>
  <c r="N1397" i="1"/>
  <c r="N704" i="1"/>
  <c r="N1427" i="1"/>
  <c r="N1573" i="1"/>
  <c r="N1296" i="1"/>
  <c r="N38" i="1"/>
  <c r="N1539" i="1"/>
  <c r="N757" i="1"/>
  <c r="N1056" i="1"/>
  <c r="N226" i="1"/>
  <c r="N1020" i="1"/>
  <c r="N397" i="1"/>
  <c r="N566" i="1"/>
  <c r="N148" i="1"/>
  <c r="N1787" i="1"/>
  <c r="N1734" i="1"/>
  <c r="N1803" i="1"/>
  <c r="N1747" i="1"/>
  <c r="N1212" i="1"/>
  <c r="N1065" i="1"/>
  <c r="N1601" i="1"/>
  <c r="N796" i="1"/>
  <c r="N1770" i="1"/>
  <c r="N1404" i="1"/>
  <c r="N1784" i="1"/>
  <c r="N1408" i="1"/>
  <c r="N1676" i="1"/>
  <c r="N1298" i="1"/>
  <c r="N1463" i="1"/>
  <c r="N875" i="1"/>
  <c r="N1533" i="1"/>
  <c r="N1126" i="1"/>
  <c r="N1365" i="1"/>
  <c r="N856" i="1"/>
  <c r="N1528" i="1"/>
  <c r="N1214" i="1"/>
  <c r="N1261" i="1"/>
  <c r="N993" i="1"/>
  <c r="N1271" i="1"/>
  <c r="N1094" i="1"/>
  <c r="N675" i="1"/>
  <c r="N1209" i="1"/>
  <c r="N503" i="1"/>
  <c r="N1194" i="1"/>
  <c r="N894" i="1"/>
  <c r="N901" i="1"/>
  <c r="N753" i="1"/>
  <c r="N615" i="1"/>
  <c r="N985" i="1"/>
  <c r="N930" i="1"/>
  <c r="N848" i="1"/>
  <c r="N687" i="1"/>
  <c r="N939" i="1"/>
  <c r="N283" i="1"/>
  <c r="N1781" i="1"/>
  <c r="N1726" i="1"/>
  <c r="N1799" i="1"/>
  <c r="N1812" i="1"/>
  <c r="N1732" i="1"/>
  <c r="N1626" i="1"/>
  <c r="N1529" i="1"/>
  <c r="N1399" i="1"/>
  <c r="N1182" i="1"/>
  <c r="N810" i="1"/>
  <c r="N1549" i="1"/>
  <c r="N1354" i="1"/>
  <c r="N1028" i="1"/>
  <c r="N1515" i="1"/>
  <c r="N1357" i="1"/>
  <c r="N1053" i="1"/>
  <c r="N1562" i="1"/>
  <c r="N1480" i="1"/>
  <c r="N1345" i="1"/>
  <c r="N1156" i="1"/>
  <c r="N1597" i="1"/>
  <c r="N1457" i="1"/>
  <c r="N1146" i="1"/>
  <c r="N788" i="1"/>
  <c r="N1765" i="1"/>
  <c r="N1716" i="1"/>
  <c r="N1641" i="1"/>
  <c r="N1521" i="1"/>
  <c r="N1401" i="1"/>
  <c r="N1291" i="1"/>
  <c r="N1087" i="1"/>
  <c r="N41" i="1"/>
  <c r="N1782" i="1"/>
  <c r="N1712" i="1"/>
  <c r="N1654" i="1"/>
  <c r="N1543" i="1"/>
  <c r="N1373" i="1"/>
  <c r="N1154" i="1"/>
  <c r="N1742" i="1"/>
  <c r="N1671" i="1"/>
  <c r="N1624" i="1"/>
  <c r="N1474" i="1"/>
  <c r="N1423" i="1"/>
  <c r="N1285" i="1"/>
  <c r="N892" i="1"/>
  <c r="N1600" i="1"/>
  <c r="N1530" i="1"/>
  <c r="N1458" i="1"/>
  <c r="N1385" i="1"/>
  <c r="N1206" i="1"/>
  <c r="N1085" i="1"/>
  <c r="N842" i="1"/>
  <c r="N457" i="1"/>
  <c r="N667" i="1"/>
  <c r="N1611" i="1"/>
  <c r="N1511" i="1"/>
  <c r="N1420" i="1"/>
  <c r="N1341" i="1"/>
  <c r="N1204" i="1"/>
  <c r="N1052" i="1"/>
  <c r="N768" i="1"/>
  <c r="N1557" i="1"/>
  <c r="N1486" i="1"/>
  <c r="N1432" i="1"/>
  <c r="N1348" i="1"/>
  <c r="N1276" i="1"/>
  <c r="N1180" i="1"/>
  <c r="N979" i="1"/>
  <c r="N722" i="1"/>
  <c r="N1811" i="1"/>
  <c r="N1751" i="1"/>
  <c r="N1648" i="1"/>
  <c r="N1580" i="1"/>
  <c r="N1518" i="1"/>
  <c r="N1481" i="1"/>
  <c r="N1417" i="1"/>
  <c r="N1353" i="1"/>
  <c r="N1210" i="1"/>
  <c r="N1024" i="1"/>
  <c r="N500" i="1"/>
  <c r="N1294" i="1"/>
  <c r="N1250" i="1"/>
  <c r="N1167" i="1"/>
  <c r="N1106" i="1"/>
  <c r="N1034" i="1"/>
  <c r="N990" i="1"/>
  <c r="N873" i="1"/>
  <c r="N766" i="1"/>
  <c r="N231" i="1"/>
  <c r="N1262" i="1"/>
  <c r="N1207" i="1"/>
  <c r="N1153" i="1"/>
  <c r="N1072" i="1"/>
  <c r="N1013" i="1"/>
  <c r="N944" i="1"/>
  <c r="N827" i="1"/>
  <c r="N649" i="1"/>
  <c r="N1331" i="1"/>
  <c r="N1257" i="1"/>
  <c r="N1190" i="1"/>
  <c r="N1145" i="1"/>
  <c r="N1062" i="1"/>
  <c r="N851" i="1"/>
  <c r="N745" i="1"/>
  <c r="N467" i="1"/>
  <c r="N1409" i="1"/>
  <c r="N1364" i="1"/>
  <c r="N1338" i="1"/>
  <c r="N1259" i="1"/>
  <c r="N1192" i="1"/>
  <c r="N1101" i="1"/>
  <c r="N1039" i="1"/>
  <c r="N785" i="1"/>
  <c r="N461" i="1"/>
  <c r="N959" i="1"/>
  <c r="N886" i="1"/>
  <c r="N820" i="1"/>
  <c r="N738" i="1"/>
  <c r="N568" i="1"/>
  <c r="N291" i="1"/>
  <c r="N983" i="1"/>
  <c r="N923" i="1"/>
  <c r="N846" i="1"/>
  <c r="N760" i="1"/>
  <c r="N684" i="1"/>
  <c r="N620" i="1"/>
  <c r="N450" i="1"/>
  <c r="N994" i="1"/>
  <c r="N932" i="1"/>
  <c r="N874" i="1"/>
  <c r="N835" i="1"/>
  <c r="N767" i="1"/>
  <c r="N642" i="1"/>
  <c r="N454" i="1"/>
  <c r="N1144" i="1"/>
  <c r="N1081" i="1"/>
  <c r="N1025" i="1"/>
  <c r="N971" i="1"/>
  <c r="N915" i="1"/>
  <c r="N878" i="1"/>
  <c r="N806" i="1"/>
  <c r="N736" i="1"/>
  <c r="N586" i="1"/>
  <c r="N678" i="1"/>
  <c r="N640" i="1"/>
  <c r="N557" i="1"/>
  <c r="N462" i="1"/>
  <c r="N344" i="1"/>
  <c r="N118" i="1"/>
  <c r="N697" i="1"/>
  <c r="N636" i="1"/>
  <c r="N546" i="1"/>
  <c r="N139" i="1"/>
  <c r="N681" i="1"/>
  <c r="N594" i="1"/>
  <c r="N492" i="1"/>
  <c r="N127" i="1"/>
  <c r="N761" i="1"/>
  <c r="N707" i="1"/>
  <c r="N633" i="1"/>
  <c r="N564" i="1"/>
  <c r="N448" i="1"/>
  <c r="N217" i="1"/>
  <c r="N273" i="1"/>
  <c r="N51" i="1"/>
  <c r="N523" i="1"/>
  <c r="N463" i="1"/>
  <c r="N368" i="1"/>
  <c r="N221" i="1"/>
  <c r="N571" i="1"/>
  <c r="N509" i="1"/>
  <c r="N452" i="1"/>
  <c r="N361" i="1"/>
  <c r="N641" i="1"/>
  <c r="N605" i="1"/>
  <c r="N547" i="1"/>
  <c r="N486" i="1"/>
  <c r="N374" i="1"/>
  <c r="N114" i="1"/>
  <c r="N305" i="1"/>
  <c r="N66" i="1"/>
  <c r="N422" i="1"/>
  <c r="N353" i="1"/>
  <c r="N279" i="1"/>
  <c r="N75" i="1"/>
  <c r="N393" i="1"/>
  <c r="N306" i="1"/>
  <c r="N100" i="1"/>
  <c r="N440" i="1"/>
  <c r="N402" i="1"/>
  <c r="N355" i="1"/>
  <c r="N289" i="1"/>
  <c r="N134" i="1"/>
  <c r="N229" i="1"/>
  <c r="N88" i="1"/>
  <c r="N206" i="1"/>
  <c r="N102" i="1"/>
  <c r="N236" i="1"/>
  <c r="N138" i="1"/>
  <c r="N84" i="1"/>
  <c r="N312" i="1"/>
  <c r="N222" i="1"/>
  <c r="N171" i="1"/>
  <c r="N117" i="1"/>
  <c r="N266" i="1"/>
  <c r="N48" i="1"/>
  <c r="N234" i="1"/>
  <c r="N313" i="1"/>
  <c r="N161" i="1"/>
  <c r="N253" i="1"/>
  <c r="N1731" i="1"/>
  <c r="N1756" i="1"/>
  <c r="N1630" i="1"/>
  <c r="N1335" i="1"/>
  <c r="N1584" i="1"/>
  <c r="N1531" i="1"/>
  <c r="N1305" i="1"/>
  <c r="N1337" i="1"/>
  <c r="N1740" i="1"/>
  <c r="N1000" i="1"/>
  <c r="N1173" i="1"/>
  <c r="N1508" i="1"/>
  <c r="N982" i="1"/>
  <c r="N1300" i="1"/>
  <c r="N1446" i="1"/>
  <c r="N1793" i="1"/>
  <c r="N786" i="1"/>
  <c r="N36" i="1"/>
  <c r="N1761" i="1"/>
  <c r="N1744" i="1"/>
  <c r="N1619" i="1"/>
  <c r="N1455" i="1"/>
  <c r="N1447" i="1"/>
  <c r="N1406" i="1"/>
  <c r="N1225" i="1"/>
  <c r="N1058" i="1"/>
  <c r="N1579" i="1"/>
  <c r="N1199" i="1"/>
  <c r="N1730" i="1"/>
  <c r="N1223" i="1"/>
  <c r="N1633" i="1"/>
  <c r="N1606" i="1"/>
  <c r="N1258" i="1"/>
  <c r="N414" i="1"/>
  <c r="N1454" i="1"/>
  <c r="N1010" i="1"/>
  <c r="N1380" i="1"/>
  <c r="N928" i="1"/>
  <c r="N1591" i="1"/>
  <c r="N1377" i="1"/>
  <c r="N1277" i="1"/>
  <c r="N483" i="1"/>
  <c r="N1821" i="1"/>
  <c r="N1668" i="1"/>
  <c r="N1682" i="1"/>
  <c r="N1440" i="1"/>
  <c r="N1368" i="1"/>
  <c r="N1171" i="1"/>
  <c r="N1215" i="1"/>
  <c r="N1031" i="1"/>
  <c r="N1645" i="1"/>
  <c r="N1189" i="1"/>
  <c r="N1582" i="1"/>
  <c r="N1777" i="1"/>
  <c r="N1430" i="1"/>
  <c r="N1550" i="1"/>
  <c r="N1227" i="1"/>
  <c r="N750" i="1"/>
  <c r="N1351" i="1"/>
  <c r="N1504" i="1"/>
  <c r="N1197" i="1"/>
  <c r="N1776" i="1"/>
  <c r="N1436" i="1"/>
  <c r="N1315" i="1"/>
  <c r="N1121" i="1"/>
  <c r="N890" i="1"/>
  <c r="N1161" i="1"/>
  <c r="N693" i="1"/>
  <c r="N1375" i="1"/>
  <c r="N174" i="1"/>
  <c r="N1710" i="1"/>
  <c r="N1816" i="1"/>
  <c r="N1729" i="1"/>
  <c r="N1702" i="1"/>
  <c r="N1532" i="1"/>
  <c r="N1552" i="1"/>
  <c r="N1387" i="1"/>
  <c r="N1371" i="1"/>
  <c r="N1151" i="1"/>
  <c r="N1554" i="1"/>
  <c r="N35" i="1"/>
  <c r="N1547" i="1"/>
  <c r="N1757" i="1"/>
  <c r="N1426" i="1"/>
  <c r="N1541" i="1"/>
  <c r="N1089" i="1"/>
  <c r="N740" i="1"/>
  <c r="N1346" i="1"/>
  <c r="N1488" i="1"/>
  <c r="N1187" i="1"/>
  <c r="N1769" i="1"/>
  <c r="N1490" i="1"/>
  <c r="N1033" i="1"/>
  <c r="N1176" i="1"/>
  <c r="N877" i="1"/>
  <c r="N1216" i="1"/>
  <c r="N951" i="1"/>
  <c r="N280" i="1"/>
  <c r="N1084" i="1"/>
  <c r="N1418" i="1"/>
  <c r="N1114" i="1"/>
  <c r="N961" i="1"/>
  <c r="N837" i="1"/>
  <c r="N129" i="1"/>
  <c r="N1758" i="1"/>
  <c r="N1804" i="1"/>
  <c r="N1617" i="1"/>
  <c r="N1696" i="1"/>
  <c r="N213" i="1"/>
  <c r="N60" i="1"/>
  <c r="N58" i="1"/>
  <c r="N198" i="1"/>
  <c r="N1773" i="1"/>
  <c r="N1680" i="1"/>
  <c r="N1754" i="1"/>
  <c r="N1610" i="1"/>
  <c r="N1639" i="1"/>
  <c r="N1801" i="1"/>
  <c r="N1715" i="1"/>
  <c r="N1708" i="1"/>
  <c r="N1678" i="1"/>
  <c r="N1785" i="1"/>
  <c r="N1651" i="1"/>
  <c r="N1692" i="1"/>
  <c r="N1807" i="1"/>
  <c r="N1722" i="1"/>
  <c r="N1615" i="1"/>
  <c r="N1523" i="1"/>
  <c r="N1384" i="1"/>
  <c r="N1128" i="1"/>
  <c r="N805" i="1"/>
  <c r="N1512" i="1"/>
  <c r="N1302" i="1"/>
  <c r="N949" i="1"/>
  <c r="N1505" i="1"/>
  <c r="N1316" i="1"/>
  <c r="N1038" i="1"/>
  <c r="N1558" i="1"/>
  <c r="N1472" i="1"/>
  <c r="N1334" i="1"/>
  <c r="N1100" i="1"/>
  <c r="N1590" i="1"/>
  <c r="N1449" i="1"/>
  <c r="N1136" i="1"/>
  <c r="N1763" i="1"/>
  <c r="N1714" i="1"/>
  <c r="N1622" i="1"/>
  <c r="N1514" i="1"/>
  <c r="N1381" i="1"/>
  <c r="N1281" i="1"/>
  <c r="N1007" i="1"/>
  <c r="N1820" i="1"/>
  <c r="N1772" i="1"/>
  <c r="N1707" i="1"/>
  <c r="N1647" i="1"/>
  <c r="N1540" i="1"/>
  <c r="N1359" i="1"/>
  <c r="N1139" i="1"/>
  <c r="N43" i="1"/>
  <c r="N1737" i="1"/>
  <c r="N1666" i="1"/>
  <c r="N1609" i="1"/>
  <c r="N1470" i="1"/>
  <c r="N1396" i="1"/>
  <c r="N1256" i="1"/>
  <c r="N836" i="1"/>
  <c r="N1595" i="1"/>
  <c r="N1526" i="1"/>
  <c r="N1453" i="1"/>
  <c r="N1374" i="1"/>
  <c r="N1193" i="1"/>
  <c r="N1047" i="1"/>
  <c r="N817" i="1"/>
  <c r="N392" i="1"/>
  <c r="N629" i="1"/>
  <c r="N1596" i="1"/>
  <c r="N1499" i="1"/>
  <c r="N1413" i="1"/>
  <c r="N1325" i="1"/>
  <c r="N1191" i="1"/>
  <c r="N1048" i="1"/>
  <c r="N754" i="1"/>
  <c r="N1555" i="1"/>
  <c r="N1476" i="1"/>
  <c r="N1415" i="1"/>
  <c r="N1336" i="1"/>
  <c r="N1272" i="1"/>
  <c r="N1162" i="1"/>
  <c r="N968" i="1"/>
  <c r="N700" i="1"/>
  <c r="N1809" i="1"/>
  <c r="N1735" i="1"/>
  <c r="N1635" i="1"/>
  <c r="N1575" i="1"/>
  <c r="N1513" i="1"/>
  <c r="N1473" i="1"/>
  <c r="N1410" i="1"/>
  <c r="N1343" i="1"/>
  <c r="N1133" i="1"/>
  <c r="N909" i="1"/>
  <c r="N244" i="1"/>
  <c r="N1292" i="1"/>
  <c r="N1237" i="1"/>
  <c r="N1160" i="1"/>
  <c r="N1103" i="1"/>
  <c r="N1029" i="1"/>
  <c r="N965" i="1"/>
  <c r="N860" i="1"/>
  <c r="N752" i="1"/>
  <c r="N318" i="1"/>
  <c r="N1255" i="1"/>
  <c r="N1205" i="1"/>
  <c r="N1148" i="1"/>
  <c r="N1067" i="1"/>
  <c r="N1002" i="1"/>
  <c r="N926" i="1"/>
  <c r="N812" i="1"/>
  <c r="N644" i="1"/>
  <c r="N1322" i="1"/>
  <c r="N1253" i="1"/>
  <c r="N1188" i="1"/>
  <c r="N1138" i="1"/>
  <c r="N1054" i="1"/>
  <c r="N847" i="1"/>
  <c r="N742" i="1"/>
  <c r="N1478" i="1"/>
  <c r="N1402" i="1"/>
  <c r="N1362" i="1"/>
  <c r="N1333" i="1"/>
  <c r="N1248" i="1"/>
  <c r="N1181" i="1"/>
  <c r="N1091" i="1"/>
  <c r="N1005" i="1"/>
  <c r="N781" i="1"/>
  <c r="N442" i="1"/>
  <c r="N954" i="1"/>
  <c r="N869" i="1"/>
  <c r="N813" i="1"/>
  <c r="N730" i="1"/>
  <c r="N540" i="1"/>
  <c r="N285" i="1"/>
  <c r="N981" i="1"/>
  <c r="N911" i="1"/>
  <c r="N826" i="1"/>
  <c r="N758" i="1"/>
  <c r="N680" i="1"/>
  <c r="N604" i="1"/>
  <c r="N385" i="1"/>
  <c r="N987" i="1"/>
  <c r="N925" i="1"/>
  <c r="N872" i="1"/>
  <c r="N828" i="1"/>
  <c r="N746" i="1"/>
  <c r="N631" i="1"/>
  <c r="N439" i="1"/>
  <c r="N1135" i="1"/>
  <c r="N1079" i="1"/>
  <c r="N1018" i="1"/>
  <c r="N952" i="1"/>
  <c r="N906" i="1"/>
  <c r="N876" i="1"/>
  <c r="N799" i="1"/>
  <c r="N727" i="1"/>
  <c r="N577" i="1"/>
  <c r="N676" i="1"/>
  <c r="N630" i="1"/>
  <c r="N548" i="1"/>
  <c r="N459" i="1"/>
  <c r="N246" i="1"/>
  <c r="N70" i="1"/>
  <c r="N688" i="1"/>
  <c r="N626" i="1"/>
  <c r="N524" i="1"/>
  <c r="N99" i="1"/>
  <c r="N670" i="1"/>
  <c r="N579" i="1"/>
  <c r="N485" i="1"/>
  <c r="N105" i="1"/>
  <c r="N755" i="1"/>
  <c r="N705" i="1"/>
  <c r="N628" i="1"/>
  <c r="N561" i="1"/>
  <c r="N436" i="1"/>
  <c r="N132" i="1"/>
  <c r="N254" i="1"/>
  <c r="N587" i="1"/>
  <c r="N521" i="1"/>
  <c r="N455" i="1"/>
  <c r="N365" i="1"/>
  <c r="N175" i="1"/>
  <c r="N569" i="1"/>
  <c r="N499" i="1"/>
  <c r="N421" i="1"/>
  <c r="N290" i="1"/>
  <c r="N639" i="1"/>
  <c r="N598" i="1"/>
  <c r="N545" i="1"/>
  <c r="N479" i="1"/>
  <c r="N357" i="1"/>
  <c r="N359" i="1"/>
  <c r="N299" i="1"/>
  <c r="N54" i="1"/>
  <c r="N420" i="1"/>
  <c r="N346" i="1"/>
  <c r="N264" i="1"/>
  <c r="N65" i="1"/>
  <c r="N391" i="1"/>
  <c r="N297" i="1"/>
  <c r="N56" i="1"/>
  <c r="N435" i="1"/>
  <c r="N395" i="1"/>
  <c r="N350" i="1"/>
  <c r="N276" i="1"/>
  <c r="N103" i="1"/>
  <c r="N202" i="1"/>
  <c r="N83" i="1"/>
  <c r="N201" i="1"/>
  <c r="N95" i="1"/>
  <c r="N233" i="1"/>
  <c r="N136" i="1"/>
  <c r="N71" i="1"/>
  <c r="N298" i="1"/>
  <c r="N220" i="1"/>
  <c r="N166" i="1"/>
  <c r="N97" i="1"/>
  <c r="N211" i="1"/>
  <c r="N81" i="1"/>
  <c r="N255" i="1"/>
  <c r="N92" i="1"/>
  <c r="N194" i="1"/>
  <c r="N144" i="1"/>
  <c r="N146" i="1"/>
  <c r="N1768" i="1"/>
  <c r="N1644" i="1"/>
  <c r="N1697" i="1"/>
  <c r="N1157" i="1"/>
  <c r="N1239" i="1"/>
  <c r="N1745" i="1"/>
  <c r="N1219" i="1"/>
  <c r="N1681" i="1"/>
  <c r="N1805" i="1"/>
  <c r="N1608" i="1"/>
  <c r="N1419" i="1"/>
  <c r="N592" i="1"/>
  <c r="N1015" i="1"/>
  <c r="N1383" i="1"/>
  <c r="N1593" i="1"/>
  <c r="N1265" i="1"/>
  <c r="N207" i="1"/>
  <c r="N42" i="1"/>
  <c r="N1634" i="1"/>
  <c r="N1762" i="1"/>
  <c r="N1327" i="1"/>
  <c r="N1545" i="1"/>
  <c r="N1525" i="1"/>
  <c r="N1234" i="1"/>
  <c r="N1652" i="1"/>
  <c r="N775" i="1"/>
  <c r="N1586" i="1"/>
  <c r="N1802" i="1"/>
  <c r="N1332" i="1"/>
  <c r="N1498" i="1"/>
  <c r="N710" i="1"/>
  <c r="N1363" i="1"/>
  <c r="N1516" i="1"/>
  <c r="N1102" i="1"/>
  <c r="N1691" i="1"/>
  <c r="N1441" i="1"/>
  <c r="N1317" i="1"/>
  <c r="N807" i="1"/>
  <c r="N209" i="1"/>
  <c r="N1713" i="1"/>
  <c r="N1819" i="1"/>
  <c r="N1741" i="1"/>
  <c r="N1658" i="1"/>
  <c r="N879" i="1"/>
  <c r="N1522" i="1"/>
  <c r="N1378" i="1"/>
  <c r="N1195" i="1"/>
  <c r="N1572" i="1"/>
  <c r="N764" i="1"/>
  <c r="N1412" i="1"/>
  <c r="N1631" i="1"/>
  <c r="N1604" i="1"/>
  <c r="N1093" i="1"/>
  <c r="N713" i="1"/>
  <c r="N1149" i="1"/>
  <c r="N1439" i="1"/>
  <c r="N1071" i="1"/>
  <c r="N1672" i="1"/>
  <c r="N1372" i="1"/>
  <c r="N1270" i="1"/>
  <c r="N997" i="1"/>
  <c r="N1280" i="1"/>
  <c r="N970" i="1"/>
  <c r="N1220" i="1"/>
  <c r="N1429" i="1"/>
  <c r="N47" i="1"/>
  <c r="N1806" i="1"/>
  <c r="N1653" i="1"/>
  <c r="N1675" i="1"/>
  <c r="N40" i="1"/>
  <c r="N1411" i="1"/>
  <c r="N1361" i="1"/>
  <c r="N1487" i="1"/>
  <c r="N1475" i="1"/>
  <c r="N1718" i="1"/>
  <c r="N1295" i="1"/>
  <c r="N1720" i="1"/>
  <c r="N1164" i="1"/>
  <c r="N1482" i="1"/>
  <c r="N1602" i="1"/>
  <c r="N1217" i="1"/>
  <c r="N425" i="1"/>
  <c r="N1232" i="1"/>
  <c r="N1434" i="1"/>
  <c r="N1063" i="1"/>
  <c r="N1663" i="1"/>
  <c r="N1422" i="1"/>
  <c r="N534" i="1"/>
  <c r="N1046" i="1"/>
  <c r="N219" i="1"/>
  <c r="N1017" i="1"/>
  <c r="N1264" i="1"/>
  <c r="N864" i="1"/>
  <c r="N1340" i="1"/>
  <c r="N1044" i="1"/>
  <c r="N825" i="1"/>
  <c r="N999" i="1"/>
  <c r="N251" i="1"/>
  <c r="N1650" i="1"/>
  <c r="N1753" i="1"/>
  <c r="N1670" i="1"/>
  <c r="N150" i="1"/>
  <c r="N200" i="1"/>
  <c r="N274" i="1"/>
  <c r="N163" i="1"/>
  <c r="N1743" i="1"/>
  <c r="N1677" i="1"/>
  <c r="N1746" i="1"/>
  <c r="N37" i="1"/>
  <c r="N1632" i="1"/>
  <c r="N1783" i="1"/>
  <c r="N1660" i="1"/>
  <c r="N1703" i="1"/>
  <c r="N1822" i="1"/>
  <c r="N1667" i="1"/>
  <c r="N1778" i="1"/>
  <c r="N1637" i="1"/>
  <c r="N1662" i="1"/>
  <c r="N1792" i="1"/>
  <c r="N1709" i="1"/>
  <c r="N1612" i="1"/>
  <c r="N1509" i="1"/>
  <c r="N1379" i="1"/>
  <c r="N1022" i="1"/>
  <c r="N773" i="1"/>
  <c r="N1477" i="1"/>
  <c r="N1260" i="1"/>
  <c r="N931" i="1"/>
  <c r="N1491" i="1"/>
  <c r="N1297" i="1"/>
  <c r="N960" i="1"/>
  <c r="N1538" i="1"/>
  <c r="N1465" i="1"/>
  <c r="N1263" i="1"/>
  <c r="N1083" i="1"/>
  <c r="N1576" i="1"/>
  <c r="N1442" i="1"/>
  <c r="N1131" i="1"/>
  <c r="N46" i="1"/>
  <c r="N1755" i="1"/>
  <c r="N1693" i="1"/>
  <c r="N1620" i="1"/>
  <c r="N1510" i="1"/>
  <c r="N1352" i="1"/>
  <c r="N1267" i="1"/>
  <c r="N995" i="1"/>
  <c r="N1815" i="1"/>
  <c r="N1767" i="1"/>
  <c r="N1704" i="1"/>
  <c r="N1636" i="1"/>
  <c r="N1527" i="1"/>
  <c r="N1355" i="1"/>
  <c r="N1092" i="1"/>
  <c r="N1817" i="1"/>
  <c r="N1727" i="1"/>
  <c r="N1661" i="1"/>
  <c r="N1592" i="1"/>
  <c r="N1467" i="1"/>
  <c r="N1376" i="1"/>
  <c r="N1202" i="1"/>
  <c r="N824" i="1"/>
  <c r="N1577" i="1"/>
  <c r="N1524" i="1"/>
  <c r="N1431" i="1"/>
  <c r="N1350" i="1"/>
  <c r="N1175" i="1"/>
  <c r="N1040" i="1"/>
  <c r="N791" i="1"/>
  <c r="N691" i="1"/>
  <c r="N735" i="1"/>
  <c r="N1583" i="1"/>
  <c r="N1484" i="1"/>
  <c r="N1403" i="1"/>
  <c r="N1321" i="1"/>
  <c r="N1184" i="1"/>
  <c r="N1045" i="1"/>
  <c r="N717" i="1"/>
  <c r="N1544" i="1"/>
  <c r="N1466" i="1"/>
  <c r="N1400" i="1"/>
  <c r="N1328" i="1"/>
  <c r="N1269" i="1"/>
  <c r="N1152" i="1"/>
  <c r="N963" i="1"/>
  <c r="N682" i="1"/>
  <c r="N1797" i="1"/>
  <c r="N1728" i="1"/>
  <c r="N1613" i="1"/>
  <c r="N1566" i="1"/>
  <c r="N1506" i="1"/>
  <c r="N1468" i="1"/>
  <c r="N1405" i="1"/>
  <c r="N1283" i="1"/>
  <c r="N1125" i="1"/>
  <c r="N885" i="1"/>
  <c r="N237" i="1"/>
  <c r="N1290" i="1"/>
  <c r="N1228" i="1"/>
  <c r="N1158" i="1"/>
  <c r="N1098" i="1"/>
  <c r="N1026" i="1"/>
  <c r="N946" i="1"/>
  <c r="N840" i="1"/>
  <c r="N652" i="1"/>
  <c r="N1320" i="1"/>
  <c r="N1251" i="1"/>
  <c r="N1203" i="1"/>
  <c r="N1143" i="1"/>
  <c r="N1060" i="1"/>
  <c r="N998" i="1"/>
  <c r="N912" i="1"/>
  <c r="N808" i="1"/>
  <c r="N622" i="1"/>
  <c r="N1313" i="1"/>
  <c r="N1246" i="1"/>
  <c r="N1186" i="1"/>
  <c r="N1132" i="1"/>
  <c r="N1049" i="1"/>
  <c r="N844" i="1"/>
  <c r="N725" i="1"/>
  <c r="N1471" i="1"/>
  <c r="N1393" i="1"/>
  <c r="N1360" i="1"/>
  <c r="N1324" i="1"/>
  <c r="N1235" i="1"/>
  <c r="N1165" i="1"/>
  <c r="N1086" i="1"/>
  <c r="N980" i="1"/>
  <c r="N763" i="1"/>
  <c r="N197" i="1"/>
  <c r="N947" i="1"/>
  <c r="N854" i="1"/>
  <c r="N801" i="1"/>
  <c r="N711" i="1"/>
  <c r="N510" i="1"/>
  <c r="N173" i="1"/>
  <c r="N967" i="1"/>
  <c r="N902" i="1"/>
  <c r="N821" i="1"/>
  <c r="N756" i="1"/>
  <c r="N677" i="1"/>
  <c r="N601" i="1"/>
  <c r="N369" i="1"/>
  <c r="N976" i="1"/>
  <c r="N918" i="1"/>
  <c r="N865" i="1"/>
  <c r="N823" i="1"/>
  <c r="N734" i="1"/>
  <c r="N612" i="1"/>
  <c r="N417" i="1"/>
  <c r="N1130" i="1"/>
  <c r="N1077" i="1"/>
  <c r="N1011" i="1"/>
  <c r="N945" i="1"/>
  <c r="N899" i="1"/>
  <c r="N867" i="1"/>
  <c r="N797" i="1"/>
  <c r="N702" i="1"/>
  <c r="N550" i="1"/>
  <c r="N674" i="1"/>
  <c r="N618" i="1"/>
  <c r="N515" i="1"/>
  <c r="N444" i="1"/>
  <c r="N193" i="1"/>
  <c r="N147" i="1"/>
  <c r="N686" i="1"/>
  <c r="N614" i="1"/>
  <c r="N476" i="1"/>
  <c r="N726" i="1"/>
  <c r="N668" i="1"/>
  <c r="N576" i="1"/>
  <c r="N466" i="1"/>
  <c r="N795" i="1"/>
  <c r="N741" i="1"/>
  <c r="N703" i="1"/>
  <c r="N616" i="1"/>
  <c r="N532" i="1"/>
  <c r="N411" i="1"/>
  <c r="N121" i="1"/>
  <c r="N248" i="1"/>
  <c r="N563" i="1"/>
  <c r="N519" i="1"/>
  <c r="N441" i="1"/>
  <c r="N354" i="1"/>
  <c r="N106" i="1"/>
  <c r="N565" i="1"/>
  <c r="N496" i="1"/>
  <c r="N412" i="1"/>
  <c r="N282" i="1"/>
  <c r="N637" i="1"/>
  <c r="N591" i="1"/>
  <c r="N543" i="1"/>
  <c r="N474" i="1"/>
  <c r="N345" i="1"/>
  <c r="N352" i="1"/>
  <c r="N296" i="1"/>
  <c r="N451" i="1"/>
  <c r="N418" i="1"/>
  <c r="N338" i="1"/>
  <c r="N240" i="1"/>
  <c r="N52" i="1"/>
  <c r="N389" i="1"/>
  <c r="N284" i="1"/>
  <c r="N504" i="1"/>
  <c r="N433" i="1"/>
  <c r="N382" i="1"/>
  <c r="N348" i="1"/>
  <c r="N259" i="1"/>
  <c r="N87" i="1"/>
  <c r="N178" i="1"/>
  <c r="N78" i="1"/>
  <c r="N190" i="1"/>
  <c r="N82" i="1"/>
  <c r="N203" i="1"/>
  <c r="N123" i="1"/>
  <c r="N61" i="1"/>
  <c r="N293" i="1"/>
  <c r="N218" i="1"/>
  <c r="N160" i="1"/>
  <c r="N86" i="1"/>
  <c r="N176" i="1"/>
  <c r="N107" i="1"/>
  <c r="N94" i="1"/>
  <c r="N230" i="1"/>
  <c r="N77" i="1"/>
  <c r="N311" i="1"/>
  <c r="N22" i="1" l="1"/>
</calcChain>
</file>

<file path=xl/sharedStrings.xml><?xml version="1.0" encoding="utf-8"?>
<sst xmlns="http://schemas.openxmlformats.org/spreadsheetml/2006/main" count="4450" uniqueCount="79">
  <si>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</si>
  <si>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</si>
  <si>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</si>
  <si>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</si>
  <si>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</si>
  <si>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</si>
  <si>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</si>
  <si>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</si>
  <si>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</si>
  <si>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</si>
  <si>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</si>
  <si>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</si>
  <si>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</si>
  <si>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</si>
  <si>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</si>
  <si>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</si>
  <si>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</si>
  <si>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</si>
  <si>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</si>
  <si>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</si>
  <si>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</si>
  <si>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</si>
  <si>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</si>
  <si>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</si>
  <si>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</si>
  <si>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</si>
  <si>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</si>
  <si>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</si>
  <si>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</si>
  <si>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</si>
  <si>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</si>
  <si>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</si>
  <si>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</si>
  <si>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</si>
  <si>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</si>
  <si>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</si>
  <si>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</si>
  <si>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</si>
  <si>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</si>
  <si>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</si>
  <si>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</si>
  <si>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</si>
  <si>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km/h</t>
  </si>
  <si>
    <t>m/s²</t>
  </si>
  <si>
    <t>km/h/s</t>
  </si>
  <si>
    <t>s</t>
  </si>
  <si>
    <t>m</t>
  </si>
  <si>
    <t>Low</t>
    <phoneticPr fontId="0"/>
  </si>
  <si>
    <t>low</t>
  </si>
  <si>
    <t>medium</t>
  </si>
  <si>
    <t>high</t>
  </si>
  <si>
    <t>extra high</t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</si>
  <si>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</si>
  <si>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</si>
  <si>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</si>
  <si>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</si>
  <si>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</si>
  <si>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</si>
  <si>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</si>
  <si>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</si>
  <si>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</si>
  <si>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</si>
  <si>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>Velocity</t>
  </si>
  <si>
    <t>m/s</t>
  </si>
  <si>
    <t>Accel. (N)</t>
  </si>
  <si>
    <t>Roll (N)</t>
  </si>
  <si>
    <t>Aero (N)</t>
  </si>
  <si>
    <t>Total (N)</t>
  </si>
  <si>
    <t>Power (kW)</t>
  </si>
  <si>
    <t>mass</t>
  </si>
  <si>
    <t>rr coeff.</t>
  </si>
  <si>
    <t>rr</t>
  </si>
  <si>
    <t>Power (W)</t>
  </si>
  <si>
    <t>PE</t>
  </si>
  <si>
    <t>vehicle height</t>
  </si>
  <si>
    <t>KE</t>
  </si>
  <si>
    <t>Energy (J)</t>
  </si>
  <si>
    <t>Coeff of Drag</t>
  </si>
  <si>
    <t>frontal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</si>
</sst>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_ "/>
    <numFmt numFmtId="165" formatCode="0.0"/>
    <numFmt numFmtId="166" formatCode="0.0%"/>
    <numFmt numFmtId="167" formatCode="0.00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2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  <xf numFmtId="167" fontId="0" fillId="0" borderId="0" xfId="0" applyNumberFormat="1"/>
  </cellXfs>
  <cellStyles count="3">
    <cellStyle name="Normal" xfId="0" builtinId="0"/>
    <cellStyle name="Per cent" xfId="1" builtinId="5"/>
    <cellStyle name="標準_【印刷不要】 WLTC v1.0" xfId="2" xr:uid="{00000000-0005-0000-0000-000002000000}"/>
  </cellStyles>
  <dxfs count="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4.xml"/><Relationship Id="rId13" Type="http://schemas.openxmlformats.org/officeDocument/2006/relationships/worksheet" Target="worksheets/sheet6.xml"/><Relationship Id="rId18" Type="http://schemas.openxmlformats.org/officeDocument/2006/relationships/worksheet" Target="worksheets/sheet11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14.xml"/><Relationship Id="rId7" Type="http://schemas.openxmlformats.org/officeDocument/2006/relationships/chartsheet" Target="chartsheets/sheet3.xml"/><Relationship Id="rId12" Type="http://schemas.openxmlformats.org/officeDocument/2006/relationships/worksheet" Target="worksheets/sheet5.xml"/><Relationship Id="rId17" Type="http://schemas.openxmlformats.org/officeDocument/2006/relationships/worksheet" Target="worksheets/sheet10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9.xml"/><Relationship Id="rId20" Type="http://schemas.openxmlformats.org/officeDocument/2006/relationships/worksheet" Target="worksheets/sheet13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2.xml"/><Relationship Id="rId11" Type="http://schemas.openxmlformats.org/officeDocument/2006/relationships/chartsheet" Target="chartsheets/sheet7.xml"/><Relationship Id="rId24" Type="http://schemas.openxmlformats.org/officeDocument/2006/relationships/theme" Target="theme/theme1.xml"/><Relationship Id="rId5" Type="http://schemas.openxmlformats.org/officeDocument/2006/relationships/chartsheet" Target="chartsheets/sheet1.xml"/><Relationship Id="rId15" Type="http://schemas.openxmlformats.org/officeDocument/2006/relationships/worksheet" Target="worksheets/sheet8.xml"/><Relationship Id="rId23" Type="http://schemas.openxmlformats.org/officeDocument/2006/relationships/worksheet" Target="worksheets/sheet16.xml"/><Relationship Id="rId28" Type="http://schemas.openxmlformats.org/officeDocument/2006/relationships/customXml" Target="../customXml/item1.xml"/><Relationship Id="rId10" Type="http://schemas.openxmlformats.org/officeDocument/2006/relationships/chartsheet" Target="chartsheets/sheet6.xml"/><Relationship Id="rId19" Type="http://schemas.openxmlformats.org/officeDocument/2006/relationships/worksheet" Target="worksheets/sheet12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5.xml"/><Relationship Id="rId14" Type="http://schemas.openxmlformats.org/officeDocument/2006/relationships/worksheet" Target="worksheets/sheet7.xml"/><Relationship Id="rId22" Type="http://schemas.openxmlformats.org/officeDocument/2006/relationships/worksheet" Target="worksheets/sheet15.xml"/><Relationship Id="rId27" Type="http://schemas.openxmlformats.org/officeDocument/2006/relationships/calcChain" Target="calcChain.xml"/><Relationship Id="rId30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themeOverride" Target="../theme/themeOverride1.xml"/></Relationships>
</file>

<file path=xl/charts/_rels/chart19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2.xml"/></Relationships>
</file>

<file path=xl/charts/_rels/chart20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9.xml"/><Relationship Id="rId1" Type="http://schemas.openxmlformats.org/officeDocument/2006/relationships/themeOverride" Target="../theme/themeOverride3.xml"/></Relationships>
</file>

<file path=xl/charts/_rels/chart2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1.xml"/><Relationship Id="rId1" Type="http://schemas.openxmlformats.org/officeDocument/2006/relationships/themeOverride" Target="../theme/themeOverride4.xml"/></Relationships>
</file>

<file path=xl/charts/_rels/chart2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3.xml"/><Relationship Id="rId1" Type="http://schemas.openxmlformats.org/officeDocument/2006/relationships/themeOverride" Target="../theme/themeOverride5.xml"/></Relationships>
</file>

<file path=xl/charts/_rels/chart2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5.xml"/><Relationship Id="rId1" Type="http://schemas.openxmlformats.org/officeDocument/2006/relationships/themeOverride" Target="../theme/themeOverrid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(Phase:</a:t>
            </a:r>
            <a:r>
              <a:rPr lang="en-GB" baseline="0"/>
              <a:t> Low) Vehicle Speed vs Acceleration Force.</a:t>
            </a:r>
            <a:endParaRPr lang="en-GB"/>
          </a:p>
        </c:rich>
      </c:tx>
      <c:layout>
        <c:manualLayout>
          <c:xMode val="edge"/>
          <c:yMode val="edge"/>
          <c:x val="0.2321197776201647"/>
          <c:y val="1.749567429785076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Acceleration Force (N)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WLTC_class_3!$I$22:$I$611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22.5</c:v>
                </c:pt>
                <c:pt idx="12">
                  <c:v>191.25</c:v>
                </c:pt>
                <c:pt idx="13">
                  <c:v>585</c:v>
                </c:pt>
                <c:pt idx="14">
                  <c:v>922.50000000000011</c:v>
                </c:pt>
                <c:pt idx="15">
                  <c:v>866.25</c:v>
                </c:pt>
                <c:pt idx="16">
                  <c:v>787.49999999999977</c:v>
                </c:pt>
                <c:pt idx="17">
                  <c:v>967.5</c:v>
                </c:pt>
                <c:pt idx="18">
                  <c:v>1023.7500000000001</c:v>
                </c:pt>
                <c:pt idx="19">
                  <c:v>652.5</c:v>
                </c:pt>
                <c:pt idx="20">
                  <c:v>236.25000000000014</c:v>
                </c:pt>
                <c:pt idx="21">
                  <c:v>90.000000000000071</c:v>
                </c:pt>
                <c:pt idx="22">
                  <c:v>78.749999999999929</c:v>
                </c:pt>
                <c:pt idx="23">
                  <c:v>90.000000000000071</c:v>
                </c:pt>
                <c:pt idx="24">
                  <c:v>225</c:v>
                </c:pt>
                <c:pt idx="25">
                  <c:v>314.99999999999972</c:v>
                </c:pt>
                <c:pt idx="26">
                  <c:v>371.25000000000006</c:v>
                </c:pt>
                <c:pt idx="27">
                  <c:v>528.75000000000023</c:v>
                </c:pt>
                <c:pt idx="28">
                  <c:v>562.5</c:v>
                </c:pt>
                <c:pt idx="29">
                  <c:v>528.74999999999943</c:v>
                </c:pt>
                <c:pt idx="30">
                  <c:v>382.49999999999983</c:v>
                </c:pt>
                <c:pt idx="31">
                  <c:v>225</c:v>
                </c:pt>
                <c:pt idx="32">
                  <c:v>157.49999999999986</c:v>
                </c:pt>
                <c:pt idx="33">
                  <c:v>123.75000000000017</c:v>
                </c:pt>
                <c:pt idx="34">
                  <c:v>67.500000000000156</c:v>
                </c:pt>
                <c:pt idx="35">
                  <c:v>-22.49999999999952</c:v>
                </c:pt>
                <c:pt idx="36">
                  <c:v>-202.49999999999969</c:v>
                </c:pt>
                <c:pt idx="37">
                  <c:v>-483.75000000000045</c:v>
                </c:pt>
                <c:pt idx="38">
                  <c:v>-641.25000000000034</c:v>
                </c:pt>
                <c:pt idx="39">
                  <c:v>-596.24999999999966</c:v>
                </c:pt>
                <c:pt idx="40">
                  <c:v>-528.75000000000023</c:v>
                </c:pt>
                <c:pt idx="41">
                  <c:v>-630.00000000000011</c:v>
                </c:pt>
                <c:pt idx="42">
                  <c:v>-809.99999999999943</c:v>
                </c:pt>
                <c:pt idx="43">
                  <c:v>-765.00000000000011</c:v>
                </c:pt>
                <c:pt idx="44">
                  <c:v>-472.50000000000028</c:v>
                </c:pt>
                <c:pt idx="45">
                  <c:v>-202.50000000000009</c:v>
                </c:pt>
                <c:pt idx="46">
                  <c:v>-157.49999999999986</c:v>
                </c:pt>
                <c:pt idx="47">
                  <c:v>-225</c:v>
                </c:pt>
                <c:pt idx="48">
                  <c:v>-191.24999999999991</c:v>
                </c:pt>
                <c:pt idx="49">
                  <c:v>-67.499999999999758</c:v>
                </c:pt>
                <c:pt idx="50">
                  <c:v>-45.000000000000242</c:v>
                </c:pt>
                <c:pt idx="51">
                  <c:v>-236.25000000000014</c:v>
                </c:pt>
                <c:pt idx="52">
                  <c:v>-483.74999999999989</c:v>
                </c:pt>
                <c:pt idx="53">
                  <c:v>-404.99999999999994</c:v>
                </c:pt>
                <c:pt idx="54">
                  <c:v>-123.74999999999997</c:v>
                </c:pt>
                <c:pt idx="55">
                  <c:v>-11.249999999999961</c:v>
                </c:pt>
                <c:pt idx="56">
                  <c:v>0</c:v>
                </c:pt>
                <c:pt idx="57">
                  <c:v>33.750000000000078</c:v>
                </c:pt>
                <c:pt idx="58">
                  <c:v>67.499999999999957</c:v>
                </c:pt>
                <c:pt idx="59">
                  <c:v>269.99999999999983</c:v>
                </c:pt>
                <c:pt idx="60">
                  <c:v>303.75000000000011</c:v>
                </c:pt>
                <c:pt idx="61">
                  <c:v>135.00000000000011</c:v>
                </c:pt>
                <c:pt idx="62">
                  <c:v>101.24999999999984</c:v>
                </c:pt>
                <c:pt idx="63">
                  <c:v>135.00000000000011</c:v>
                </c:pt>
                <c:pt idx="64">
                  <c:v>180.00000000000014</c:v>
                </c:pt>
                <c:pt idx="65">
                  <c:v>112.5</c:v>
                </c:pt>
                <c:pt idx="66">
                  <c:v>67.499999999999758</c:v>
                </c:pt>
                <c:pt idx="67">
                  <c:v>247.49999999999994</c:v>
                </c:pt>
                <c:pt idx="68">
                  <c:v>540.00000000000011</c:v>
                </c:pt>
                <c:pt idx="69">
                  <c:v>697.49999999999989</c:v>
                </c:pt>
                <c:pt idx="70">
                  <c:v>742.50000000000011</c:v>
                </c:pt>
                <c:pt idx="71">
                  <c:v>686.25000000000011</c:v>
                </c:pt>
                <c:pt idx="72">
                  <c:v>517.49999999999977</c:v>
                </c:pt>
                <c:pt idx="73">
                  <c:v>326.24999999999983</c:v>
                </c:pt>
                <c:pt idx="74">
                  <c:v>225</c:v>
                </c:pt>
                <c:pt idx="75">
                  <c:v>213.74999999999983</c:v>
                </c:pt>
                <c:pt idx="76">
                  <c:v>236.25000000000014</c:v>
                </c:pt>
                <c:pt idx="77">
                  <c:v>213.74999999999983</c:v>
                </c:pt>
                <c:pt idx="78">
                  <c:v>112.5</c:v>
                </c:pt>
                <c:pt idx="79">
                  <c:v>-33.74999999999968</c:v>
                </c:pt>
                <c:pt idx="80">
                  <c:v>-112.5</c:v>
                </c:pt>
                <c:pt idx="81">
                  <c:v>-191.25000000000031</c:v>
                </c:pt>
                <c:pt idx="82">
                  <c:v>-168.74999999999997</c:v>
                </c:pt>
                <c:pt idx="83">
                  <c:v>-67.499999999999361</c:v>
                </c:pt>
                <c:pt idx="84">
                  <c:v>-123.75000000000017</c:v>
                </c:pt>
                <c:pt idx="85">
                  <c:v>-157.50000000000063</c:v>
                </c:pt>
                <c:pt idx="86">
                  <c:v>-146.24999999999969</c:v>
                </c:pt>
                <c:pt idx="87">
                  <c:v>-123.74999999999936</c:v>
                </c:pt>
                <c:pt idx="88">
                  <c:v>-303.75000000000034</c:v>
                </c:pt>
                <c:pt idx="89">
                  <c:v>-776.25000000000023</c:v>
                </c:pt>
                <c:pt idx="90">
                  <c:v>-1113.7499999999998</c:v>
                </c:pt>
                <c:pt idx="91">
                  <c:v>-1158.75</c:v>
                </c:pt>
                <c:pt idx="92">
                  <c:v>-877.50000000000011</c:v>
                </c:pt>
                <c:pt idx="93">
                  <c:v>-562.5</c:v>
                </c:pt>
                <c:pt idx="94">
                  <c:v>-573.74999999999989</c:v>
                </c:pt>
                <c:pt idx="95">
                  <c:v>-697.5</c:v>
                </c:pt>
                <c:pt idx="96">
                  <c:v>-618.75</c:v>
                </c:pt>
                <c:pt idx="97">
                  <c:v>-404.99999999999994</c:v>
                </c:pt>
                <c:pt idx="98">
                  <c:v>-405</c:v>
                </c:pt>
                <c:pt idx="99">
                  <c:v>-247.50000000000003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22.5</c:v>
                </c:pt>
                <c:pt idx="138">
                  <c:v>213.75</c:v>
                </c:pt>
                <c:pt idx="139">
                  <c:v>663.74999999999989</c:v>
                </c:pt>
                <c:pt idx="140">
                  <c:v>1102.4999999999998</c:v>
                </c:pt>
                <c:pt idx="141">
                  <c:v>1158.7499999999998</c:v>
                </c:pt>
                <c:pt idx="142">
                  <c:v>809.99999999999989</c:v>
                </c:pt>
                <c:pt idx="143">
                  <c:v>393.75</c:v>
                </c:pt>
                <c:pt idx="144">
                  <c:v>213.75000000000023</c:v>
                </c:pt>
                <c:pt idx="145">
                  <c:v>326.25000000000023</c:v>
                </c:pt>
                <c:pt idx="146">
                  <c:v>517.49999999999977</c:v>
                </c:pt>
                <c:pt idx="147">
                  <c:v>551.24999999999989</c:v>
                </c:pt>
                <c:pt idx="148">
                  <c:v>427.50000000000011</c:v>
                </c:pt>
                <c:pt idx="149">
                  <c:v>236.25000000000014</c:v>
                </c:pt>
                <c:pt idx="150">
                  <c:v>22.499999999999922</c:v>
                </c:pt>
                <c:pt idx="151">
                  <c:v>-292.50000000000017</c:v>
                </c:pt>
                <c:pt idx="152">
                  <c:v>-764.99999999999966</c:v>
                </c:pt>
                <c:pt idx="153">
                  <c:v>-1113.7499999999998</c:v>
                </c:pt>
                <c:pt idx="154">
                  <c:v>-1046.25</c:v>
                </c:pt>
                <c:pt idx="155">
                  <c:v>-596.25</c:v>
                </c:pt>
                <c:pt idx="156">
                  <c:v>-78.750000000000114</c:v>
                </c:pt>
                <c:pt idx="157">
                  <c:v>236.24999999999997</c:v>
                </c:pt>
                <c:pt idx="158">
                  <c:v>517.5</c:v>
                </c:pt>
                <c:pt idx="159">
                  <c:v>675.00000000000023</c:v>
                </c:pt>
                <c:pt idx="160">
                  <c:v>697.49999999999989</c:v>
                </c:pt>
                <c:pt idx="161">
                  <c:v>607.49999999999977</c:v>
                </c:pt>
                <c:pt idx="162">
                  <c:v>472.50000000000028</c:v>
                </c:pt>
                <c:pt idx="163">
                  <c:v>450</c:v>
                </c:pt>
                <c:pt idx="164">
                  <c:v>393.75</c:v>
                </c:pt>
                <c:pt idx="165">
                  <c:v>292.50000000000017</c:v>
                </c:pt>
                <c:pt idx="166">
                  <c:v>236.25000000000014</c:v>
                </c:pt>
                <c:pt idx="167">
                  <c:v>348.75000000000017</c:v>
                </c:pt>
                <c:pt idx="168">
                  <c:v>450</c:v>
                </c:pt>
                <c:pt idx="169">
                  <c:v>314.99999999999972</c:v>
                </c:pt>
                <c:pt idx="170">
                  <c:v>22.49999999999952</c:v>
                </c:pt>
                <c:pt idx="171">
                  <c:v>-326.24999999999983</c:v>
                </c:pt>
                <c:pt idx="172">
                  <c:v>-719.99999999999977</c:v>
                </c:pt>
                <c:pt idx="173">
                  <c:v>-900</c:v>
                </c:pt>
                <c:pt idx="174">
                  <c:v>-641.24999999999989</c:v>
                </c:pt>
                <c:pt idx="175">
                  <c:v>-225</c:v>
                </c:pt>
                <c:pt idx="176">
                  <c:v>67.499999999999758</c:v>
                </c:pt>
                <c:pt idx="177">
                  <c:v>303.74999999999989</c:v>
                </c:pt>
                <c:pt idx="178">
                  <c:v>371.25000000000006</c:v>
                </c:pt>
                <c:pt idx="179">
                  <c:v>202.50000000000009</c:v>
                </c:pt>
                <c:pt idx="180">
                  <c:v>33.750000000000078</c:v>
                </c:pt>
                <c:pt idx="181">
                  <c:v>-45.000000000000242</c:v>
                </c:pt>
                <c:pt idx="182">
                  <c:v>-134.99999999999991</c:v>
                </c:pt>
                <c:pt idx="183">
                  <c:v>-348.74999999999977</c:v>
                </c:pt>
                <c:pt idx="184">
                  <c:v>-528.74999999999989</c:v>
                </c:pt>
                <c:pt idx="185">
                  <c:v>-573.75000000000011</c:v>
                </c:pt>
                <c:pt idx="186">
                  <c:v>-528.75000000000023</c:v>
                </c:pt>
                <c:pt idx="187">
                  <c:v>-438.74999999999977</c:v>
                </c:pt>
                <c:pt idx="188">
                  <c:v>-359.99999999999989</c:v>
                </c:pt>
                <c:pt idx="189">
                  <c:v>-292.50000000000017</c:v>
                </c:pt>
                <c:pt idx="190">
                  <c:v>-225</c:v>
                </c:pt>
                <c:pt idx="191">
                  <c:v>-179.99999999999994</c:v>
                </c:pt>
                <c:pt idx="192">
                  <c:v>-134.99999999999991</c:v>
                </c:pt>
                <c:pt idx="193">
                  <c:v>-78.750000000000114</c:v>
                </c:pt>
                <c:pt idx="194">
                  <c:v>-56.25</c:v>
                </c:pt>
                <c:pt idx="195">
                  <c:v>-22.499999999999922</c:v>
                </c:pt>
                <c:pt idx="196">
                  <c:v>0</c:v>
                </c:pt>
                <c:pt idx="197">
                  <c:v>0</c:v>
                </c:pt>
                <c:pt idx="198">
                  <c:v>56.25</c:v>
                </c:pt>
                <c:pt idx="199">
                  <c:v>112.5</c:v>
                </c:pt>
                <c:pt idx="200">
                  <c:v>168.74999999999997</c:v>
                </c:pt>
                <c:pt idx="201">
                  <c:v>225</c:v>
                </c:pt>
                <c:pt idx="202">
                  <c:v>281.25</c:v>
                </c:pt>
                <c:pt idx="203">
                  <c:v>450</c:v>
                </c:pt>
                <c:pt idx="204">
                  <c:v>528.74999999999989</c:v>
                </c:pt>
                <c:pt idx="205">
                  <c:v>540.00000000000011</c:v>
                </c:pt>
                <c:pt idx="206">
                  <c:v>641.24999999999989</c:v>
                </c:pt>
                <c:pt idx="207">
                  <c:v>652.5</c:v>
                </c:pt>
                <c:pt idx="208">
                  <c:v>573.75000000000011</c:v>
                </c:pt>
                <c:pt idx="209">
                  <c:v>630.00000000000011</c:v>
                </c:pt>
                <c:pt idx="210">
                  <c:v>618.75</c:v>
                </c:pt>
                <c:pt idx="211">
                  <c:v>450</c:v>
                </c:pt>
                <c:pt idx="212">
                  <c:v>337.49999999999994</c:v>
                </c:pt>
                <c:pt idx="213">
                  <c:v>269.99999999999983</c:v>
                </c:pt>
                <c:pt idx="214">
                  <c:v>292.50000000000017</c:v>
                </c:pt>
                <c:pt idx="215">
                  <c:v>382.49999999999983</c:v>
                </c:pt>
                <c:pt idx="216">
                  <c:v>450</c:v>
                </c:pt>
                <c:pt idx="217">
                  <c:v>450</c:v>
                </c:pt>
                <c:pt idx="218">
                  <c:v>393.75</c:v>
                </c:pt>
                <c:pt idx="219">
                  <c:v>314.99999999999972</c:v>
                </c:pt>
                <c:pt idx="220">
                  <c:v>236.25000000000014</c:v>
                </c:pt>
                <c:pt idx="221">
                  <c:v>146.25000000000048</c:v>
                </c:pt>
                <c:pt idx="222">
                  <c:v>89.999999999999687</c:v>
                </c:pt>
                <c:pt idx="223">
                  <c:v>78.749999999999517</c:v>
                </c:pt>
                <c:pt idx="224">
                  <c:v>78.750000000000313</c:v>
                </c:pt>
                <c:pt idx="225">
                  <c:v>112.5</c:v>
                </c:pt>
                <c:pt idx="226">
                  <c:v>123.74999999999936</c:v>
                </c:pt>
                <c:pt idx="227">
                  <c:v>112.5</c:v>
                </c:pt>
                <c:pt idx="228">
                  <c:v>101.25000000000063</c:v>
                </c:pt>
                <c:pt idx="229">
                  <c:v>78.750000000000313</c:v>
                </c:pt>
                <c:pt idx="230">
                  <c:v>33.74999999999968</c:v>
                </c:pt>
                <c:pt idx="231">
                  <c:v>-33.74999999999968</c:v>
                </c:pt>
                <c:pt idx="232">
                  <c:v>-180.00000000000014</c:v>
                </c:pt>
                <c:pt idx="233">
                  <c:v>-371.25000000000045</c:v>
                </c:pt>
                <c:pt idx="234">
                  <c:v>-438.74999999999977</c:v>
                </c:pt>
                <c:pt idx="235">
                  <c:v>-348.75000000000017</c:v>
                </c:pt>
                <c:pt idx="236">
                  <c:v>-202.49999999999969</c:v>
                </c:pt>
                <c:pt idx="237">
                  <c:v>-157.49999999999986</c:v>
                </c:pt>
                <c:pt idx="238">
                  <c:v>-258.75000000000045</c:v>
                </c:pt>
                <c:pt idx="239">
                  <c:v>-461.25000000000017</c:v>
                </c:pt>
                <c:pt idx="240">
                  <c:v>-607.49999999999977</c:v>
                </c:pt>
                <c:pt idx="241">
                  <c:v>-539.99999999999966</c:v>
                </c:pt>
                <c:pt idx="242">
                  <c:v>-506.25</c:v>
                </c:pt>
                <c:pt idx="243">
                  <c:v>-551.24999999999989</c:v>
                </c:pt>
                <c:pt idx="244">
                  <c:v>-528.75000000000023</c:v>
                </c:pt>
                <c:pt idx="245">
                  <c:v>-630.00000000000011</c:v>
                </c:pt>
                <c:pt idx="246">
                  <c:v>-809.99999999999943</c:v>
                </c:pt>
                <c:pt idx="247">
                  <c:v>-765.00000000000011</c:v>
                </c:pt>
                <c:pt idx="248">
                  <c:v>-472.50000000000028</c:v>
                </c:pt>
                <c:pt idx="249">
                  <c:v>-202.50000000000009</c:v>
                </c:pt>
                <c:pt idx="250">
                  <c:v>-157.49999999999986</c:v>
                </c:pt>
                <c:pt idx="251">
                  <c:v>-225</c:v>
                </c:pt>
                <c:pt idx="252">
                  <c:v>-191.24999999999991</c:v>
                </c:pt>
                <c:pt idx="253">
                  <c:v>-67.499999999999758</c:v>
                </c:pt>
                <c:pt idx="254">
                  <c:v>-45.000000000000242</c:v>
                </c:pt>
                <c:pt idx="255">
                  <c:v>-236.25000000000014</c:v>
                </c:pt>
                <c:pt idx="256">
                  <c:v>-326.24999999999983</c:v>
                </c:pt>
                <c:pt idx="257">
                  <c:v>-33.749999999999879</c:v>
                </c:pt>
                <c:pt idx="258">
                  <c:v>382.49999999999983</c:v>
                </c:pt>
                <c:pt idx="259">
                  <c:v>585.00000000000011</c:v>
                </c:pt>
                <c:pt idx="260">
                  <c:v>596.25</c:v>
                </c:pt>
                <c:pt idx="261">
                  <c:v>573.74999999999977</c:v>
                </c:pt>
                <c:pt idx="262">
                  <c:v>618.75</c:v>
                </c:pt>
                <c:pt idx="263">
                  <c:v>765.00000000000011</c:v>
                </c:pt>
                <c:pt idx="264">
                  <c:v>832.50000000000023</c:v>
                </c:pt>
                <c:pt idx="265">
                  <c:v>731.25</c:v>
                </c:pt>
                <c:pt idx="266">
                  <c:v>528.74999999999943</c:v>
                </c:pt>
                <c:pt idx="267">
                  <c:v>438.74999999999977</c:v>
                </c:pt>
                <c:pt idx="268">
                  <c:v>405.00000000000017</c:v>
                </c:pt>
                <c:pt idx="269">
                  <c:v>337.49999999999994</c:v>
                </c:pt>
                <c:pt idx="270">
                  <c:v>180.00000000000014</c:v>
                </c:pt>
                <c:pt idx="271">
                  <c:v>-33.74999999999968</c:v>
                </c:pt>
                <c:pt idx="272">
                  <c:v>-78.750000000000313</c:v>
                </c:pt>
                <c:pt idx="273">
                  <c:v>-213.74999999999983</c:v>
                </c:pt>
                <c:pt idx="274">
                  <c:v>-506.25</c:v>
                </c:pt>
                <c:pt idx="275">
                  <c:v>-641.25000000000034</c:v>
                </c:pt>
                <c:pt idx="276">
                  <c:v>-719.99999999999977</c:v>
                </c:pt>
                <c:pt idx="277">
                  <c:v>-798.75000000000011</c:v>
                </c:pt>
                <c:pt idx="278">
                  <c:v>-1001.2499999999999</c:v>
                </c:pt>
                <c:pt idx="279">
                  <c:v>-1068.75</c:v>
                </c:pt>
                <c:pt idx="280">
                  <c:v>-596.25</c:v>
                </c:pt>
                <c:pt idx="281">
                  <c:v>168.74999999999997</c:v>
                </c:pt>
                <c:pt idx="282">
                  <c:v>720.00000000000023</c:v>
                </c:pt>
                <c:pt idx="283">
                  <c:v>821.25000000000011</c:v>
                </c:pt>
                <c:pt idx="284">
                  <c:v>843.75000000000011</c:v>
                </c:pt>
                <c:pt idx="285">
                  <c:v>809.99999999999989</c:v>
                </c:pt>
                <c:pt idx="286">
                  <c:v>742.50000000000011</c:v>
                </c:pt>
                <c:pt idx="287">
                  <c:v>742.50000000000011</c:v>
                </c:pt>
                <c:pt idx="288">
                  <c:v>742.49999999999932</c:v>
                </c:pt>
                <c:pt idx="289">
                  <c:v>585.00000000000034</c:v>
                </c:pt>
                <c:pt idx="290">
                  <c:v>281.25</c:v>
                </c:pt>
                <c:pt idx="291">
                  <c:v>0</c:v>
                </c:pt>
                <c:pt idx="292">
                  <c:v>-191.24999999999952</c:v>
                </c:pt>
                <c:pt idx="293">
                  <c:v>-213.75000000000063</c:v>
                </c:pt>
                <c:pt idx="294">
                  <c:v>-146.25000000000048</c:v>
                </c:pt>
                <c:pt idx="295">
                  <c:v>-67.499999999999361</c:v>
                </c:pt>
                <c:pt idx="296">
                  <c:v>0</c:v>
                </c:pt>
                <c:pt idx="297">
                  <c:v>44.999999999999844</c:v>
                </c:pt>
                <c:pt idx="298">
                  <c:v>56.25</c:v>
                </c:pt>
                <c:pt idx="299">
                  <c:v>22.49999999999952</c:v>
                </c:pt>
                <c:pt idx="300">
                  <c:v>-22.49999999999952</c:v>
                </c:pt>
                <c:pt idx="301">
                  <c:v>-78.749999999999517</c:v>
                </c:pt>
                <c:pt idx="302">
                  <c:v>-146.25000000000048</c:v>
                </c:pt>
                <c:pt idx="303">
                  <c:v>-202.50000000000048</c:v>
                </c:pt>
                <c:pt idx="304">
                  <c:v>-281.25</c:v>
                </c:pt>
                <c:pt idx="305">
                  <c:v>-337.49999999999994</c:v>
                </c:pt>
                <c:pt idx="306">
                  <c:v>-281.25</c:v>
                </c:pt>
                <c:pt idx="307">
                  <c:v>-168.74999999999997</c:v>
                </c:pt>
                <c:pt idx="308">
                  <c:v>-78.749999999999517</c:v>
                </c:pt>
                <c:pt idx="309">
                  <c:v>-67.499999999999361</c:v>
                </c:pt>
                <c:pt idx="310">
                  <c:v>-101.24999999999984</c:v>
                </c:pt>
                <c:pt idx="311">
                  <c:v>-135.00000000000031</c:v>
                </c:pt>
                <c:pt idx="312">
                  <c:v>-202.50000000000048</c:v>
                </c:pt>
                <c:pt idx="313">
                  <c:v>-281.25</c:v>
                </c:pt>
                <c:pt idx="314">
                  <c:v>-337.49999999999994</c:v>
                </c:pt>
                <c:pt idx="315">
                  <c:v>-337.49999999999994</c:v>
                </c:pt>
                <c:pt idx="316">
                  <c:v>-303.74999999999989</c:v>
                </c:pt>
                <c:pt idx="317">
                  <c:v>-337.49999999999994</c:v>
                </c:pt>
                <c:pt idx="318">
                  <c:v>-416.24999999999989</c:v>
                </c:pt>
                <c:pt idx="319">
                  <c:v>-438.74999999999977</c:v>
                </c:pt>
                <c:pt idx="320">
                  <c:v>-269.99999999999983</c:v>
                </c:pt>
                <c:pt idx="321">
                  <c:v>-135.00000000000031</c:v>
                </c:pt>
                <c:pt idx="322">
                  <c:v>-78.750000000000313</c:v>
                </c:pt>
                <c:pt idx="323">
                  <c:v>-67.499999999999758</c:v>
                </c:pt>
                <c:pt idx="324">
                  <c:v>-112.5</c:v>
                </c:pt>
                <c:pt idx="325">
                  <c:v>-45.000000000000242</c:v>
                </c:pt>
                <c:pt idx="326">
                  <c:v>-33.74999999999968</c:v>
                </c:pt>
                <c:pt idx="327">
                  <c:v>-67.499999999999758</c:v>
                </c:pt>
                <c:pt idx="328">
                  <c:v>-348.75000000000017</c:v>
                </c:pt>
                <c:pt idx="329">
                  <c:v>-652.5</c:v>
                </c:pt>
                <c:pt idx="330">
                  <c:v>-405.00000000000017</c:v>
                </c:pt>
                <c:pt idx="331">
                  <c:v>-90.000000000000071</c:v>
                </c:pt>
                <c:pt idx="332">
                  <c:v>-112.4999999999998</c:v>
                </c:pt>
                <c:pt idx="333">
                  <c:v>-123.74999999999997</c:v>
                </c:pt>
                <c:pt idx="334">
                  <c:v>-101.25000000000004</c:v>
                </c:pt>
                <c:pt idx="335">
                  <c:v>-123.74999999999997</c:v>
                </c:pt>
                <c:pt idx="336">
                  <c:v>-78.749999999999929</c:v>
                </c:pt>
                <c:pt idx="337">
                  <c:v>0</c:v>
                </c:pt>
                <c:pt idx="338">
                  <c:v>123.74999999999997</c:v>
                </c:pt>
                <c:pt idx="339">
                  <c:v>371.25000000000006</c:v>
                </c:pt>
                <c:pt idx="340">
                  <c:v>641.25000000000011</c:v>
                </c:pt>
                <c:pt idx="341">
                  <c:v>708.75000000000011</c:v>
                </c:pt>
                <c:pt idx="342">
                  <c:v>438.74999999999977</c:v>
                </c:pt>
                <c:pt idx="343">
                  <c:v>134.99999999999991</c:v>
                </c:pt>
                <c:pt idx="344">
                  <c:v>56.25</c:v>
                </c:pt>
                <c:pt idx="345">
                  <c:v>123.74999999999976</c:v>
                </c:pt>
                <c:pt idx="346">
                  <c:v>123.75000000000017</c:v>
                </c:pt>
                <c:pt idx="347">
                  <c:v>78.750000000000313</c:v>
                </c:pt>
                <c:pt idx="348">
                  <c:v>123.74999999999976</c:v>
                </c:pt>
                <c:pt idx="349">
                  <c:v>112.5</c:v>
                </c:pt>
                <c:pt idx="350">
                  <c:v>56.25</c:v>
                </c:pt>
                <c:pt idx="351">
                  <c:v>0</c:v>
                </c:pt>
                <c:pt idx="352">
                  <c:v>-22.499999999999922</c:v>
                </c:pt>
                <c:pt idx="353">
                  <c:v>-22.50000000000032</c:v>
                </c:pt>
                <c:pt idx="354">
                  <c:v>-11.25000000000016</c:v>
                </c:pt>
                <c:pt idx="355">
                  <c:v>22.50000000000032</c:v>
                </c:pt>
                <c:pt idx="356">
                  <c:v>33.750000000000078</c:v>
                </c:pt>
                <c:pt idx="357">
                  <c:v>-11.25000000000016</c:v>
                </c:pt>
                <c:pt idx="358">
                  <c:v>-146.25000000000009</c:v>
                </c:pt>
                <c:pt idx="359">
                  <c:v>-337.49999999999994</c:v>
                </c:pt>
                <c:pt idx="360">
                  <c:v>-416.24999999999989</c:v>
                </c:pt>
                <c:pt idx="361">
                  <c:v>-348.75000000000017</c:v>
                </c:pt>
                <c:pt idx="362">
                  <c:v>-236.24999999999974</c:v>
                </c:pt>
                <c:pt idx="363">
                  <c:v>-134.99999999999991</c:v>
                </c:pt>
                <c:pt idx="364">
                  <c:v>-45.000000000000242</c:v>
                </c:pt>
                <c:pt idx="365">
                  <c:v>11.25000000000016</c:v>
                </c:pt>
                <c:pt idx="366">
                  <c:v>56.25</c:v>
                </c:pt>
                <c:pt idx="367">
                  <c:v>146.25000000000009</c:v>
                </c:pt>
                <c:pt idx="368">
                  <c:v>258.75000000000006</c:v>
                </c:pt>
                <c:pt idx="369">
                  <c:v>247.49999999999994</c:v>
                </c:pt>
                <c:pt idx="370">
                  <c:v>112.5</c:v>
                </c:pt>
                <c:pt idx="371">
                  <c:v>-56.25</c:v>
                </c:pt>
                <c:pt idx="372">
                  <c:v>-359.99999999999989</c:v>
                </c:pt>
                <c:pt idx="373">
                  <c:v>-686.25000000000011</c:v>
                </c:pt>
                <c:pt idx="374">
                  <c:v>-776.25</c:v>
                </c:pt>
                <c:pt idx="375">
                  <c:v>-652.49999999999989</c:v>
                </c:pt>
                <c:pt idx="376">
                  <c:v>-472.50000000000011</c:v>
                </c:pt>
                <c:pt idx="377">
                  <c:v>-337.49999999999994</c:v>
                </c:pt>
                <c:pt idx="378">
                  <c:v>-247.49999999999994</c:v>
                </c:pt>
                <c:pt idx="379">
                  <c:v>-191.25000000000003</c:v>
                </c:pt>
                <c:pt idx="380">
                  <c:v>-213.75000000000006</c:v>
                </c:pt>
                <c:pt idx="381">
                  <c:v>-258.75</c:v>
                </c:pt>
                <c:pt idx="382">
                  <c:v>-269.99999999999994</c:v>
                </c:pt>
                <c:pt idx="383">
                  <c:v>-292.50000000000006</c:v>
                </c:pt>
                <c:pt idx="384">
                  <c:v>-315</c:v>
                </c:pt>
                <c:pt idx="385">
                  <c:v>-258.75</c:v>
                </c:pt>
                <c:pt idx="386">
                  <c:v>-101.25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56.25</c:v>
                </c:pt>
                <c:pt idx="392">
                  <c:v>236.25000000000003</c:v>
                </c:pt>
                <c:pt idx="393">
                  <c:v>483.75</c:v>
                </c:pt>
                <c:pt idx="394">
                  <c:v>697.50000000000011</c:v>
                </c:pt>
                <c:pt idx="395">
                  <c:v>843.75000000000011</c:v>
                </c:pt>
                <c:pt idx="396">
                  <c:v>933.75000000000011</c:v>
                </c:pt>
                <c:pt idx="397">
                  <c:v>967.49999999999977</c:v>
                </c:pt>
                <c:pt idx="398">
                  <c:v>854.99999999999966</c:v>
                </c:pt>
                <c:pt idx="399">
                  <c:v>528.75000000000023</c:v>
                </c:pt>
                <c:pt idx="400">
                  <c:v>157.50000000000023</c:v>
                </c:pt>
                <c:pt idx="401">
                  <c:v>-78.750000000000313</c:v>
                </c:pt>
                <c:pt idx="402">
                  <c:v>-258.75000000000006</c:v>
                </c:pt>
                <c:pt idx="403">
                  <c:v>-371.24999999999966</c:v>
                </c:pt>
                <c:pt idx="404">
                  <c:v>-348.75000000000017</c:v>
                </c:pt>
                <c:pt idx="405">
                  <c:v>-326.25000000000023</c:v>
                </c:pt>
                <c:pt idx="406">
                  <c:v>-359.99999999999989</c:v>
                </c:pt>
                <c:pt idx="407">
                  <c:v>-382.49999999999983</c:v>
                </c:pt>
                <c:pt idx="408">
                  <c:v>-315.00000000000006</c:v>
                </c:pt>
                <c:pt idx="409">
                  <c:v>-157.50000000000003</c:v>
                </c:pt>
                <c:pt idx="410">
                  <c:v>-22.499999999999922</c:v>
                </c:pt>
                <c:pt idx="411">
                  <c:v>33.749999999999879</c:v>
                </c:pt>
                <c:pt idx="412">
                  <c:v>56.25</c:v>
                </c:pt>
                <c:pt idx="413">
                  <c:v>78.750000000000114</c:v>
                </c:pt>
                <c:pt idx="414">
                  <c:v>157.50000000000003</c:v>
                </c:pt>
                <c:pt idx="415">
                  <c:v>281.24999999999983</c:v>
                </c:pt>
                <c:pt idx="416">
                  <c:v>314.99999999999989</c:v>
                </c:pt>
                <c:pt idx="417">
                  <c:v>191.25000000000031</c:v>
                </c:pt>
                <c:pt idx="418">
                  <c:v>11.25000000000016</c:v>
                </c:pt>
                <c:pt idx="419">
                  <c:v>-168.74999999999997</c:v>
                </c:pt>
                <c:pt idx="420">
                  <c:v>-247.49999999999994</c:v>
                </c:pt>
                <c:pt idx="421">
                  <c:v>-157.50000000000023</c:v>
                </c:pt>
                <c:pt idx="422">
                  <c:v>-22.50000000000032</c:v>
                </c:pt>
                <c:pt idx="423">
                  <c:v>112.5</c:v>
                </c:pt>
                <c:pt idx="424">
                  <c:v>303.75000000000034</c:v>
                </c:pt>
                <c:pt idx="425">
                  <c:v>607.50000000000023</c:v>
                </c:pt>
                <c:pt idx="426">
                  <c:v>933.74999999999977</c:v>
                </c:pt>
                <c:pt idx="427">
                  <c:v>1012.5</c:v>
                </c:pt>
                <c:pt idx="428">
                  <c:v>674.99999999999989</c:v>
                </c:pt>
                <c:pt idx="429">
                  <c:v>213.74999999999983</c:v>
                </c:pt>
                <c:pt idx="430">
                  <c:v>-67.500000000000156</c:v>
                </c:pt>
                <c:pt idx="431">
                  <c:v>-180.00000000000014</c:v>
                </c:pt>
                <c:pt idx="432">
                  <c:v>-168.7499999999996</c:v>
                </c:pt>
                <c:pt idx="433">
                  <c:v>-89.999999999999687</c:v>
                </c:pt>
                <c:pt idx="434">
                  <c:v>-78.749999999999929</c:v>
                </c:pt>
                <c:pt idx="435">
                  <c:v>-213.75000000000023</c:v>
                </c:pt>
                <c:pt idx="436">
                  <c:v>-438.75000000000023</c:v>
                </c:pt>
                <c:pt idx="437">
                  <c:v>-697.49999999999989</c:v>
                </c:pt>
                <c:pt idx="438">
                  <c:v>-956.25</c:v>
                </c:pt>
                <c:pt idx="439">
                  <c:v>-1136.25</c:v>
                </c:pt>
                <c:pt idx="440">
                  <c:v>-1181.25</c:v>
                </c:pt>
                <c:pt idx="441">
                  <c:v>-1023.7500000000001</c:v>
                </c:pt>
                <c:pt idx="442">
                  <c:v>-720</c:v>
                </c:pt>
                <c:pt idx="443">
                  <c:v>-404.99999999999994</c:v>
                </c:pt>
                <c:pt idx="444">
                  <c:v>-146.25</c:v>
                </c:pt>
                <c:pt idx="445">
                  <c:v>-22.5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56.25</c:v>
                </c:pt>
                <c:pt idx="512">
                  <c:v>281.25</c:v>
                </c:pt>
                <c:pt idx="513">
                  <c:v>686.24999999999989</c:v>
                </c:pt>
                <c:pt idx="514">
                  <c:v>1046.25</c:v>
                </c:pt>
                <c:pt idx="515">
                  <c:v>1147.5</c:v>
                </c:pt>
                <c:pt idx="516">
                  <c:v>978.74999999999989</c:v>
                </c:pt>
                <c:pt idx="517">
                  <c:v>573.74999999999977</c:v>
                </c:pt>
                <c:pt idx="518">
                  <c:v>157.49999999999986</c:v>
                </c:pt>
                <c:pt idx="519">
                  <c:v>-67.499999999999758</c:v>
                </c:pt>
                <c:pt idx="520">
                  <c:v>-179.99999999999977</c:v>
                </c:pt>
                <c:pt idx="521">
                  <c:v>-236.25000000000014</c:v>
                </c:pt>
                <c:pt idx="522">
                  <c:v>-281.25</c:v>
                </c:pt>
                <c:pt idx="523">
                  <c:v>-416.24999999999989</c:v>
                </c:pt>
                <c:pt idx="524">
                  <c:v>-663.75</c:v>
                </c:pt>
                <c:pt idx="525">
                  <c:v>-888.75000000000011</c:v>
                </c:pt>
                <c:pt idx="526">
                  <c:v>-888.75000000000011</c:v>
                </c:pt>
                <c:pt idx="527">
                  <c:v>-629.99999999999989</c:v>
                </c:pt>
                <c:pt idx="528">
                  <c:v>-337.49999999999994</c:v>
                </c:pt>
                <c:pt idx="529">
                  <c:v>-225</c:v>
                </c:pt>
                <c:pt idx="530">
                  <c:v>-112.5</c:v>
                </c:pt>
                <c:pt idx="531">
                  <c:v>0</c:v>
                </c:pt>
                <c:pt idx="532">
                  <c:v>22.5</c:v>
                </c:pt>
                <c:pt idx="533">
                  <c:v>135</c:v>
                </c:pt>
                <c:pt idx="534">
                  <c:v>337.49999999999994</c:v>
                </c:pt>
                <c:pt idx="535">
                  <c:v>450</c:v>
                </c:pt>
                <c:pt idx="536">
                  <c:v>562.49999999999989</c:v>
                </c:pt>
                <c:pt idx="537">
                  <c:v>877.49999999999989</c:v>
                </c:pt>
                <c:pt idx="538">
                  <c:v>1192.5</c:v>
                </c:pt>
                <c:pt idx="539">
                  <c:v>1136.25</c:v>
                </c:pt>
                <c:pt idx="540">
                  <c:v>641.24999999999989</c:v>
                </c:pt>
                <c:pt idx="541">
                  <c:v>157.49999999999986</c:v>
                </c:pt>
                <c:pt idx="542">
                  <c:v>-22.499999999999922</c:v>
                </c:pt>
                <c:pt idx="543">
                  <c:v>-101.24999999999984</c:v>
                </c:pt>
                <c:pt idx="544">
                  <c:v>-225</c:v>
                </c:pt>
                <c:pt idx="545">
                  <c:v>-393.75</c:v>
                </c:pt>
                <c:pt idx="546">
                  <c:v>-427.50000000000011</c:v>
                </c:pt>
                <c:pt idx="547">
                  <c:v>-326.25000000000023</c:v>
                </c:pt>
                <c:pt idx="548">
                  <c:v>-247.49999999999994</c:v>
                </c:pt>
                <c:pt idx="549">
                  <c:v>-202.49999999999986</c:v>
                </c:pt>
                <c:pt idx="550">
                  <c:v>-180.00000000000014</c:v>
                </c:pt>
                <c:pt idx="551">
                  <c:v>-123.74999999999997</c:v>
                </c:pt>
                <c:pt idx="552">
                  <c:v>-112.5</c:v>
                </c:pt>
                <c:pt idx="553">
                  <c:v>-112.5</c:v>
                </c:pt>
                <c:pt idx="554">
                  <c:v>-67.499999999999957</c:v>
                </c:pt>
                <c:pt idx="555">
                  <c:v>-22.500000000000121</c:v>
                </c:pt>
                <c:pt idx="556">
                  <c:v>22.500000000000121</c:v>
                </c:pt>
                <c:pt idx="557">
                  <c:v>78.750000000000114</c:v>
                </c:pt>
                <c:pt idx="558">
                  <c:v>134.99999999999991</c:v>
                </c:pt>
                <c:pt idx="559">
                  <c:v>303.74999999999989</c:v>
                </c:pt>
                <c:pt idx="560">
                  <c:v>281.25</c:v>
                </c:pt>
                <c:pt idx="561">
                  <c:v>56.25</c:v>
                </c:pt>
                <c:pt idx="562">
                  <c:v>0</c:v>
                </c:pt>
                <c:pt idx="563">
                  <c:v>-179.99999999999994</c:v>
                </c:pt>
                <c:pt idx="564">
                  <c:v>-776.25</c:v>
                </c:pt>
                <c:pt idx="565">
                  <c:v>-1192.5</c:v>
                </c:pt>
                <c:pt idx="566">
                  <c:v>-1136.25</c:v>
                </c:pt>
                <c:pt idx="567">
                  <c:v>-540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36C-1E42-A83C-2F8C9C2EF47E}"/>
            </c:ext>
          </c:extLst>
        </c:ser>
        <c:ser>
          <c:idx val="1"/>
          <c:order val="1"/>
          <c:tx>
            <c:v>Vehicle Speed (km/h)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WLTC_class_3!$E$8:$E$597</c:f>
              <c:numCache>
                <c:formatCode>0.0_ 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36C-1E42-A83C-2F8C9C2EF4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91377184"/>
        <c:axId val="1890913312"/>
      </c:lineChart>
      <c:catAx>
        <c:axId val="1891377184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0913312"/>
        <c:crosses val="autoZero"/>
        <c:auto val="1"/>
        <c:lblAlgn val="ctr"/>
        <c:lblOffset val="100"/>
        <c:noMultiLvlLbl val="0"/>
      </c:catAx>
      <c:valAx>
        <c:axId val="189091331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13771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(Phase:</a:t>
            </a:r>
            <a:r>
              <a:rPr lang="en-GB" baseline="0"/>
              <a:t> Low) </a:t>
            </a:r>
            <a:r>
              <a:rPr lang="en-GB"/>
              <a:t>Total</a:t>
            </a:r>
            <a:r>
              <a:rPr lang="en-GB" baseline="0"/>
              <a:t> Resistance to Motion.</a:t>
            </a:r>
            <a:endParaRPr lang="en-GB"/>
          </a:p>
        </c:rich>
      </c:tx>
      <c:layout>
        <c:manualLayout>
          <c:xMode val="edge"/>
          <c:yMode val="edge"/>
          <c:x val="0.29963508819004725"/>
          <c:y val="1.49884695002348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Total Force (N)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WLTC_class_3!$L$22:$L$611</c:f>
              <c:numCache>
                <c:formatCode>General</c:formatCode>
                <c:ptCount val="590"/>
                <c:pt idx="0">
                  <c:v>103.2993</c:v>
                </c:pt>
                <c:pt idx="1">
                  <c:v>103.2993</c:v>
                </c:pt>
                <c:pt idx="2">
                  <c:v>103.2993</c:v>
                </c:pt>
                <c:pt idx="3">
                  <c:v>103.2993</c:v>
                </c:pt>
                <c:pt idx="4">
                  <c:v>103.2993</c:v>
                </c:pt>
                <c:pt idx="5">
                  <c:v>103.2993</c:v>
                </c:pt>
                <c:pt idx="6">
                  <c:v>103.2993</c:v>
                </c:pt>
                <c:pt idx="7">
                  <c:v>103.2993</c:v>
                </c:pt>
                <c:pt idx="8">
                  <c:v>103.2993</c:v>
                </c:pt>
                <c:pt idx="9">
                  <c:v>103.2993</c:v>
                </c:pt>
                <c:pt idx="10">
                  <c:v>103.2993</c:v>
                </c:pt>
                <c:pt idx="11">
                  <c:v>125.7993</c:v>
                </c:pt>
                <c:pt idx="12">
                  <c:v>294.55024285575564</c:v>
                </c:pt>
                <c:pt idx="13">
                  <c:v>688.3674213283449</c:v>
                </c:pt>
                <c:pt idx="14">
                  <c:v>1026.486641845861</c:v>
                </c:pt>
                <c:pt idx="15">
                  <c:v>971.85953231525423</c:v>
                </c:pt>
                <c:pt idx="16">
                  <c:v>894.84438690562956</c:v>
                </c:pt>
                <c:pt idx="17">
                  <c:v>1077.5315258092005</c:v>
                </c:pt>
                <c:pt idx="18">
                  <c:v>1138.1488336693201</c:v>
                </c:pt>
                <c:pt idx="19">
                  <c:v>771.73356227029728</c:v>
                </c:pt>
                <c:pt idx="20">
                  <c:v>357.37516663004789</c:v>
                </c:pt>
                <c:pt idx="21">
                  <c:v>211.91150833025065</c:v>
                </c:pt>
                <c:pt idx="22">
                  <c:v>200.92739365334069</c:v>
                </c:pt>
                <c:pt idx="23">
                  <c:v>212.85035694892807</c:v>
                </c:pt>
                <c:pt idx="24">
                  <c:v>348.25979206081422</c:v>
                </c:pt>
                <c:pt idx="25">
                  <c:v>440.66006710073162</c:v>
                </c:pt>
                <c:pt idx="26">
                  <c:v>498.53578613739234</c:v>
                </c:pt>
                <c:pt idx="27">
                  <c:v>659.45835253036171</c:v>
                </c:pt>
                <c:pt idx="28">
                  <c:v>697.3745964005908</c:v>
                </c:pt>
                <c:pt idx="29">
                  <c:v>668.08548269445669</c:v>
                </c:pt>
                <c:pt idx="30">
                  <c:v>526.00479084589222</c:v>
                </c:pt>
                <c:pt idx="31">
                  <c:v>370.87513021556856</c:v>
                </c:pt>
                <c:pt idx="32">
                  <c:v>304.99307069224477</c:v>
                </c:pt>
                <c:pt idx="33">
                  <c:v>272.47632602062077</c:v>
                </c:pt>
                <c:pt idx="34">
                  <c:v>217.26700306090714</c:v>
                </c:pt>
                <c:pt idx="35">
                  <c:v>127.47655275259822</c:v>
                </c:pt>
                <c:pt idx="36">
                  <c:v>-53.150682038840706</c:v>
                </c:pt>
                <c:pt idx="37">
                  <c:v>-337.4732132325297</c:v>
                </c:pt>
                <c:pt idx="38">
                  <c:v>-500.42480521163361</c:v>
                </c:pt>
                <c:pt idx="39">
                  <c:v>-460.68146176325865</c:v>
                </c:pt>
                <c:pt idx="40">
                  <c:v>-397.23197008948392</c:v>
                </c:pt>
                <c:pt idx="41">
                  <c:v>-502.10890046748767</c:v>
                </c:pt>
                <c:pt idx="42">
                  <c:v>-686.87715773769173</c:v>
                </c:pt>
                <c:pt idx="43">
                  <c:v>-646.85048613474873</c:v>
                </c:pt>
                <c:pt idx="44">
                  <c:v>-357.5837742347735</c:v>
                </c:pt>
                <c:pt idx="45">
                  <c:v>-88.9044794344845</c:v>
                </c:pt>
                <c:pt idx="46">
                  <c:v>-44.391228718332854</c:v>
                </c:pt>
                <c:pt idx="47">
                  <c:v>-112.73767747295781</c:v>
                </c:pt>
                <c:pt idx="48">
                  <c:v>-79.970368884272361</c:v>
                </c:pt>
                <c:pt idx="49">
                  <c:v>43.267660440415881</c:v>
                </c:pt>
                <c:pt idx="50">
                  <c:v>65.767660440415398</c:v>
                </c:pt>
                <c:pt idx="51">
                  <c:v>-125.81422478556941</c:v>
                </c:pt>
                <c:pt idx="52">
                  <c:v>-374.64058711981414</c:v>
                </c:pt>
                <c:pt idx="53">
                  <c:v>-297.65561309437021</c:v>
                </c:pt>
                <c:pt idx="54">
                  <c:v>-16.999612220422726</c:v>
                </c:pt>
                <c:pt idx="55">
                  <c:v>95.443580720300048</c:v>
                </c:pt>
                <c:pt idx="56">
                  <c:v>106.69358072030001</c:v>
                </c:pt>
                <c:pt idx="57">
                  <c:v>140.44358072030008</c:v>
                </c:pt>
                <c:pt idx="58">
                  <c:v>174.36541618176514</c:v>
                </c:pt>
                <c:pt idx="59">
                  <c:v>377.04149449413057</c:v>
                </c:pt>
                <c:pt idx="60">
                  <c:v>412.14284250590032</c:v>
                </c:pt>
                <c:pt idx="61">
                  <c:v>243.81712759593782</c:v>
                </c:pt>
                <c:pt idx="62">
                  <c:v>210.50838408957654</c:v>
                </c:pt>
                <c:pt idx="63">
                  <c:v>244.48537661274688</c:v>
                </c:pt>
                <c:pt idx="64">
                  <c:v>290.19181128765933</c:v>
                </c:pt>
                <c:pt idx="65">
                  <c:v>223.26766044041565</c:v>
                </c:pt>
                <c:pt idx="66">
                  <c:v>178.52152435262116</c:v>
                </c:pt>
                <c:pt idx="67">
                  <c:v>358.77963111572751</c:v>
                </c:pt>
                <c:pt idx="68">
                  <c:v>653.01283570853093</c:v>
                </c:pt>
                <c:pt idx="69">
                  <c:v>813.4863670478768</c:v>
                </c:pt>
                <c:pt idx="70">
                  <c:v>862.35231135993536</c:v>
                </c:pt>
                <c:pt idx="71">
                  <c:v>810.48164063093907</c:v>
                </c:pt>
                <c:pt idx="72">
                  <c:v>645.85003457156938</c:v>
                </c:pt>
                <c:pt idx="73">
                  <c:v>457.44274467482074</c:v>
                </c:pt>
                <c:pt idx="74">
                  <c:v>358.00514915109773</c:v>
                </c:pt>
                <c:pt idx="75">
                  <c:v>348.28045404978241</c:v>
                </c:pt>
                <c:pt idx="76">
                  <c:v>372.52002291893643</c:v>
                </c:pt>
                <c:pt idx="77">
                  <c:v>351.98799859489344</c:v>
                </c:pt>
                <c:pt idx="78">
                  <c:v>252.20508215066769</c:v>
                </c:pt>
                <c:pt idx="79">
                  <c:v>106.32656731838973</c:v>
                </c:pt>
                <c:pt idx="80">
                  <c:v>26.651390108168755</c:v>
                </c:pt>
                <c:pt idx="81">
                  <c:v>-53.01200140510673</c:v>
                </c:pt>
                <c:pt idx="82">
                  <c:v>-32.656055393429227</c:v>
                </c:pt>
                <c:pt idx="83">
                  <c:v>68.068538236741603</c:v>
                </c:pt>
                <c:pt idx="84">
                  <c:v>11.297374717811412</c:v>
                </c:pt>
                <c:pt idx="85">
                  <c:v>-23.82165183937672</c:v>
                </c:pt>
                <c:pt idx="86">
                  <c:v>-13.578621786398109</c:v>
                </c:pt>
                <c:pt idx="87">
                  <c:v>7.7680299105169475</c:v>
                </c:pt>
                <c:pt idx="88">
                  <c:v>-172.88065484936357</c:v>
                </c:pt>
                <c:pt idx="89">
                  <c:v>-648.96421386260795</c:v>
                </c:pt>
                <c:pt idx="90">
                  <c:v>-992.88317584699712</c:v>
                </c:pt>
                <c:pt idx="91">
                  <c:v>-1044.0421453567697</c:v>
                </c:pt>
                <c:pt idx="92">
                  <c:v>-767.38856716550913</c:v>
                </c:pt>
                <c:pt idx="93">
                  <c:v>-454.44776413582434</c:v>
                </c:pt>
                <c:pt idx="94">
                  <c:v>-467.05641927969987</c:v>
                </c:pt>
                <c:pt idx="95">
                  <c:v>-592.24875287188854</c:v>
                </c:pt>
                <c:pt idx="96">
                  <c:v>-514.6577583095077</c:v>
                </c:pt>
                <c:pt idx="97">
                  <c:v>-301.39521473517294</c:v>
                </c:pt>
                <c:pt idx="98">
                  <c:v>-301.58661445356768</c:v>
                </c:pt>
                <c:pt idx="99">
                  <c:v>-144.20070000000004</c:v>
                </c:pt>
                <c:pt idx="100">
                  <c:v>103.2993</c:v>
                </c:pt>
                <c:pt idx="101">
                  <c:v>103.2993</c:v>
                </c:pt>
                <c:pt idx="102">
                  <c:v>103.2993</c:v>
                </c:pt>
                <c:pt idx="103">
                  <c:v>103.2993</c:v>
                </c:pt>
                <c:pt idx="104">
                  <c:v>103.2993</c:v>
                </c:pt>
                <c:pt idx="105">
                  <c:v>103.2993</c:v>
                </c:pt>
                <c:pt idx="106">
                  <c:v>103.2993</c:v>
                </c:pt>
                <c:pt idx="107">
                  <c:v>103.2993</c:v>
                </c:pt>
                <c:pt idx="108">
                  <c:v>103.2993</c:v>
                </c:pt>
                <c:pt idx="109">
                  <c:v>103.2993</c:v>
                </c:pt>
                <c:pt idx="110">
                  <c:v>103.2993</c:v>
                </c:pt>
                <c:pt idx="111">
                  <c:v>103.2993</c:v>
                </c:pt>
                <c:pt idx="112">
                  <c:v>103.2993</c:v>
                </c:pt>
                <c:pt idx="113">
                  <c:v>103.2993</c:v>
                </c:pt>
                <c:pt idx="114">
                  <c:v>103.2993</c:v>
                </c:pt>
                <c:pt idx="115">
                  <c:v>103.2993</c:v>
                </c:pt>
                <c:pt idx="116">
                  <c:v>103.2993</c:v>
                </c:pt>
                <c:pt idx="117">
                  <c:v>103.2993</c:v>
                </c:pt>
                <c:pt idx="118">
                  <c:v>103.2993</c:v>
                </c:pt>
                <c:pt idx="119">
                  <c:v>103.2993</c:v>
                </c:pt>
                <c:pt idx="120">
                  <c:v>103.2993</c:v>
                </c:pt>
                <c:pt idx="121">
                  <c:v>103.2993</c:v>
                </c:pt>
                <c:pt idx="122">
                  <c:v>103.2993</c:v>
                </c:pt>
                <c:pt idx="123">
                  <c:v>103.2993</c:v>
                </c:pt>
                <c:pt idx="124">
                  <c:v>103.2993</c:v>
                </c:pt>
                <c:pt idx="125">
                  <c:v>103.2993</c:v>
                </c:pt>
                <c:pt idx="126">
                  <c:v>103.2993</c:v>
                </c:pt>
                <c:pt idx="127">
                  <c:v>103.2993</c:v>
                </c:pt>
                <c:pt idx="128">
                  <c:v>103.2993</c:v>
                </c:pt>
                <c:pt idx="129">
                  <c:v>103.2993</c:v>
                </c:pt>
                <c:pt idx="130">
                  <c:v>103.2993</c:v>
                </c:pt>
                <c:pt idx="131">
                  <c:v>103.2993</c:v>
                </c:pt>
                <c:pt idx="132">
                  <c:v>103.2993</c:v>
                </c:pt>
                <c:pt idx="133">
                  <c:v>103.2993</c:v>
                </c:pt>
                <c:pt idx="134">
                  <c:v>103.2993</c:v>
                </c:pt>
                <c:pt idx="135">
                  <c:v>103.2993</c:v>
                </c:pt>
                <c:pt idx="136">
                  <c:v>103.2993</c:v>
                </c:pt>
                <c:pt idx="137">
                  <c:v>125.7993</c:v>
                </c:pt>
                <c:pt idx="138">
                  <c:v>317.05024285575564</c:v>
                </c:pt>
                <c:pt idx="139">
                  <c:v>767.13439273194626</c:v>
                </c:pt>
                <c:pt idx="140">
                  <c:v>1206.6763915666827</c:v>
                </c:pt>
                <c:pt idx="141">
                  <c:v>1265.275988109735</c:v>
                </c:pt>
                <c:pt idx="142">
                  <c:v>919.63906210091579</c:v>
                </c:pt>
                <c:pt idx="143">
                  <c:v>505.4692376117942</c:v>
                </c:pt>
                <c:pt idx="144">
                  <c:v>326.38380769476413</c:v>
                </c:pt>
                <c:pt idx="145">
                  <c:v>439.74722785299048</c:v>
                </c:pt>
                <c:pt idx="146">
                  <c:v>633.05265340028279</c:v>
                </c:pt>
                <c:pt idx="147">
                  <c:v>669.75662048269953</c:v>
                </c:pt>
                <c:pt idx="148">
                  <c:v>548.88539481860425</c:v>
                </c:pt>
                <c:pt idx="149">
                  <c:v>359.64721328719867</c:v>
                </c:pt>
                <c:pt idx="150">
                  <c:v>146.7316406309389</c:v>
                </c:pt>
                <c:pt idx="151">
                  <c:v>-168.8265299763994</c:v>
                </c:pt>
                <c:pt idx="152">
                  <c:v>-644.26163994370279</c:v>
                </c:pt>
                <c:pt idx="153">
                  <c:v>-998.41137485624677</c:v>
                </c:pt>
                <c:pt idx="154">
                  <c:v>-935.89601752237093</c:v>
                </c:pt>
                <c:pt idx="155">
                  <c:v>-488.78115613462592</c:v>
                </c:pt>
                <c:pt idx="156">
                  <c:v>27.943580720299888</c:v>
                </c:pt>
                <c:pt idx="157">
                  <c:v>343.29149449413069</c:v>
                </c:pt>
                <c:pt idx="158">
                  <c:v>625.48552881946421</c:v>
                </c:pt>
                <c:pt idx="159">
                  <c:v>785.27266116870544</c:v>
                </c:pt>
                <c:pt idx="160">
                  <c:v>810.32237884589154</c:v>
                </c:pt>
                <c:pt idx="161">
                  <c:v>723.70605243894056</c:v>
                </c:pt>
                <c:pt idx="162">
                  <c:v>591.12659887760492</c:v>
                </c:pt>
                <c:pt idx="163">
                  <c:v>571.25504501038699</c:v>
                </c:pt>
                <c:pt idx="164">
                  <c:v>517.56230553361854</c:v>
                </c:pt>
                <c:pt idx="165">
                  <c:v>418.59778788528746</c:v>
                </c:pt>
                <c:pt idx="166">
                  <c:v>363.83749997919682</c:v>
                </c:pt>
                <c:pt idx="167">
                  <c:v>478.03063320238539</c:v>
                </c:pt>
                <c:pt idx="168">
                  <c:v>582.5051998866702</c:v>
                </c:pt>
                <c:pt idx="169">
                  <c:v>450.91833772208275</c:v>
                </c:pt>
                <c:pt idx="170">
                  <c:v>159.83639277856341</c:v>
                </c:pt>
                <c:pt idx="171">
                  <c:v>-189.97997708106351</c:v>
                </c:pt>
                <c:pt idx="172">
                  <c:v>-587.66050701238305</c:v>
                </c:pt>
                <c:pt idx="173">
                  <c:v>-774.04859047077571</c:v>
                </c:pt>
                <c:pt idx="174">
                  <c:v>-520.63963261253093</c:v>
                </c:pt>
                <c:pt idx="175">
                  <c:v>-106.61288648432759</c:v>
                </c:pt>
                <c:pt idx="176">
                  <c:v>185.64951386525118</c:v>
                </c:pt>
                <c:pt idx="177">
                  <c:v>422.861226736003</c:v>
                </c:pt>
                <c:pt idx="178">
                  <c:v>492.76621605469904</c:v>
                </c:pt>
                <c:pt idx="179">
                  <c:v>325.89721328719861</c:v>
                </c:pt>
                <c:pt idx="180">
                  <c:v>157.7016124715143</c:v>
                </c:pt>
                <c:pt idx="181">
                  <c:v>78.812305533618343</c:v>
                </c:pt>
                <c:pt idx="182">
                  <c:v>-11.602786712801361</c:v>
                </c:pt>
                <c:pt idx="183">
                  <c:v>-226.57260634665903</c:v>
                </c:pt>
                <c:pt idx="184">
                  <c:v>-409.39363076753068</c:v>
                </c:pt>
                <c:pt idx="185">
                  <c:v>-457.3223764584842</c:v>
                </c:pt>
                <c:pt idx="186">
                  <c:v>-415.05571529408144</c:v>
                </c:pt>
                <c:pt idx="187">
                  <c:v>-327.03076238820557</c:v>
                </c:pt>
                <c:pt idx="188">
                  <c:v>-249.80818871234069</c:v>
                </c:pt>
                <c:pt idx="189">
                  <c:v>-183.3905871198144</c:v>
                </c:pt>
                <c:pt idx="190">
                  <c:v>-116.74481443442309</c:v>
                </c:pt>
                <c:pt idx="191">
                  <c:v>-72.276585080603368</c:v>
                </c:pt>
                <c:pt idx="192">
                  <c:v>-27.778184342603225</c:v>
                </c:pt>
                <c:pt idx="193">
                  <c:v>28.232330295464298</c:v>
                </c:pt>
                <c:pt idx="194">
                  <c:v>50.557666266732305</c:v>
                </c:pt>
                <c:pt idx="195">
                  <c:v>84.193580720300076</c:v>
                </c:pt>
                <c:pt idx="196">
                  <c:v>106.69358072030001</c:v>
                </c:pt>
                <c:pt idx="197">
                  <c:v>106.69358072030001</c:v>
                </c:pt>
                <c:pt idx="198">
                  <c:v>162.94358072030002</c:v>
                </c:pt>
                <c:pt idx="199">
                  <c:v>219.48233029546444</c:v>
                </c:pt>
                <c:pt idx="200">
                  <c:v>276.03286556757428</c:v>
                </c:pt>
                <c:pt idx="201">
                  <c:v>332.91929320263057</c:v>
                </c:pt>
                <c:pt idx="202">
                  <c:v>389.85286362546879</c:v>
                </c:pt>
                <c:pt idx="203">
                  <c:v>559.71661198681716</c:v>
                </c:pt>
                <c:pt idx="204">
                  <c:v>640.55857319464087</c:v>
                </c:pt>
                <c:pt idx="205">
                  <c:v>653.89322727035869</c:v>
                </c:pt>
                <c:pt idx="206">
                  <c:v>757.90108035560218</c:v>
                </c:pt>
                <c:pt idx="207">
                  <c:v>772.85579633344639</c:v>
                </c:pt>
                <c:pt idx="208">
                  <c:v>697.70161247151441</c:v>
                </c:pt>
                <c:pt idx="209">
                  <c:v>757.43640734435564</c:v>
                </c:pt>
                <c:pt idx="210">
                  <c:v>751.2551998866702</c:v>
                </c:pt>
                <c:pt idx="211">
                  <c:v>586.44657265917965</c:v>
                </c:pt>
                <c:pt idx="212">
                  <c:v>477.02004670862351</c:v>
                </c:pt>
                <c:pt idx="213">
                  <c:v>411.96227882966701</c:v>
                </c:pt>
                <c:pt idx="214">
                  <c:v>436.59101141196106</c:v>
                </c:pt>
                <c:pt idx="215">
                  <c:v>529.58575700580877</c:v>
                </c:pt>
                <c:pt idx="216">
                  <c:v>601.03137262921882</c:v>
                </c:pt>
                <c:pt idx="217">
                  <c:v>605.59031592167173</c:v>
                </c:pt>
                <c:pt idx="218">
                  <c:v>553.64421673222432</c:v>
                </c:pt>
                <c:pt idx="219">
                  <c:v>478.65055406268937</c:v>
                </c:pt>
                <c:pt idx="220">
                  <c:v>402.79700694401242</c:v>
                </c:pt>
                <c:pt idx="221">
                  <c:v>315.0138965394587</c:v>
                </c:pt>
                <c:pt idx="222">
                  <c:v>259.7614379289239</c:v>
                </c:pt>
                <c:pt idx="223">
                  <c:v>249.51652216443475</c:v>
                </c:pt>
                <c:pt idx="224">
                  <c:v>250.27528533378592</c:v>
                </c:pt>
                <c:pt idx="225">
                  <c:v>285.04356954987566</c:v>
                </c:pt>
                <c:pt idx="226">
                  <c:v>297.83513871034461</c:v>
                </c:pt>
                <c:pt idx="227">
                  <c:v>287.88274394404323</c:v>
                </c:pt>
                <c:pt idx="228">
                  <c:v>277.94213487468738</c:v>
                </c:pt>
                <c:pt idx="229">
                  <c:v>256.49813332100263</c:v>
                </c:pt>
                <c:pt idx="230">
                  <c:v>212.29508214845575</c:v>
                </c:pt>
                <c:pt idx="231">
                  <c:v>144.7950821484564</c:v>
                </c:pt>
                <c:pt idx="232">
                  <c:v>-2.2518666789978283</c:v>
                </c:pt>
                <c:pt idx="233">
                  <c:v>-196.90628309867125</c:v>
                </c:pt>
                <c:pt idx="234">
                  <c:v>-269.48827562156418</c:v>
                </c:pt>
                <c:pt idx="235">
                  <c:v>-184.14150448958139</c:v>
                </c:pt>
                <c:pt idx="236">
                  <c:v>-40.74270029463294</c:v>
                </c:pt>
                <c:pt idx="237">
                  <c:v>2.8571589082431501</c:v>
                </c:pt>
                <c:pt idx="238">
                  <c:v>-100.23329552676456</c:v>
                </c:pt>
                <c:pt idx="239">
                  <c:v>-306.10282628347875</c:v>
                </c:pt>
                <c:pt idx="240">
                  <c:v>-457.9420752029057</c:v>
                </c:pt>
                <c:pt idx="241">
                  <c:v>-396.10486687127275</c:v>
                </c:pt>
                <c:pt idx="242">
                  <c:v>-366.17343268161056</c:v>
                </c:pt>
                <c:pt idx="243">
                  <c:v>-415.68146176325888</c:v>
                </c:pt>
                <c:pt idx="244">
                  <c:v>-397.23197008948392</c:v>
                </c:pt>
                <c:pt idx="245">
                  <c:v>-502.10890046748767</c:v>
                </c:pt>
                <c:pt idx="246">
                  <c:v>-686.87715773769173</c:v>
                </c:pt>
                <c:pt idx="247">
                  <c:v>-646.85048613474873</c:v>
                </c:pt>
                <c:pt idx="248">
                  <c:v>-357.5837742347735</c:v>
                </c:pt>
                <c:pt idx="249">
                  <c:v>-88.9044794344845</c:v>
                </c:pt>
                <c:pt idx="250">
                  <c:v>-44.391228718332854</c:v>
                </c:pt>
                <c:pt idx="251">
                  <c:v>-112.73767747295781</c:v>
                </c:pt>
                <c:pt idx="252">
                  <c:v>-79.970368884272361</c:v>
                </c:pt>
                <c:pt idx="253">
                  <c:v>43.267660440415881</c:v>
                </c:pt>
                <c:pt idx="254">
                  <c:v>65.767660440415398</c:v>
                </c:pt>
                <c:pt idx="255">
                  <c:v>-125.81422478556941</c:v>
                </c:pt>
                <c:pt idx="256">
                  <c:v>-217.14058711981406</c:v>
                </c:pt>
                <c:pt idx="257">
                  <c:v>74.505185565577037</c:v>
                </c:pt>
                <c:pt idx="258">
                  <c:v>491.38949177518282</c:v>
                </c:pt>
                <c:pt idx="259">
                  <c:v>695.85181031660659</c:v>
                </c:pt>
                <c:pt idx="260">
                  <c:v>709.55205671157296</c:v>
                </c:pt>
                <c:pt idx="261">
                  <c:v>689.73636704787668</c:v>
                </c:pt>
                <c:pt idx="262">
                  <c:v>737.61796995104828</c:v>
                </c:pt>
                <c:pt idx="263">
                  <c:v>887.71482143405501</c:v>
                </c:pt>
                <c:pt idx="264">
                  <c:v>960.6965847973396</c:v>
                </c:pt>
                <c:pt idx="265">
                  <c:v>865.26777623265389</c:v>
                </c:pt>
                <c:pt idx="266">
                  <c:v>667.90139010816824</c:v>
                </c:pt>
                <c:pt idx="267">
                  <c:v>581.28718512666774</c:v>
                </c:pt>
                <c:pt idx="268">
                  <c:v>551.68032903088442</c:v>
                </c:pt>
                <c:pt idx="269">
                  <c:v>487.26700306090697</c:v>
                </c:pt>
                <c:pt idx="270">
                  <c:v>332.9597483634393</c:v>
                </c:pt>
                <c:pt idx="271">
                  <c:v>119.42636947329754</c:v>
                </c:pt>
                <c:pt idx="272">
                  <c:v>73.562713601131691</c:v>
                </c:pt>
                <c:pt idx="273">
                  <c:v>-62.080078310274651</c:v>
                </c:pt>
                <c:pt idx="274">
                  <c:v>-357.93664480034926</c:v>
                </c:pt>
                <c:pt idx="275">
                  <c:v>-498.71281487333232</c:v>
                </c:pt>
                <c:pt idx="276">
                  <c:v>-582.66360722143588</c:v>
                </c:pt>
                <c:pt idx="277">
                  <c:v>-667.5572553251792</c:v>
                </c:pt>
                <c:pt idx="278">
                  <c:v>-875.44449739896072</c:v>
                </c:pt>
                <c:pt idx="279">
                  <c:v>-950.12340112239531</c:v>
                </c:pt>
                <c:pt idx="280">
                  <c:v>-482.15594445369032</c:v>
                </c:pt>
                <c:pt idx="281">
                  <c:v>281.66737156327224</c:v>
                </c:pt>
                <c:pt idx="282">
                  <c:v>835.66037467036494</c:v>
                </c:pt>
                <c:pt idx="283">
                  <c:v>941.2274754614964</c:v>
                </c:pt>
                <c:pt idx="284">
                  <c:v>968.54735408432248</c:v>
                </c:pt>
                <c:pt idx="285">
                  <c:v>940.70835253036137</c:v>
                </c:pt>
                <c:pt idx="286">
                  <c:v>878.77002291893643</c:v>
                </c:pt>
                <c:pt idx="287">
                  <c:v>884.84507826645677</c:v>
                </c:pt>
                <c:pt idx="288">
                  <c:v>891.43351857292157</c:v>
                </c:pt>
                <c:pt idx="289">
                  <c:v>741.03534383833357</c:v>
                </c:pt>
                <c:pt idx="290">
                  <c:v>441.60715890824304</c:v>
                </c:pt>
                <c:pt idx="291">
                  <c:v>161.75729970536673</c:v>
                </c:pt>
                <c:pt idx="292">
                  <c:v>-30.892841091756509</c:v>
                </c:pt>
                <c:pt idx="293">
                  <c:v>-55.915687379908384</c:v>
                </c:pt>
                <c:pt idx="294">
                  <c:v>9.78534383833275</c:v>
                </c:pt>
                <c:pt idx="295">
                  <c:v>87.426309755763626</c:v>
                </c:pt>
                <c:pt idx="296">
                  <c:v>154.70591722288242</c:v>
                </c:pt>
                <c:pt idx="297">
                  <c:v>199.92630975576282</c:v>
                </c:pt>
                <c:pt idx="298">
                  <c:v>211.8403159216717</c:v>
                </c:pt>
                <c:pt idx="299">
                  <c:v>178.53534383833275</c:v>
                </c:pt>
                <c:pt idx="300">
                  <c:v>133.53534383833372</c:v>
                </c:pt>
                <c:pt idx="301">
                  <c:v>76.840315921672172</c:v>
                </c:pt>
                <c:pt idx="302">
                  <c:v>8.2359961178791607</c:v>
                </c:pt>
                <c:pt idx="303">
                  <c:v>-49.756401318541521</c:v>
                </c:pt>
                <c:pt idx="304">
                  <c:v>-130.64196960506311</c:v>
                </c:pt>
                <c:pt idx="305">
                  <c:v>-190.00692930775503</c:v>
                </c:pt>
                <c:pt idx="306">
                  <c:v>-136.76581773793768</c:v>
                </c:pt>
                <c:pt idx="307">
                  <c:v>-26.212814873331972</c:v>
                </c:pt>
                <c:pt idx="308">
                  <c:v>62.831365104389548</c:v>
                </c:pt>
                <c:pt idx="309">
                  <c:v>73.702337090622891</c:v>
                </c:pt>
                <c:pt idx="310">
                  <c:v>39.199938197622572</c:v>
                </c:pt>
                <c:pt idx="311">
                  <c:v>4.5200467086232479</c:v>
                </c:pt>
                <c:pt idx="312">
                  <c:v>-64.262001405106901</c:v>
                </c:pt>
                <c:pt idx="313">
                  <c:v>-144.97997708106368</c:v>
                </c:pt>
                <c:pt idx="314">
                  <c:v>-203.65217351729993</c:v>
                </c:pt>
                <c:pt idx="315">
                  <c:v>-206.30725532517903</c:v>
                </c:pt>
                <c:pt idx="316">
                  <c:v>-174.78145205273111</c:v>
                </c:pt>
                <c:pt idx="317">
                  <c:v>-210.51404199290084</c:v>
                </c:pt>
                <c:pt idx="318">
                  <c:v>-291.73644549812485</c:v>
                </c:pt>
                <c:pt idx="319">
                  <c:v>-316.97072718947754</c:v>
                </c:pt>
                <c:pt idx="320">
                  <c:v>-150.64363076753062</c:v>
                </c:pt>
                <c:pt idx="321">
                  <c:v>-16.252951299612754</c:v>
                </c:pt>
                <c:pt idx="322">
                  <c:v>39.163799926341376</c:v>
                </c:pt>
                <c:pt idx="323">
                  <c:v>50.41379992634193</c:v>
                </c:pt>
                <c:pt idx="324">
                  <c:v>4.7179723786801908</c:v>
                </c:pt>
                <c:pt idx="325">
                  <c:v>71.763515904461997</c:v>
                </c:pt>
                <c:pt idx="326">
                  <c:v>83.013515904462565</c:v>
                </c:pt>
                <c:pt idx="327">
                  <c:v>48.927623541516134</c:v>
                </c:pt>
                <c:pt idx="328">
                  <c:v>-232.65402597053026</c:v>
                </c:pt>
                <c:pt idx="329">
                  <c:v>-539.29482171731888</c:v>
                </c:pt>
                <c:pt idx="330">
                  <c:v>-294.48196062088994</c:v>
                </c:pt>
                <c:pt idx="331">
                  <c:v>20.031525809200506</c:v>
                </c:pt>
                <c:pt idx="332">
                  <c:v>-2.6268739577465574</c:v>
                </c:pt>
                <c:pt idx="333">
                  <c:v>-14.491615910423281</c:v>
                </c:pt>
                <c:pt idx="334">
                  <c:v>7.7856344173069587</c:v>
                </c:pt>
                <c:pt idx="335">
                  <c:v>-15.147136374531218</c:v>
                </c:pt>
                <c:pt idx="336">
                  <c:v>29.505185565576983</c:v>
                </c:pt>
                <c:pt idx="337">
                  <c:v>108.11941433676492</c:v>
                </c:pt>
                <c:pt idx="338">
                  <c:v>232.00518556557688</c:v>
                </c:pt>
                <c:pt idx="339">
                  <c:v>480.13949177518305</c:v>
                </c:pt>
                <c:pt idx="340">
                  <c:v>752.01766044041574</c:v>
                </c:pt>
                <c:pt idx="341">
                  <c:v>822.54352027419986</c:v>
                </c:pt>
                <c:pt idx="342">
                  <c:v>555.73980128581536</c:v>
                </c:pt>
                <c:pt idx="343">
                  <c:v>253.03142118185755</c:v>
                </c:pt>
                <c:pt idx="344">
                  <c:v>174.63711351567241</c:v>
                </c:pt>
                <c:pt idx="345">
                  <c:v>242.37659887760444</c:v>
                </c:pt>
                <c:pt idx="346">
                  <c:v>243.47761868625219</c:v>
                </c:pt>
                <c:pt idx="347">
                  <c:v>198.7274754614966</c:v>
                </c:pt>
                <c:pt idx="348">
                  <c:v>244.36036738746867</c:v>
                </c:pt>
                <c:pt idx="349">
                  <c:v>233.88539481860408</c:v>
                </c:pt>
                <c:pt idx="350">
                  <c:v>178.1615083302506</c:v>
                </c:pt>
                <c:pt idx="351">
                  <c:v>122.04421527785675</c:v>
                </c:pt>
                <c:pt idx="352">
                  <c:v>99.411508330250655</c:v>
                </c:pt>
                <c:pt idx="353">
                  <c:v>99.279272810521888</c:v>
                </c:pt>
                <c:pt idx="354">
                  <c:v>110.39750871867153</c:v>
                </c:pt>
                <c:pt idx="355">
                  <c:v>144.14750871867201</c:v>
                </c:pt>
                <c:pt idx="356">
                  <c:v>155.66150833025065</c:v>
                </c:pt>
                <c:pt idx="357">
                  <c:v>110.79421527785659</c:v>
                </c:pt>
                <c:pt idx="358">
                  <c:v>-24.470727189477863</c:v>
                </c:pt>
                <c:pt idx="359">
                  <c:v>-217.14420366655352</c:v>
                </c:pt>
                <c:pt idx="360">
                  <c:v>-298.21857881814225</c:v>
                </c:pt>
                <c:pt idx="361">
                  <c:v>-232.76363295212326</c:v>
                </c:pt>
                <c:pt idx="362">
                  <c:v>-121.64562377595057</c:v>
                </c:pt>
                <c:pt idx="363">
                  <c:v>-21.206479725800168</c:v>
                </c:pt>
                <c:pt idx="364">
                  <c:v>68.399406568342442</c:v>
                </c:pt>
                <c:pt idx="365">
                  <c:v>124.64940656834284</c:v>
                </c:pt>
                <c:pt idx="366">
                  <c:v>169.74722785299025</c:v>
                </c:pt>
                <c:pt idx="367">
                  <c:v>260.14322727035864</c:v>
                </c:pt>
                <c:pt idx="368">
                  <c:v>373.56180449028983</c:v>
                </c:pt>
                <c:pt idx="369">
                  <c:v>363.81660227628936</c:v>
                </c:pt>
                <c:pt idx="370">
                  <c:v>229.7179723786802</c:v>
                </c:pt>
                <c:pt idx="371">
                  <c:v>61.198029183056079</c:v>
                </c:pt>
                <c:pt idx="372">
                  <c:v>-243.34891964439757</c:v>
                </c:pt>
                <c:pt idx="373">
                  <c:v>-572.25659430560495</c:v>
                </c:pt>
                <c:pt idx="374">
                  <c:v>-665.56601800789736</c:v>
                </c:pt>
                <c:pt idx="375">
                  <c:v>-544.31293576276789</c:v>
                </c:pt>
                <c:pt idx="376">
                  <c:v>-365.8627549110995</c:v>
                </c:pt>
                <c:pt idx="377">
                  <c:v>-231.74833217958317</c:v>
                </c:pt>
                <c:pt idx="378">
                  <c:v>-142.33360988989602</c:v>
                </c:pt>
                <c:pt idx="379">
                  <c:v>-86.442130790977799</c:v>
                </c:pt>
                <c:pt idx="380">
                  <c:v>-109.22875894069206</c:v>
                </c:pt>
                <c:pt idx="381">
                  <c:v>-154.57360843331691</c:v>
                </c:pt>
                <c:pt idx="382">
                  <c:v>-166.1347508326777</c:v>
                </c:pt>
                <c:pt idx="383">
                  <c:v>-188.87800761763262</c:v>
                </c:pt>
                <c:pt idx="384">
                  <c:v>-211.57600732631673</c:v>
                </c:pt>
                <c:pt idx="385">
                  <c:v>-155.4316071709483</c:v>
                </c:pt>
                <c:pt idx="386">
                  <c:v>2.0493000000000023</c:v>
                </c:pt>
                <c:pt idx="387">
                  <c:v>103.2993</c:v>
                </c:pt>
                <c:pt idx="388">
                  <c:v>103.2993</c:v>
                </c:pt>
                <c:pt idx="389">
                  <c:v>103.2993</c:v>
                </c:pt>
                <c:pt idx="390">
                  <c:v>103.2993</c:v>
                </c:pt>
                <c:pt idx="391">
                  <c:v>159.54930000000002</c:v>
                </c:pt>
                <c:pt idx="392">
                  <c:v>339.55519284847276</c:v>
                </c:pt>
                <c:pt idx="393">
                  <c:v>587.15324984705921</c:v>
                </c:pt>
                <c:pt idx="394">
                  <c:v>801.34238491524809</c:v>
                </c:pt>
                <c:pt idx="395">
                  <c:v>948.67313332514925</c:v>
                </c:pt>
                <c:pt idx="396">
                  <c:v>1040.6154161817653</c:v>
                </c:pt>
                <c:pt idx="397">
                  <c:v>1077.2946333005959</c:v>
                </c:pt>
                <c:pt idx="398">
                  <c:v>968.59552056551524</c:v>
                </c:pt>
                <c:pt idx="399">
                  <c:v>645.85365111830924</c:v>
                </c:pt>
                <c:pt idx="400">
                  <c:v>276.24704870038778</c:v>
                </c:pt>
                <c:pt idx="401">
                  <c:v>39.997048700387246</c:v>
                </c:pt>
                <c:pt idx="402">
                  <c:v>-140.83620007365835</c:v>
                </c:pt>
                <c:pt idx="403">
                  <c:v>-255.15402597052974</c:v>
                </c:pt>
                <c:pt idx="404">
                  <c:v>-234.45323046622815</c:v>
                </c:pt>
                <c:pt idx="405">
                  <c:v>-213.3326284367279</c:v>
                </c:pt>
                <c:pt idx="406">
                  <c:v>-248.45801927026579</c:v>
                </c:pt>
                <c:pt idx="407">
                  <c:v>-272.38856716550885</c:v>
                </c:pt>
                <c:pt idx="408">
                  <c:v>-206.18287240406235</c:v>
                </c:pt>
                <c:pt idx="409">
                  <c:v>-49.447764135824386</c:v>
                </c:pt>
                <c:pt idx="410">
                  <c:v>85.353529013674816</c:v>
                </c:pt>
                <c:pt idx="411">
                  <c:v>141.66929320263043</c:v>
                </c:pt>
                <c:pt idx="412">
                  <c:v>164.30223586417566</c:v>
                </c:pt>
                <c:pt idx="413">
                  <c:v>187.00518556557705</c:v>
                </c:pt>
                <c:pt idx="414">
                  <c:v>266.03238515773478</c:v>
                </c:pt>
                <c:pt idx="415">
                  <c:v>390.50838408957651</c:v>
                </c:pt>
                <c:pt idx="416">
                  <c:v>425.43577521443063</c:v>
                </c:pt>
                <c:pt idx="417">
                  <c:v>302.79198072973435</c:v>
                </c:pt>
                <c:pt idx="418">
                  <c:v>123.14838020536574</c:v>
                </c:pt>
                <c:pt idx="419">
                  <c:v>-57.119626543174746</c:v>
                </c:pt>
                <c:pt idx="420">
                  <c:v>-136.89922502833238</c:v>
                </c:pt>
                <c:pt idx="421">
                  <c:v>-47.705366699403918</c:v>
                </c:pt>
                <c:pt idx="422">
                  <c:v>86.985376612746421</c:v>
                </c:pt>
                <c:pt idx="423">
                  <c:v>222.13906210091591</c:v>
                </c:pt>
                <c:pt idx="424">
                  <c:v>414.02266116870555</c:v>
                </c:pt>
                <c:pt idx="425">
                  <c:v>719.39838020536581</c:v>
                </c:pt>
                <c:pt idx="426">
                  <c:v>1049.0886251437526</c:v>
                </c:pt>
                <c:pt idx="427">
                  <c:v>1133.4957596775862</c:v>
                </c:pt>
                <c:pt idx="428">
                  <c:v>801.83675108376917</c:v>
                </c:pt>
                <c:pt idx="429">
                  <c:v>343.34460416901283</c:v>
                </c:pt>
                <c:pt idx="430">
                  <c:v>62.252296794143419</c:v>
                </c:pt>
                <c:pt idx="431">
                  <c:v>-51.34165159633659</c:v>
                </c:pt>
                <c:pt idx="432">
                  <c:v>-41.464213862607359</c:v>
                </c:pt>
                <c:pt idx="433">
                  <c:v>36.391958881046889</c:v>
                </c:pt>
                <c:pt idx="434">
                  <c:v>47.347787885287318</c:v>
                </c:pt>
                <c:pt idx="435">
                  <c:v>-88.379389616249483</c:v>
                </c:pt>
                <c:pt idx="436">
                  <c:v>-315.35278671280167</c:v>
                </c:pt>
                <c:pt idx="437">
                  <c:v>-577.39688900906469</c:v>
                </c:pt>
                <c:pt idx="438">
                  <c:v>-840.48143263167572</c:v>
                </c:pt>
                <c:pt idx="439">
                  <c:v>-1025.1429114875546</c:v>
                </c:pt>
                <c:pt idx="440">
                  <c:v>-1074.0281843426035</c:v>
                </c:pt>
                <c:pt idx="441">
                  <c:v>-919.05315205620434</c:v>
                </c:pt>
                <c:pt idx="442">
                  <c:v>-616.36032907221431</c:v>
                </c:pt>
                <c:pt idx="443">
                  <c:v>-301.66086434432418</c:v>
                </c:pt>
                <c:pt idx="444">
                  <c:v>-42.949757144244359</c:v>
                </c:pt>
                <c:pt idx="445">
                  <c:v>80.799300000000002</c:v>
                </c:pt>
                <c:pt idx="446">
                  <c:v>103.2993</c:v>
                </c:pt>
                <c:pt idx="447">
                  <c:v>103.2993</c:v>
                </c:pt>
                <c:pt idx="448">
                  <c:v>103.2993</c:v>
                </c:pt>
                <c:pt idx="449">
                  <c:v>103.2993</c:v>
                </c:pt>
                <c:pt idx="450">
                  <c:v>103.2993</c:v>
                </c:pt>
                <c:pt idx="451">
                  <c:v>103.2993</c:v>
                </c:pt>
                <c:pt idx="452">
                  <c:v>103.2993</c:v>
                </c:pt>
                <c:pt idx="453">
                  <c:v>103.2993</c:v>
                </c:pt>
                <c:pt idx="454">
                  <c:v>103.2993</c:v>
                </c:pt>
                <c:pt idx="455">
                  <c:v>103.2993</c:v>
                </c:pt>
                <c:pt idx="456">
                  <c:v>103.2993</c:v>
                </c:pt>
                <c:pt idx="457">
                  <c:v>103.2993</c:v>
                </c:pt>
                <c:pt idx="458">
                  <c:v>103.2993</c:v>
                </c:pt>
                <c:pt idx="459">
                  <c:v>103.2993</c:v>
                </c:pt>
                <c:pt idx="460">
                  <c:v>103.2993</c:v>
                </c:pt>
                <c:pt idx="461">
                  <c:v>103.2993</c:v>
                </c:pt>
                <c:pt idx="462">
                  <c:v>103.2993</c:v>
                </c:pt>
                <c:pt idx="463">
                  <c:v>103.2993</c:v>
                </c:pt>
                <c:pt idx="464">
                  <c:v>103.2993</c:v>
                </c:pt>
                <c:pt idx="465">
                  <c:v>103.2993</c:v>
                </c:pt>
                <c:pt idx="466">
                  <c:v>103.2993</c:v>
                </c:pt>
                <c:pt idx="467">
                  <c:v>103.2993</c:v>
                </c:pt>
                <c:pt idx="468">
                  <c:v>103.2993</c:v>
                </c:pt>
                <c:pt idx="469">
                  <c:v>103.2993</c:v>
                </c:pt>
                <c:pt idx="470">
                  <c:v>103.2993</c:v>
                </c:pt>
                <c:pt idx="471">
                  <c:v>103.2993</c:v>
                </c:pt>
                <c:pt idx="472">
                  <c:v>103.2993</c:v>
                </c:pt>
                <c:pt idx="473">
                  <c:v>103.2993</c:v>
                </c:pt>
                <c:pt idx="474">
                  <c:v>103.2993</c:v>
                </c:pt>
                <c:pt idx="475">
                  <c:v>103.2993</c:v>
                </c:pt>
                <c:pt idx="476">
                  <c:v>103.2993</c:v>
                </c:pt>
                <c:pt idx="477">
                  <c:v>103.2993</c:v>
                </c:pt>
                <c:pt idx="478">
                  <c:v>103.2993</c:v>
                </c:pt>
                <c:pt idx="479">
                  <c:v>103.2993</c:v>
                </c:pt>
                <c:pt idx="480">
                  <c:v>103.2993</c:v>
                </c:pt>
                <c:pt idx="481">
                  <c:v>103.2993</c:v>
                </c:pt>
                <c:pt idx="482">
                  <c:v>103.2993</c:v>
                </c:pt>
                <c:pt idx="483">
                  <c:v>103.2993</c:v>
                </c:pt>
                <c:pt idx="484">
                  <c:v>103.2993</c:v>
                </c:pt>
                <c:pt idx="485">
                  <c:v>103.2993</c:v>
                </c:pt>
                <c:pt idx="486">
                  <c:v>103.2993</c:v>
                </c:pt>
                <c:pt idx="487">
                  <c:v>103.2993</c:v>
                </c:pt>
                <c:pt idx="488">
                  <c:v>103.2993</c:v>
                </c:pt>
                <c:pt idx="489">
                  <c:v>103.2993</c:v>
                </c:pt>
                <c:pt idx="490">
                  <c:v>103.2993</c:v>
                </c:pt>
                <c:pt idx="491">
                  <c:v>103.2993</c:v>
                </c:pt>
                <c:pt idx="492">
                  <c:v>103.2993</c:v>
                </c:pt>
                <c:pt idx="493">
                  <c:v>103.2993</c:v>
                </c:pt>
                <c:pt idx="494">
                  <c:v>103.2993</c:v>
                </c:pt>
                <c:pt idx="495">
                  <c:v>103.2993</c:v>
                </c:pt>
                <c:pt idx="496">
                  <c:v>103.2993</c:v>
                </c:pt>
                <c:pt idx="497">
                  <c:v>103.2993</c:v>
                </c:pt>
                <c:pt idx="498">
                  <c:v>103.2993</c:v>
                </c:pt>
                <c:pt idx="499">
                  <c:v>103.2993</c:v>
                </c:pt>
                <c:pt idx="500">
                  <c:v>103.2993</c:v>
                </c:pt>
                <c:pt idx="501">
                  <c:v>103.2993</c:v>
                </c:pt>
                <c:pt idx="502">
                  <c:v>103.2993</c:v>
                </c:pt>
                <c:pt idx="503">
                  <c:v>103.2993</c:v>
                </c:pt>
                <c:pt idx="504">
                  <c:v>103.2993</c:v>
                </c:pt>
                <c:pt idx="505">
                  <c:v>103.2993</c:v>
                </c:pt>
                <c:pt idx="506">
                  <c:v>103.2993</c:v>
                </c:pt>
                <c:pt idx="507">
                  <c:v>103.2993</c:v>
                </c:pt>
                <c:pt idx="508">
                  <c:v>103.2993</c:v>
                </c:pt>
                <c:pt idx="509">
                  <c:v>103.2993</c:v>
                </c:pt>
                <c:pt idx="510">
                  <c:v>103.2993</c:v>
                </c:pt>
                <c:pt idx="511">
                  <c:v>159.54930000000002</c:v>
                </c:pt>
                <c:pt idx="512">
                  <c:v>384.55519284847276</c:v>
                </c:pt>
                <c:pt idx="513">
                  <c:v>789.69662121181852</c:v>
                </c:pt>
                <c:pt idx="514">
                  <c:v>1150.5760699178907</c:v>
                </c:pt>
                <c:pt idx="515">
                  <c:v>1254.0813808853788</c:v>
                </c:pt>
                <c:pt idx="516">
                  <c:v>1088.7020902117879</c:v>
                </c:pt>
                <c:pt idx="517">
                  <c:v>686.95517828268089</c:v>
                </c:pt>
                <c:pt idx="518">
                  <c:v>272.10437622404902</c:v>
                </c:pt>
                <c:pt idx="519">
                  <c:v>47.104376224049432</c:v>
                </c:pt>
                <c:pt idx="520">
                  <c:v>-66.00659430560458</c:v>
                </c:pt>
                <c:pt idx="521">
                  <c:v>-123.23716429146941</c:v>
                </c:pt>
                <c:pt idx="522">
                  <c:v>-169.26134135603198</c:v>
                </c:pt>
                <c:pt idx="523">
                  <c:v>-305.4823395595842</c:v>
                </c:pt>
                <c:pt idx="524">
                  <c:v>-554.78767261769394</c:v>
                </c:pt>
                <c:pt idx="525">
                  <c:v>-782.1127549110995</c:v>
                </c:pt>
                <c:pt idx="526">
                  <c:v>-784.08921628885753</c:v>
                </c:pt>
                <c:pt idx="527">
                  <c:v>-526.32355769774426</c:v>
                </c:pt>
                <c:pt idx="528">
                  <c:v>-234.10641442443603</c:v>
                </c:pt>
                <c:pt idx="529">
                  <c:v>-121.67712860610902</c:v>
                </c:pt>
                <c:pt idx="530">
                  <c:v>-9.2006999999999977</c:v>
                </c:pt>
                <c:pt idx="531">
                  <c:v>103.2993</c:v>
                </c:pt>
                <c:pt idx="532">
                  <c:v>125.7993</c:v>
                </c:pt>
                <c:pt idx="533">
                  <c:v>238.30024285575564</c:v>
                </c:pt>
                <c:pt idx="534">
                  <c:v>440.83324280720296</c:v>
                </c:pt>
                <c:pt idx="535">
                  <c:v>553.5406710734436</c:v>
                </c:pt>
                <c:pt idx="536">
                  <c:v>666.43667049081182</c:v>
                </c:pt>
                <c:pt idx="537">
                  <c:v>982.38424052522885</c:v>
                </c:pt>
                <c:pt idx="538">
                  <c:v>1299.7828655675742</c:v>
                </c:pt>
                <c:pt idx="539">
                  <c:v>1247.8803734568251</c:v>
                </c:pt>
                <c:pt idx="540">
                  <c:v>757.12723149416161</c:v>
                </c:pt>
                <c:pt idx="541">
                  <c:v>274.94802918305589</c:v>
                </c:pt>
                <c:pt idx="542">
                  <c:v>94.94802918305615</c:v>
                </c:pt>
                <c:pt idx="543">
                  <c:v>15.967972378680347</c:v>
                </c:pt>
                <c:pt idx="544">
                  <c:v>-108.57237645848411</c:v>
                </c:pt>
                <c:pt idx="545">
                  <c:v>-278.72888153195839</c:v>
                </c:pt>
                <c:pt idx="546">
                  <c:v>-314.67762115410841</c:v>
                </c:pt>
                <c:pt idx="547">
                  <c:v>-214.88339044081496</c:v>
                </c:pt>
                <c:pt idx="548">
                  <c:v>-137.2273388312947</c:v>
                </c:pt>
                <c:pt idx="549">
                  <c:v>-92.938016357107443</c:v>
                </c:pt>
                <c:pt idx="550">
                  <c:v>-71.110508224817167</c:v>
                </c:pt>
                <c:pt idx="551">
                  <c:v>-15.357157494099784</c:v>
                </c:pt>
                <c:pt idx="552">
                  <c:v>-4.3805856632350872</c:v>
                </c:pt>
                <c:pt idx="553">
                  <c:v>-4.7765850806034216</c:v>
                </c:pt>
                <c:pt idx="554">
                  <c:v>39.968843865374119</c:v>
                </c:pt>
                <c:pt idx="555">
                  <c:v>84.844386905629619</c:v>
                </c:pt>
                <c:pt idx="556">
                  <c:v>129.84438690562988</c:v>
                </c:pt>
                <c:pt idx="557">
                  <c:v>186.2188438653742</c:v>
                </c:pt>
                <c:pt idx="558">
                  <c:v>242.78823625259665</c:v>
                </c:pt>
                <c:pt idx="559">
                  <c:v>412.00518556557682</c:v>
                </c:pt>
                <c:pt idx="560">
                  <c:v>390.96661198681721</c:v>
                </c:pt>
                <c:pt idx="561">
                  <c:v>166.36143283449098</c:v>
                </c:pt>
                <c:pt idx="562">
                  <c:v>110.11143283449097</c:v>
                </c:pt>
                <c:pt idx="563">
                  <c:v>-69.888567165508974</c:v>
                </c:pt>
                <c:pt idx="564">
                  <c:v>-667.36050822481707</c:v>
                </c:pt>
                <c:pt idx="565">
                  <c:v>-1086.7961821091819</c:v>
                </c:pt>
                <c:pt idx="566">
                  <c:v>-1032.407615084752</c:v>
                </c:pt>
                <c:pt idx="567">
                  <c:v>-436.70069999999998</c:v>
                </c:pt>
                <c:pt idx="568">
                  <c:v>103.2993</c:v>
                </c:pt>
                <c:pt idx="569">
                  <c:v>103.2993</c:v>
                </c:pt>
                <c:pt idx="570">
                  <c:v>103.2993</c:v>
                </c:pt>
                <c:pt idx="571">
                  <c:v>103.2993</c:v>
                </c:pt>
                <c:pt idx="572">
                  <c:v>103.2993</c:v>
                </c:pt>
                <c:pt idx="573">
                  <c:v>103.2993</c:v>
                </c:pt>
                <c:pt idx="574">
                  <c:v>103.2993</c:v>
                </c:pt>
                <c:pt idx="575">
                  <c:v>103.2993</c:v>
                </c:pt>
                <c:pt idx="576">
                  <c:v>103.2993</c:v>
                </c:pt>
                <c:pt idx="577">
                  <c:v>103.2993</c:v>
                </c:pt>
                <c:pt idx="578">
                  <c:v>103.2993</c:v>
                </c:pt>
                <c:pt idx="579">
                  <c:v>103.2993</c:v>
                </c:pt>
                <c:pt idx="580">
                  <c:v>103.2993</c:v>
                </c:pt>
                <c:pt idx="581">
                  <c:v>103.2993</c:v>
                </c:pt>
                <c:pt idx="582">
                  <c:v>103.2993</c:v>
                </c:pt>
                <c:pt idx="583">
                  <c:v>103.2993</c:v>
                </c:pt>
                <c:pt idx="584">
                  <c:v>103.2993</c:v>
                </c:pt>
                <c:pt idx="585">
                  <c:v>103.2993</c:v>
                </c:pt>
                <c:pt idx="586">
                  <c:v>103.2993</c:v>
                </c:pt>
                <c:pt idx="587">
                  <c:v>103.2993</c:v>
                </c:pt>
                <c:pt idx="588">
                  <c:v>103.2993</c:v>
                </c:pt>
                <c:pt idx="589">
                  <c:v>103.2993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38E-A54A-B248-A72858108504}"/>
            </c:ext>
          </c:extLst>
        </c:ser>
        <c:ser>
          <c:idx val="3"/>
          <c:order val="1"/>
          <c:tx>
            <c:v>Acceleration Resistance (N)</c:v>
          </c:tx>
          <c:spPr>
            <a:ln w="22225" cap="rnd">
              <a:solidFill>
                <a:schemeClr val="accent4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WLTC_class_3!$I$22:$I$611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22.5</c:v>
                </c:pt>
                <c:pt idx="12">
                  <c:v>191.25</c:v>
                </c:pt>
                <c:pt idx="13">
                  <c:v>585</c:v>
                </c:pt>
                <c:pt idx="14">
                  <c:v>922.50000000000011</c:v>
                </c:pt>
                <c:pt idx="15">
                  <c:v>866.25</c:v>
                </c:pt>
                <c:pt idx="16">
                  <c:v>787.49999999999977</c:v>
                </c:pt>
                <c:pt idx="17">
                  <c:v>967.5</c:v>
                </c:pt>
                <c:pt idx="18">
                  <c:v>1023.7500000000001</c:v>
                </c:pt>
                <c:pt idx="19">
                  <c:v>652.5</c:v>
                </c:pt>
                <c:pt idx="20">
                  <c:v>236.25000000000014</c:v>
                </c:pt>
                <c:pt idx="21">
                  <c:v>90.000000000000071</c:v>
                </c:pt>
                <c:pt idx="22">
                  <c:v>78.749999999999929</c:v>
                </c:pt>
                <c:pt idx="23">
                  <c:v>90.000000000000071</c:v>
                </c:pt>
                <c:pt idx="24">
                  <c:v>225</c:v>
                </c:pt>
                <c:pt idx="25">
                  <c:v>314.99999999999972</c:v>
                </c:pt>
                <c:pt idx="26">
                  <c:v>371.25000000000006</c:v>
                </c:pt>
                <c:pt idx="27">
                  <c:v>528.75000000000023</c:v>
                </c:pt>
                <c:pt idx="28">
                  <c:v>562.5</c:v>
                </c:pt>
                <c:pt idx="29">
                  <c:v>528.74999999999943</c:v>
                </c:pt>
                <c:pt idx="30">
                  <c:v>382.49999999999983</c:v>
                </c:pt>
                <c:pt idx="31">
                  <c:v>225</c:v>
                </c:pt>
                <c:pt idx="32">
                  <c:v>157.49999999999986</c:v>
                </c:pt>
                <c:pt idx="33">
                  <c:v>123.75000000000017</c:v>
                </c:pt>
                <c:pt idx="34">
                  <c:v>67.500000000000156</c:v>
                </c:pt>
                <c:pt idx="35">
                  <c:v>-22.49999999999952</c:v>
                </c:pt>
                <c:pt idx="36">
                  <c:v>-202.49999999999969</c:v>
                </c:pt>
                <c:pt idx="37">
                  <c:v>-483.75000000000045</c:v>
                </c:pt>
                <c:pt idx="38">
                  <c:v>-641.25000000000034</c:v>
                </c:pt>
                <c:pt idx="39">
                  <c:v>-596.24999999999966</c:v>
                </c:pt>
                <c:pt idx="40">
                  <c:v>-528.75000000000023</c:v>
                </c:pt>
                <c:pt idx="41">
                  <c:v>-630.00000000000011</c:v>
                </c:pt>
                <c:pt idx="42">
                  <c:v>-809.99999999999943</c:v>
                </c:pt>
                <c:pt idx="43">
                  <c:v>-765.00000000000011</c:v>
                </c:pt>
                <c:pt idx="44">
                  <c:v>-472.50000000000028</c:v>
                </c:pt>
                <c:pt idx="45">
                  <c:v>-202.50000000000009</c:v>
                </c:pt>
                <c:pt idx="46">
                  <c:v>-157.49999999999986</c:v>
                </c:pt>
                <c:pt idx="47">
                  <c:v>-225</c:v>
                </c:pt>
                <c:pt idx="48">
                  <c:v>-191.24999999999991</c:v>
                </c:pt>
                <c:pt idx="49">
                  <c:v>-67.499999999999758</c:v>
                </c:pt>
                <c:pt idx="50">
                  <c:v>-45.000000000000242</c:v>
                </c:pt>
                <c:pt idx="51">
                  <c:v>-236.25000000000014</c:v>
                </c:pt>
                <c:pt idx="52">
                  <c:v>-483.74999999999989</c:v>
                </c:pt>
                <c:pt idx="53">
                  <c:v>-404.99999999999994</c:v>
                </c:pt>
                <c:pt idx="54">
                  <c:v>-123.74999999999997</c:v>
                </c:pt>
                <c:pt idx="55">
                  <c:v>-11.249999999999961</c:v>
                </c:pt>
                <c:pt idx="56">
                  <c:v>0</c:v>
                </c:pt>
                <c:pt idx="57">
                  <c:v>33.750000000000078</c:v>
                </c:pt>
                <c:pt idx="58">
                  <c:v>67.499999999999957</c:v>
                </c:pt>
                <c:pt idx="59">
                  <c:v>269.99999999999983</c:v>
                </c:pt>
                <c:pt idx="60">
                  <c:v>303.75000000000011</c:v>
                </c:pt>
                <c:pt idx="61">
                  <c:v>135.00000000000011</c:v>
                </c:pt>
                <c:pt idx="62">
                  <c:v>101.24999999999984</c:v>
                </c:pt>
                <c:pt idx="63">
                  <c:v>135.00000000000011</c:v>
                </c:pt>
                <c:pt idx="64">
                  <c:v>180.00000000000014</c:v>
                </c:pt>
                <c:pt idx="65">
                  <c:v>112.5</c:v>
                </c:pt>
                <c:pt idx="66">
                  <c:v>67.499999999999758</c:v>
                </c:pt>
                <c:pt idx="67">
                  <c:v>247.49999999999994</c:v>
                </c:pt>
                <c:pt idx="68">
                  <c:v>540.00000000000011</c:v>
                </c:pt>
                <c:pt idx="69">
                  <c:v>697.49999999999989</c:v>
                </c:pt>
                <c:pt idx="70">
                  <c:v>742.50000000000011</c:v>
                </c:pt>
                <c:pt idx="71">
                  <c:v>686.25000000000011</c:v>
                </c:pt>
                <c:pt idx="72">
                  <c:v>517.49999999999977</c:v>
                </c:pt>
                <c:pt idx="73">
                  <c:v>326.24999999999983</c:v>
                </c:pt>
                <c:pt idx="74">
                  <c:v>225</c:v>
                </c:pt>
                <c:pt idx="75">
                  <c:v>213.74999999999983</c:v>
                </c:pt>
                <c:pt idx="76">
                  <c:v>236.25000000000014</c:v>
                </c:pt>
                <c:pt idx="77">
                  <c:v>213.74999999999983</c:v>
                </c:pt>
                <c:pt idx="78">
                  <c:v>112.5</c:v>
                </c:pt>
                <c:pt idx="79">
                  <c:v>-33.74999999999968</c:v>
                </c:pt>
                <c:pt idx="80">
                  <c:v>-112.5</c:v>
                </c:pt>
                <c:pt idx="81">
                  <c:v>-191.25000000000031</c:v>
                </c:pt>
                <c:pt idx="82">
                  <c:v>-168.74999999999997</c:v>
                </c:pt>
                <c:pt idx="83">
                  <c:v>-67.499999999999361</c:v>
                </c:pt>
                <c:pt idx="84">
                  <c:v>-123.75000000000017</c:v>
                </c:pt>
                <c:pt idx="85">
                  <c:v>-157.50000000000063</c:v>
                </c:pt>
                <c:pt idx="86">
                  <c:v>-146.24999999999969</c:v>
                </c:pt>
                <c:pt idx="87">
                  <c:v>-123.74999999999936</c:v>
                </c:pt>
                <c:pt idx="88">
                  <c:v>-303.75000000000034</c:v>
                </c:pt>
                <c:pt idx="89">
                  <c:v>-776.25000000000023</c:v>
                </c:pt>
                <c:pt idx="90">
                  <c:v>-1113.7499999999998</c:v>
                </c:pt>
                <c:pt idx="91">
                  <c:v>-1158.75</c:v>
                </c:pt>
                <c:pt idx="92">
                  <c:v>-877.50000000000011</c:v>
                </c:pt>
                <c:pt idx="93">
                  <c:v>-562.5</c:v>
                </c:pt>
                <c:pt idx="94">
                  <c:v>-573.74999999999989</c:v>
                </c:pt>
                <c:pt idx="95">
                  <c:v>-697.5</c:v>
                </c:pt>
                <c:pt idx="96">
                  <c:v>-618.75</c:v>
                </c:pt>
                <c:pt idx="97">
                  <c:v>-404.99999999999994</c:v>
                </c:pt>
                <c:pt idx="98">
                  <c:v>-405</c:v>
                </c:pt>
                <c:pt idx="99">
                  <c:v>-247.50000000000003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22.5</c:v>
                </c:pt>
                <c:pt idx="138">
                  <c:v>213.75</c:v>
                </c:pt>
                <c:pt idx="139">
                  <c:v>663.74999999999989</c:v>
                </c:pt>
                <c:pt idx="140">
                  <c:v>1102.4999999999998</c:v>
                </c:pt>
                <c:pt idx="141">
                  <c:v>1158.7499999999998</c:v>
                </c:pt>
                <c:pt idx="142">
                  <c:v>809.99999999999989</c:v>
                </c:pt>
                <c:pt idx="143">
                  <c:v>393.75</c:v>
                </c:pt>
                <c:pt idx="144">
                  <c:v>213.75000000000023</c:v>
                </c:pt>
                <c:pt idx="145">
                  <c:v>326.25000000000023</c:v>
                </c:pt>
                <c:pt idx="146">
                  <c:v>517.49999999999977</c:v>
                </c:pt>
                <c:pt idx="147">
                  <c:v>551.24999999999989</c:v>
                </c:pt>
                <c:pt idx="148">
                  <c:v>427.50000000000011</c:v>
                </c:pt>
                <c:pt idx="149">
                  <c:v>236.25000000000014</c:v>
                </c:pt>
                <c:pt idx="150">
                  <c:v>22.499999999999922</c:v>
                </c:pt>
                <c:pt idx="151">
                  <c:v>-292.50000000000017</c:v>
                </c:pt>
                <c:pt idx="152">
                  <c:v>-764.99999999999966</c:v>
                </c:pt>
                <c:pt idx="153">
                  <c:v>-1113.7499999999998</c:v>
                </c:pt>
                <c:pt idx="154">
                  <c:v>-1046.25</c:v>
                </c:pt>
                <c:pt idx="155">
                  <c:v>-596.25</c:v>
                </c:pt>
                <c:pt idx="156">
                  <c:v>-78.750000000000114</c:v>
                </c:pt>
                <c:pt idx="157">
                  <c:v>236.24999999999997</c:v>
                </c:pt>
                <c:pt idx="158">
                  <c:v>517.5</c:v>
                </c:pt>
                <c:pt idx="159">
                  <c:v>675.00000000000023</c:v>
                </c:pt>
                <c:pt idx="160">
                  <c:v>697.49999999999989</c:v>
                </c:pt>
                <c:pt idx="161">
                  <c:v>607.49999999999977</c:v>
                </c:pt>
                <c:pt idx="162">
                  <c:v>472.50000000000028</c:v>
                </c:pt>
                <c:pt idx="163">
                  <c:v>450</c:v>
                </c:pt>
                <c:pt idx="164">
                  <c:v>393.75</c:v>
                </c:pt>
                <c:pt idx="165">
                  <c:v>292.50000000000017</c:v>
                </c:pt>
                <c:pt idx="166">
                  <c:v>236.25000000000014</c:v>
                </c:pt>
                <c:pt idx="167">
                  <c:v>348.75000000000017</c:v>
                </c:pt>
                <c:pt idx="168">
                  <c:v>450</c:v>
                </c:pt>
                <c:pt idx="169">
                  <c:v>314.99999999999972</c:v>
                </c:pt>
                <c:pt idx="170">
                  <c:v>22.49999999999952</c:v>
                </c:pt>
                <c:pt idx="171">
                  <c:v>-326.24999999999983</c:v>
                </c:pt>
                <c:pt idx="172">
                  <c:v>-719.99999999999977</c:v>
                </c:pt>
                <c:pt idx="173">
                  <c:v>-900</c:v>
                </c:pt>
                <c:pt idx="174">
                  <c:v>-641.24999999999989</c:v>
                </c:pt>
                <c:pt idx="175">
                  <c:v>-225</c:v>
                </c:pt>
                <c:pt idx="176">
                  <c:v>67.499999999999758</c:v>
                </c:pt>
                <c:pt idx="177">
                  <c:v>303.74999999999989</c:v>
                </c:pt>
                <c:pt idx="178">
                  <c:v>371.25000000000006</c:v>
                </c:pt>
                <c:pt idx="179">
                  <c:v>202.50000000000009</c:v>
                </c:pt>
                <c:pt idx="180">
                  <c:v>33.750000000000078</c:v>
                </c:pt>
                <c:pt idx="181">
                  <c:v>-45.000000000000242</c:v>
                </c:pt>
                <c:pt idx="182">
                  <c:v>-134.99999999999991</c:v>
                </c:pt>
                <c:pt idx="183">
                  <c:v>-348.74999999999977</c:v>
                </c:pt>
                <c:pt idx="184">
                  <c:v>-528.74999999999989</c:v>
                </c:pt>
                <c:pt idx="185">
                  <c:v>-573.75000000000011</c:v>
                </c:pt>
                <c:pt idx="186">
                  <c:v>-528.75000000000023</c:v>
                </c:pt>
                <c:pt idx="187">
                  <c:v>-438.74999999999977</c:v>
                </c:pt>
                <c:pt idx="188">
                  <c:v>-359.99999999999989</c:v>
                </c:pt>
                <c:pt idx="189">
                  <c:v>-292.50000000000017</c:v>
                </c:pt>
                <c:pt idx="190">
                  <c:v>-225</c:v>
                </c:pt>
                <c:pt idx="191">
                  <c:v>-179.99999999999994</c:v>
                </c:pt>
                <c:pt idx="192">
                  <c:v>-134.99999999999991</c:v>
                </c:pt>
                <c:pt idx="193">
                  <c:v>-78.750000000000114</c:v>
                </c:pt>
                <c:pt idx="194">
                  <c:v>-56.25</c:v>
                </c:pt>
                <c:pt idx="195">
                  <c:v>-22.499999999999922</c:v>
                </c:pt>
                <c:pt idx="196">
                  <c:v>0</c:v>
                </c:pt>
                <c:pt idx="197">
                  <c:v>0</c:v>
                </c:pt>
                <c:pt idx="198">
                  <c:v>56.25</c:v>
                </c:pt>
                <c:pt idx="199">
                  <c:v>112.5</c:v>
                </c:pt>
                <c:pt idx="200">
                  <c:v>168.74999999999997</c:v>
                </c:pt>
                <c:pt idx="201">
                  <c:v>225</c:v>
                </c:pt>
                <c:pt idx="202">
                  <c:v>281.25</c:v>
                </c:pt>
                <c:pt idx="203">
                  <c:v>450</c:v>
                </c:pt>
                <c:pt idx="204">
                  <c:v>528.74999999999989</c:v>
                </c:pt>
                <c:pt idx="205">
                  <c:v>540.00000000000011</c:v>
                </c:pt>
                <c:pt idx="206">
                  <c:v>641.24999999999989</c:v>
                </c:pt>
                <c:pt idx="207">
                  <c:v>652.5</c:v>
                </c:pt>
                <c:pt idx="208">
                  <c:v>573.75000000000011</c:v>
                </c:pt>
                <c:pt idx="209">
                  <c:v>630.00000000000011</c:v>
                </c:pt>
                <c:pt idx="210">
                  <c:v>618.75</c:v>
                </c:pt>
                <c:pt idx="211">
                  <c:v>450</c:v>
                </c:pt>
                <c:pt idx="212">
                  <c:v>337.49999999999994</c:v>
                </c:pt>
                <c:pt idx="213">
                  <c:v>269.99999999999983</c:v>
                </c:pt>
                <c:pt idx="214">
                  <c:v>292.50000000000017</c:v>
                </c:pt>
                <c:pt idx="215">
                  <c:v>382.49999999999983</c:v>
                </c:pt>
                <c:pt idx="216">
                  <c:v>450</c:v>
                </c:pt>
                <c:pt idx="217">
                  <c:v>450</c:v>
                </c:pt>
                <c:pt idx="218">
                  <c:v>393.75</c:v>
                </c:pt>
                <c:pt idx="219">
                  <c:v>314.99999999999972</c:v>
                </c:pt>
                <c:pt idx="220">
                  <c:v>236.25000000000014</c:v>
                </c:pt>
                <c:pt idx="221">
                  <c:v>146.25000000000048</c:v>
                </c:pt>
                <c:pt idx="222">
                  <c:v>89.999999999999687</c:v>
                </c:pt>
                <c:pt idx="223">
                  <c:v>78.749999999999517</c:v>
                </c:pt>
                <c:pt idx="224">
                  <c:v>78.750000000000313</c:v>
                </c:pt>
                <c:pt idx="225">
                  <c:v>112.5</c:v>
                </c:pt>
                <c:pt idx="226">
                  <c:v>123.74999999999936</c:v>
                </c:pt>
                <c:pt idx="227">
                  <c:v>112.5</c:v>
                </c:pt>
                <c:pt idx="228">
                  <c:v>101.25000000000063</c:v>
                </c:pt>
                <c:pt idx="229">
                  <c:v>78.750000000000313</c:v>
                </c:pt>
                <c:pt idx="230">
                  <c:v>33.74999999999968</c:v>
                </c:pt>
                <c:pt idx="231">
                  <c:v>-33.74999999999968</c:v>
                </c:pt>
                <c:pt idx="232">
                  <c:v>-180.00000000000014</c:v>
                </c:pt>
                <c:pt idx="233">
                  <c:v>-371.25000000000045</c:v>
                </c:pt>
                <c:pt idx="234">
                  <c:v>-438.74999999999977</c:v>
                </c:pt>
                <c:pt idx="235">
                  <c:v>-348.75000000000017</c:v>
                </c:pt>
                <c:pt idx="236">
                  <c:v>-202.49999999999969</c:v>
                </c:pt>
                <c:pt idx="237">
                  <c:v>-157.49999999999986</c:v>
                </c:pt>
                <c:pt idx="238">
                  <c:v>-258.75000000000045</c:v>
                </c:pt>
                <c:pt idx="239">
                  <c:v>-461.25000000000017</c:v>
                </c:pt>
                <c:pt idx="240">
                  <c:v>-607.49999999999977</c:v>
                </c:pt>
                <c:pt idx="241">
                  <c:v>-539.99999999999966</c:v>
                </c:pt>
                <c:pt idx="242">
                  <c:v>-506.25</c:v>
                </c:pt>
                <c:pt idx="243">
                  <c:v>-551.24999999999989</c:v>
                </c:pt>
                <c:pt idx="244">
                  <c:v>-528.75000000000023</c:v>
                </c:pt>
                <c:pt idx="245">
                  <c:v>-630.00000000000011</c:v>
                </c:pt>
                <c:pt idx="246">
                  <c:v>-809.99999999999943</c:v>
                </c:pt>
                <c:pt idx="247">
                  <c:v>-765.00000000000011</c:v>
                </c:pt>
                <c:pt idx="248">
                  <c:v>-472.50000000000028</c:v>
                </c:pt>
                <c:pt idx="249">
                  <c:v>-202.50000000000009</c:v>
                </c:pt>
                <c:pt idx="250">
                  <c:v>-157.49999999999986</c:v>
                </c:pt>
                <c:pt idx="251">
                  <c:v>-225</c:v>
                </c:pt>
                <c:pt idx="252">
                  <c:v>-191.24999999999991</c:v>
                </c:pt>
                <c:pt idx="253">
                  <c:v>-67.499999999999758</c:v>
                </c:pt>
                <c:pt idx="254">
                  <c:v>-45.000000000000242</c:v>
                </c:pt>
                <c:pt idx="255">
                  <c:v>-236.25000000000014</c:v>
                </c:pt>
                <c:pt idx="256">
                  <c:v>-326.24999999999983</c:v>
                </c:pt>
                <c:pt idx="257">
                  <c:v>-33.749999999999879</c:v>
                </c:pt>
                <c:pt idx="258">
                  <c:v>382.49999999999983</c:v>
                </c:pt>
                <c:pt idx="259">
                  <c:v>585.00000000000011</c:v>
                </c:pt>
                <c:pt idx="260">
                  <c:v>596.25</c:v>
                </c:pt>
                <c:pt idx="261">
                  <c:v>573.74999999999977</c:v>
                </c:pt>
                <c:pt idx="262">
                  <c:v>618.75</c:v>
                </c:pt>
                <c:pt idx="263">
                  <c:v>765.00000000000011</c:v>
                </c:pt>
                <c:pt idx="264">
                  <c:v>832.50000000000023</c:v>
                </c:pt>
                <c:pt idx="265">
                  <c:v>731.25</c:v>
                </c:pt>
                <c:pt idx="266">
                  <c:v>528.74999999999943</c:v>
                </c:pt>
                <c:pt idx="267">
                  <c:v>438.74999999999977</c:v>
                </c:pt>
                <c:pt idx="268">
                  <c:v>405.00000000000017</c:v>
                </c:pt>
                <c:pt idx="269">
                  <c:v>337.49999999999994</c:v>
                </c:pt>
                <c:pt idx="270">
                  <c:v>180.00000000000014</c:v>
                </c:pt>
                <c:pt idx="271">
                  <c:v>-33.74999999999968</c:v>
                </c:pt>
                <c:pt idx="272">
                  <c:v>-78.750000000000313</c:v>
                </c:pt>
                <c:pt idx="273">
                  <c:v>-213.74999999999983</c:v>
                </c:pt>
                <c:pt idx="274">
                  <c:v>-506.25</c:v>
                </c:pt>
                <c:pt idx="275">
                  <c:v>-641.25000000000034</c:v>
                </c:pt>
                <c:pt idx="276">
                  <c:v>-719.99999999999977</c:v>
                </c:pt>
                <c:pt idx="277">
                  <c:v>-798.75000000000011</c:v>
                </c:pt>
                <c:pt idx="278">
                  <c:v>-1001.2499999999999</c:v>
                </c:pt>
                <c:pt idx="279">
                  <c:v>-1068.75</c:v>
                </c:pt>
                <c:pt idx="280">
                  <c:v>-596.25</c:v>
                </c:pt>
                <c:pt idx="281">
                  <c:v>168.74999999999997</c:v>
                </c:pt>
                <c:pt idx="282">
                  <c:v>720.00000000000023</c:v>
                </c:pt>
                <c:pt idx="283">
                  <c:v>821.25000000000011</c:v>
                </c:pt>
                <c:pt idx="284">
                  <c:v>843.75000000000011</c:v>
                </c:pt>
                <c:pt idx="285">
                  <c:v>809.99999999999989</c:v>
                </c:pt>
                <c:pt idx="286">
                  <c:v>742.50000000000011</c:v>
                </c:pt>
                <c:pt idx="287">
                  <c:v>742.50000000000011</c:v>
                </c:pt>
                <c:pt idx="288">
                  <c:v>742.49999999999932</c:v>
                </c:pt>
                <c:pt idx="289">
                  <c:v>585.00000000000034</c:v>
                </c:pt>
                <c:pt idx="290">
                  <c:v>281.25</c:v>
                </c:pt>
                <c:pt idx="291">
                  <c:v>0</c:v>
                </c:pt>
                <c:pt idx="292">
                  <c:v>-191.24999999999952</c:v>
                </c:pt>
                <c:pt idx="293">
                  <c:v>-213.75000000000063</c:v>
                </c:pt>
                <c:pt idx="294">
                  <c:v>-146.25000000000048</c:v>
                </c:pt>
                <c:pt idx="295">
                  <c:v>-67.499999999999361</c:v>
                </c:pt>
                <c:pt idx="296">
                  <c:v>0</c:v>
                </c:pt>
                <c:pt idx="297">
                  <c:v>44.999999999999844</c:v>
                </c:pt>
                <c:pt idx="298">
                  <c:v>56.25</c:v>
                </c:pt>
                <c:pt idx="299">
                  <c:v>22.49999999999952</c:v>
                </c:pt>
                <c:pt idx="300">
                  <c:v>-22.49999999999952</c:v>
                </c:pt>
                <c:pt idx="301">
                  <c:v>-78.749999999999517</c:v>
                </c:pt>
                <c:pt idx="302">
                  <c:v>-146.25000000000048</c:v>
                </c:pt>
                <c:pt idx="303">
                  <c:v>-202.50000000000048</c:v>
                </c:pt>
                <c:pt idx="304">
                  <c:v>-281.25</c:v>
                </c:pt>
                <c:pt idx="305">
                  <c:v>-337.49999999999994</c:v>
                </c:pt>
                <c:pt idx="306">
                  <c:v>-281.25</c:v>
                </c:pt>
                <c:pt idx="307">
                  <c:v>-168.74999999999997</c:v>
                </c:pt>
                <c:pt idx="308">
                  <c:v>-78.749999999999517</c:v>
                </c:pt>
                <c:pt idx="309">
                  <c:v>-67.499999999999361</c:v>
                </c:pt>
                <c:pt idx="310">
                  <c:v>-101.24999999999984</c:v>
                </c:pt>
                <c:pt idx="311">
                  <c:v>-135.00000000000031</c:v>
                </c:pt>
                <c:pt idx="312">
                  <c:v>-202.50000000000048</c:v>
                </c:pt>
                <c:pt idx="313">
                  <c:v>-281.25</c:v>
                </c:pt>
                <c:pt idx="314">
                  <c:v>-337.49999999999994</c:v>
                </c:pt>
                <c:pt idx="315">
                  <c:v>-337.49999999999994</c:v>
                </c:pt>
                <c:pt idx="316">
                  <c:v>-303.74999999999989</c:v>
                </c:pt>
                <c:pt idx="317">
                  <c:v>-337.49999999999994</c:v>
                </c:pt>
                <c:pt idx="318">
                  <c:v>-416.24999999999989</c:v>
                </c:pt>
                <c:pt idx="319">
                  <c:v>-438.74999999999977</c:v>
                </c:pt>
                <c:pt idx="320">
                  <c:v>-269.99999999999983</c:v>
                </c:pt>
                <c:pt idx="321">
                  <c:v>-135.00000000000031</c:v>
                </c:pt>
                <c:pt idx="322">
                  <c:v>-78.750000000000313</c:v>
                </c:pt>
                <c:pt idx="323">
                  <c:v>-67.499999999999758</c:v>
                </c:pt>
                <c:pt idx="324">
                  <c:v>-112.5</c:v>
                </c:pt>
                <c:pt idx="325">
                  <c:v>-45.000000000000242</c:v>
                </c:pt>
                <c:pt idx="326">
                  <c:v>-33.74999999999968</c:v>
                </c:pt>
                <c:pt idx="327">
                  <c:v>-67.499999999999758</c:v>
                </c:pt>
                <c:pt idx="328">
                  <c:v>-348.75000000000017</c:v>
                </c:pt>
                <c:pt idx="329">
                  <c:v>-652.5</c:v>
                </c:pt>
                <c:pt idx="330">
                  <c:v>-405.00000000000017</c:v>
                </c:pt>
                <c:pt idx="331">
                  <c:v>-90.000000000000071</c:v>
                </c:pt>
                <c:pt idx="332">
                  <c:v>-112.4999999999998</c:v>
                </c:pt>
                <c:pt idx="333">
                  <c:v>-123.74999999999997</c:v>
                </c:pt>
                <c:pt idx="334">
                  <c:v>-101.25000000000004</c:v>
                </c:pt>
                <c:pt idx="335">
                  <c:v>-123.74999999999997</c:v>
                </c:pt>
                <c:pt idx="336">
                  <c:v>-78.749999999999929</c:v>
                </c:pt>
                <c:pt idx="337">
                  <c:v>0</c:v>
                </c:pt>
                <c:pt idx="338">
                  <c:v>123.74999999999997</c:v>
                </c:pt>
                <c:pt idx="339">
                  <c:v>371.25000000000006</c:v>
                </c:pt>
                <c:pt idx="340">
                  <c:v>641.25000000000011</c:v>
                </c:pt>
                <c:pt idx="341">
                  <c:v>708.75000000000011</c:v>
                </c:pt>
                <c:pt idx="342">
                  <c:v>438.74999999999977</c:v>
                </c:pt>
                <c:pt idx="343">
                  <c:v>134.99999999999991</c:v>
                </c:pt>
                <c:pt idx="344">
                  <c:v>56.25</c:v>
                </c:pt>
                <c:pt idx="345">
                  <c:v>123.74999999999976</c:v>
                </c:pt>
                <c:pt idx="346">
                  <c:v>123.75000000000017</c:v>
                </c:pt>
                <c:pt idx="347">
                  <c:v>78.750000000000313</c:v>
                </c:pt>
                <c:pt idx="348">
                  <c:v>123.74999999999976</c:v>
                </c:pt>
                <c:pt idx="349">
                  <c:v>112.5</c:v>
                </c:pt>
                <c:pt idx="350">
                  <c:v>56.25</c:v>
                </c:pt>
                <c:pt idx="351">
                  <c:v>0</c:v>
                </c:pt>
                <c:pt idx="352">
                  <c:v>-22.499999999999922</c:v>
                </c:pt>
                <c:pt idx="353">
                  <c:v>-22.50000000000032</c:v>
                </c:pt>
                <c:pt idx="354">
                  <c:v>-11.25000000000016</c:v>
                </c:pt>
                <c:pt idx="355">
                  <c:v>22.50000000000032</c:v>
                </c:pt>
                <c:pt idx="356">
                  <c:v>33.750000000000078</c:v>
                </c:pt>
                <c:pt idx="357">
                  <c:v>-11.25000000000016</c:v>
                </c:pt>
                <c:pt idx="358">
                  <c:v>-146.25000000000009</c:v>
                </c:pt>
                <c:pt idx="359">
                  <c:v>-337.49999999999994</c:v>
                </c:pt>
                <c:pt idx="360">
                  <c:v>-416.24999999999989</c:v>
                </c:pt>
                <c:pt idx="361">
                  <c:v>-348.75000000000017</c:v>
                </c:pt>
                <c:pt idx="362">
                  <c:v>-236.24999999999974</c:v>
                </c:pt>
                <c:pt idx="363">
                  <c:v>-134.99999999999991</c:v>
                </c:pt>
                <c:pt idx="364">
                  <c:v>-45.000000000000242</c:v>
                </c:pt>
                <c:pt idx="365">
                  <c:v>11.25000000000016</c:v>
                </c:pt>
                <c:pt idx="366">
                  <c:v>56.25</c:v>
                </c:pt>
                <c:pt idx="367">
                  <c:v>146.25000000000009</c:v>
                </c:pt>
                <c:pt idx="368">
                  <c:v>258.75000000000006</c:v>
                </c:pt>
                <c:pt idx="369">
                  <c:v>247.49999999999994</c:v>
                </c:pt>
                <c:pt idx="370">
                  <c:v>112.5</c:v>
                </c:pt>
                <c:pt idx="371">
                  <c:v>-56.25</c:v>
                </c:pt>
                <c:pt idx="372">
                  <c:v>-359.99999999999989</c:v>
                </c:pt>
                <c:pt idx="373">
                  <c:v>-686.25000000000011</c:v>
                </c:pt>
                <c:pt idx="374">
                  <c:v>-776.25</c:v>
                </c:pt>
                <c:pt idx="375">
                  <c:v>-652.49999999999989</c:v>
                </c:pt>
                <c:pt idx="376">
                  <c:v>-472.50000000000011</c:v>
                </c:pt>
                <c:pt idx="377">
                  <c:v>-337.49999999999994</c:v>
                </c:pt>
                <c:pt idx="378">
                  <c:v>-247.49999999999994</c:v>
                </c:pt>
                <c:pt idx="379">
                  <c:v>-191.25000000000003</c:v>
                </c:pt>
                <c:pt idx="380">
                  <c:v>-213.75000000000006</c:v>
                </c:pt>
                <c:pt idx="381">
                  <c:v>-258.75</c:v>
                </c:pt>
                <c:pt idx="382">
                  <c:v>-269.99999999999994</c:v>
                </c:pt>
                <c:pt idx="383">
                  <c:v>-292.50000000000006</c:v>
                </c:pt>
                <c:pt idx="384">
                  <c:v>-315</c:v>
                </c:pt>
                <c:pt idx="385">
                  <c:v>-258.75</c:v>
                </c:pt>
                <c:pt idx="386">
                  <c:v>-101.25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56.25</c:v>
                </c:pt>
                <c:pt idx="392">
                  <c:v>236.25000000000003</c:v>
                </c:pt>
                <c:pt idx="393">
                  <c:v>483.75</c:v>
                </c:pt>
                <c:pt idx="394">
                  <c:v>697.50000000000011</c:v>
                </c:pt>
                <c:pt idx="395">
                  <c:v>843.75000000000011</c:v>
                </c:pt>
                <c:pt idx="396">
                  <c:v>933.75000000000011</c:v>
                </c:pt>
                <c:pt idx="397">
                  <c:v>967.49999999999977</c:v>
                </c:pt>
                <c:pt idx="398">
                  <c:v>854.99999999999966</c:v>
                </c:pt>
                <c:pt idx="399">
                  <c:v>528.75000000000023</c:v>
                </c:pt>
                <c:pt idx="400">
                  <c:v>157.50000000000023</c:v>
                </c:pt>
                <c:pt idx="401">
                  <c:v>-78.750000000000313</c:v>
                </c:pt>
                <c:pt idx="402">
                  <c:v>-258.75000000000006</c:v>
                </c:pt>
                <c:pt idx="403">
                  <c:v>-371.24999999999966</c:v>
                </c:pt>
                <c:pt idx="404">
                  <c:v>-348.75000000000017</c:v>
                </c:pt>
                <c:pt idx="405">
                  <c:v>-326.25000000000023</c:v>
                </c:pt>
                <c:pt idx="406">
                  <c:v>-359.99999999999989</c:v>
                </c:pt>
                <c:pt idx="407">
                  <c:v>-382.49999999999983</c:v>
                </c:pt>
                <c:pt idx="408">
                  <c:v>-315.00000000000006</c:v>
                </c:pt>
                <c:pt idx="409">
                  <c:v>-157.50000000000003</c:v>
                </c:pt>
                <c:pt idx="410">
                  <c:v>-22.499999999999922</c:v>
                </c:pt>
                <c:pt idx="411">
                  <c:v>33.749999999999879</c:v>
                </c:pt>
                <c:pt idx="412">
                  <c:v>56.25</c:v>
                </c:pt>
                <c:pt idx="413">
                  <c:v>78.750000000000114</c:v>
                </c:pt>
                <c:pt idx="414">
                  <c:v>157.50000000000003</c:v>
                </c:pt>
                <c:pt idx="415">
                  <c:v>281.24999999999983</c:v>
                </c:pt>
                <c:pt idx="416">
                  <c:v>314.99999999999989</c:v>
                </c:pt>
                <c:pt idx="417">
                  <c:v>191.25000000000031</c:v>
                </c:pt>
                <c:pt idx="418">
                  <c:v>11.25000000000016</c:v>
                </c:pt>
                <c:pt idx="419">
                  <c:v>-168.74999999999997</c:v>
                </c:pt>
                <c:pt idx="420">
                  <c:v>-247.49999999999994</c:v>
                </c:pt>
                <c:pt idx="421">
                  <c:v>-157.50000000000023</c:v>
                </c:pt>
                <c:pt idx="422">
                  <c:v>-22.50000000000032</c:v>
                </c:pt>
                <c:pt idx="423">
                  <c:v>112.5</c:v>
                </c:pt>
                <c:pt idx="424">
                  <c:v>303.75000000000034</c:v>
                </c:pt>
                <c:pt idx="425">
                  <c:v>607.50000000000023</c:v>
                </c:pt>
                <c:pt idx="426">
                  <c:v>933.74999999999977</c:v>
                </c:pt>
                <c:pt idx="427">
                  <c:v>1012.5</c:v>
                </c:pt>
                <c:pt idx="428">
                  <c:v>674.99999999999989</c:v>
                </c:pt>
                <c:pt idx="429">
                  <c:v>213.74999999999983</c:v>
                </c:pt>
                <c:pt idx="430">
                  <c:v>-67.500000000000156</c:v>
                </c:pt>
                <c:pt idx="431">
                  <c:v>-180.00000000000014</c:v>
                </c:pt>
                <c:pt idx="432">
                  <c:v>-168.7499999999996</c:v>
                </c:pt>
                <c:pt idx="433">
                  <c:v>-89.999999999999687</c:v>
                </c:pt>
                <c:pt idx="434">
                  <c:v>-78.749999999999929</c:v>
                </c:pt>
                <c:pt idx="435">
                  <c:v>-213.75000000000023</c:v>
                </c:pt>
                <c:pt idx="436">
                  <c:v>-438.75000000000023</c:v>
                </c:pt>
                <c:pt idx="437">
                  <c:v>-697.49999999999989</c:v>
                </c:pt>
                <c:pt idx="438">
                  <c:v>-956.25</c:v>
                </c:pt>
                <c:pt idx="439">
                  <c:v>-1136.25</c:v>
                </c:pt>
                <c:pt idx="440">
                  <c:v>-1181.25</c:v>
                </c:pt>
                <c:pt idx="441">
                  <c:v>-1023.7500000000001</c:v>
                </c:pt>
                <c:pt idx="442">
                  <c:v>-720</c:v>
                </c:pt>
                <c:pt idx="443">
                  <c:v>-404.99999999999994</c:v>
                </c:pt>
                <c:pt idx="444">
                  <c:v>-146.25</c:v>
                </c:pt>
                <c:pt idx="445">
                  <c:v>-22.5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56.25</c:v>
                </c:pt>
                <c:pt idx="512">
                  <c:v>281.25</c:v>
                </c:pt>
                <c:pt idx="513">
                  <c:v>686.24999999999989</c:v>
                </c:pt>
                <c:pt idx="514">
                  <c:v>1046.25</c:v>
                </c:pt>
                <c:pt idx="515">
                  <c:v>1147.5</c:v>
                </c:pt>
                <c:pt idx="516">
                  <c:v>978.74999999999989</c:v>
                </c:pt>
                <c:pt idx="517">
                  <c:v>573.74999999999977</c:v>
                </c:pt>
                <c:pt idx="518">
                  <c:v>157.49999999999986</c:v>
                </c:pt>
                <c:pt idx="519">
                  <c:v>-67.499999999999758</c:v>
                </c:pt>
                <c:pt idx="520">
                  <c:v>-179.99999999999977</c:v>
                </c:pt>
                <c:pt idx="521">
                  <c:v>-236.25000000000014</c:v>
                </c:pt>
                <c:pt idx="522">
                  <c:v>-281.25</c:v>
                </c:pt>
                <c:pt idx="523">
                  <c:v>-416.24999999999989</c:v>
                </c:pt>
                <c:pt idx="524">
                  <c:v>-663.75</c:v>
                </c:pt>
                <c:pt idx="525">
                  <c:v>-888.75000000000011</c:v>
                </c:pt>
                <c:pt idx="526">
                  <c:v>-888.75000000000011</c:v>
                </c:pt>
                <c:pt idx="527">
                  <c:v>-629.99999999999989</c:v>
                </c:pt>
                <c:pt idx="528">
                  <c:v>-337.49999999999994</c:v>
                </c:pt>
                <c:pt idx="529">
                  <c:v>-225</c:v>
                </c:pt>
                <c:pt idx="530">
                  <c:v>-112.5</c:v>
                </c:pt>
                <c:pt idx="531">
                  <c:v>0</c:v>
                </c:pt>
                <c:pt idx="532">
                  <c:v>22.5</c:v>
                </c:pt>
                <c:pt idx="533">
                  <c:v>135</c:v>
                </c:pt>
                <c:pt idx="534">
                  <c:v>337.49999999999994</c:v>
                </c:pt>
                <c:pt idx="535">
                  <c:v>450</c:v>
                </c:pt>
                <c:pt idx="536">
                  <c:v>562.49999999999989</c:v>
                </c:pt>
                <c:pt idx="537">
                  <c:v>877.49999999999989</c:v>
                </c:pt>
                <c:pt idx="538">
                  <c:v>1192.5</c:v>
                </c:pt>
                <c:pt idx="539">
                  <c:v>1136.25</c:v>
                </c:pt>
                <c:pt idx="540">
                  <c:v>641.24999999999989</c:v>
                </c:pt>
                <c:pt idx="541">
                  <c:v>157.49999999999986</c:v>
                </c:pt>
                <c:pt idx="542">
                  <c:v>-22.499999999999922</c:v>
                </c:pt>
                <c:pt idx="543">
                  <c:v>-101.24999999999984</c:v>
                </c:pt>
                <c:pt idx="544">
                  <c:v>-225</c:v>
                </c:pt>
                <c:pt idx="545">
                  <c:v>-393.75</c:v>
                </c:pt>
                <c:pt idx="546">
                  <c:v>-427.50000000000011</c:v>
                </c:pt>
                <c:pt idx="547">
                  <c:v>-326.25000000000023</c:v>
                </c:pt>
                <c:pt idx="548">
                  <c:v>-247.49999999999994</c:v>
                </c:pt>
                <c:pt idx="549">
                  <c:v>-202.49999999999986</c:v>
                </c:pt>
                <c:pt idx="550">
                  <c:v>-180.00000000000014</c:v>
                </c:pt>
                <c:pt idx="551">
                  <c:v>-123.74999999999997</c:v>
                </c:pt>
                <c:pt idx="552">
                  <c:v>-112.5</c:v>
                </c:pt>
                <c:pt idx="553">
                  <c:v>-112.5</c:v>
                </c:pt>
                <c:pt idx="554">
                  <c:v>-67.499999999999957</c:v>
                </c:pt>
                <c:pt idx="555">
                  <c:v>-22.500000000000121</c:v>
                </c:pt>
                <c:pt idx="556">
                  <c:v>22.500000000000121</c:v>
                </c:pt>
                <c:pt idx="557">
                  <c:v>78.750000000000114</c:v>
                </c:pt>
                <c:pt idx="558">
                  <c:v>134.99999999999991</c:v>
                </c:pt>
                <c:pt idx="559">
                  <c:v>303.74999999999989</c:v>
                </c:pt>
                <c:pt idx="560">
                  <c:v>281.25</c:v>
                </c:pt>
                <c:pt idx="561">
                  <c:v>56.25</c:v>
                </c:pt>
                <c:pt idx="562">
                  <c:v>0</c:v>
                </c:pt>
                <c:pt idx="563">
                  <c:v>-179.99999999999994</c:v>
                </c:pt>
                <c:pt idx="564">
                  <c:v>-776.25</c:v>
                </c:pt>
                <c:pt idx="565">
                  <c:v>-1192.5</c:v>
                </c:pt>
                <c:pt idx="566">
                  <c:v>-1136.25</c:v>
                </c:pt>
                <c:pt idx="567">
                  <c:v>-540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F38E-A54A-B248-A72858108504}"/>
            </c:ext>
          </c:extLst>
        </c:ser>
        <c:ser>
          <c:idx val="1"/>
          <c:order val="2"/>
          <c:tx>
            <c:v>Rolling Resistance (N)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WLTC_class_3!$J$22:$J$611</c:f>
              <c:numCache>
                <c:formatCode>General</c:formatCode>
                <c:ptCount val="590"/>
                <c:pt idx="0">
                  <c:v>103.2993</c:v>
                </c:pt>
                <c:pt idx="1">
                  <c:v>103.2993</c:v>
                </c:pt>
                <c:pt idx="2">
                  <c:v>103.2993</c:v>
                </c:pt>
                <c:pt idx="3">
                  <c:v>103.2993</c:v>
                </c:pt>
                <c:pt idx="4">
                  <c:v>103.2993</c:v>
                </c:pt>
                <c:pt idx="5">
                  <c:v>103.2993</c:v>
                </c:pt>
                <c:pt idx="6">
                  <c:v>103.2993</c:v>
                </c:pt>
                <c:pt idx="7">
                  <c:v>103.2993</c:v>
                </c:pt>
                <c:pt idx="8">
                  <c:v>103.2993</c:v>
                </c:pt>
                <c:pt idx="9">
                  <c:v>103.2993</c:v>
                </c:pt>
                <c:pt idx="10">
                  <c:v>103.2993</c:v>
                </c:pt>
                <c:pt idx="11">
                  <c:v>103.2993</c:v>
                </c:pt>
                <c:pt idx="12">
                  <c:v>103.2993</c:v>
                </c:pt>
                <c:pt idx="13">
                  <c:v>103.2993</c:v>
                </c:pt>
                <c:pt idx="14">
                  <c:v>103.2993</c:v>
                </c:pt>
                <c:pt idx="15">
                  <c:v>103.2993</c:v>
                </c:pt>
                <c:pt idx="16">
                  <c:v>103.2993</c:v>
                </c:pt>
                <c:pt idx="17">
                  <c:v>103.2993</c:v>
                </c:pt>
                <c:pt idx="18">
                  <c:v>103.2993</c:v>
                </c:pt>
                <c:pt idx="19">
                  <c:v>103.2993</c:v>
                </c:pt>
                <c:pt idx="20">
                  <c:v>103.2993</c:v>
                </c:pt>
                <c:pt idx="21">
                  <c:v>103.2993</c:v>
                </c:pt>
                <c:pt idx="22">
                  <c:v>103.2993</c:v>
                </c:pt>
                <c:pt idx="23">
                  <c:v>103.2993</c:v>
                </c:pt>
                <c:pt idx="24">
                  <c:v>103.2993</c:v>
                </c:pt>
                <c:pt idx="25">
                  <c:v>103.2993</c:v>
                </c:pt>
                <c:pt idx="26">
                  <c:v>103.2993</c:v>
                </c:pt>
                <c:pt idx="27">
                  <c:v>103.2993</c:v>
                </c:pt>
                <c:pt idx="28">
                  <c:v>103.2993</c:v>
                </c:pt>
                <c:pt idx="29">
                  <c:v>103.2993</c:v>
                </c:pt>
                <c:pt idx="30">
                  <c:v>103.2993</c:v>
                </c:pt>
                <c:pt idx="31">
                  <c:v>103.2993</c:v>
                </c:pt>
                <c:pt idx="32">
                  <c:v>103.2993</c:v>
                </c:pt>
                <c:pt idx="33">
                  <c:v>103.2993</c:v>
                </c:pt>
                <c:pt idx="34">
                  <c:v>103.2993</c:v>
                </c:pt>
                <c:pt idx="35">
                  <c:v>103.2993</c:v>
                </c:pt>
                <c:pt idx="36">
                  <c:v>103.2993</c:v>
                </c:pt>
                <c:pt idx="37">
                  <c:v>103.2993</c:v>
                </c:pt>
                <c:pt idx="38">
                  <c:v>103.2993</c:v>
                </c:pt>
                <c:pt idx="39">
                  <c:v>103.2993</c:v>
                </c:pt>
                <c:pt idx="40">
                  <c:v>103.2993</c:v>
                </c:pt>
                <c:pt idx="41">
                  <c:v>103.2993</c:v>
                </c:pt>
                <c:pt idx="42">
                  <c:v>103.2993</c:v>
                </c:pt>
                <c:pt idx="43">
                  <c:v>103.2993</c:v>
                </c:pt>
                <c:pt idx="44">
                  <c:v>103.2993</c:v>
                </c:pt>
                <c:pt idx="45">
                  <c:v>103.2993</c:v>
                </c:pt>
                <c:pt idx="46">
                  <c:v>103.2993</c:v>
                </c:pt>
                <c:pt idx="47">
                  <c:v>103.2993</c:v>
                </c:pt>
                <c:pt idx="48">
                  <c:v>103.2993</c:v>
                </c:pt>
                <c:pt idx="49">
                  <c:v>103.2993</c:v>
                </c:pt>
                <c:pt idx="50">
                  <c:v>103.2993</c:v>
                </c:pt>
                <c:pt idx="51">
                  <c:v>103.2993</c:v>
                </c:pt>
                <c:pt idx="52">
                  <c:v>103.2993</c:v>
                </c:pt>
                <c:pt idx="53">
                  <c:v>103.2993</c:v>
                </c:pt>
                <c:pt idx="54">
                  <c:v>103.2993</c:v>
                </c:pt>
                <c:pt idx="55">
                  <c:v>103.2993</c:v>
                </c:pt>
                <c:pt idx="56">
                  <c:v>103.2993</c:v>
                </c:pt>
                <c:pt idx="57">
                  <c:v>103.2993</c:v>
                </c:pt>
                <c:pt idx="58">
                  <c:v>103.2993</c:v>
                </c:pt>
                <c:pt idx="59">
                  <c:v>103.2993</c:v>
                </c:pt>
                <c:pt idx="60">
                  <c:v>103.2993</c:v>
                </c:pt>
                <c:pt idx="61">
                  <c:v>103.2993</c:v>
                </c:pt>
                <c:pt idx="62">
                  <c:v>103.2993</c:v>
                </c:pt>
                <c:pt idx="63">
                  <c:v>103.2993</c:v>
                </c:pt>
                <c:pt idx="64">
                  <c:v>103.2993</c:v>
                </c:pt>
                <c:pt idx="65">
                  <c:v>103.2993</c:v>
                </c:pt>
                <c:pt idx="66">
                  <c:v>103.2993</c:v>
                </c:pt>
                <c:pt idx="67">
                  <c:v>103.2993</c:v>
                </c:pt>
                <c:pt idx="68">
                  <c:v>103.2993</c:v>
                </c:pt>
                <c:pt idx="69">
                  <c:v>103.2993</c:v>
                </c:pt>
                <c:pt idx="70">
                  <c:v>103.2993</c:v>
                </c:pt>
                <c:pt idx="71">
                  <c:v>103.2993</c:v>
                </c:pt>
                <c:pt idx="72">
                  <c:v>103.2993</c:v>
                </c:pt>
                <c:pt idx="73">
                  <c:v>103.2993</c:v>
                </c:pt>
                <c:pt idx="74">
                  <c:v>103.2993</c:v>
                </c:pt>
                <c:pt idx="75">
                  <c:v>103.2993</c:v>
                </c:pt>
                <c:pt idx="76">
                  <c:v>103.2993</c:v>
                </c:pt>
                <c:pt idx="77">
                  <c:v>103.2993</c:v>
                </c:pt>
                <c:pt idx="78">
                  <c:v>103.2993</c:v>
                </c:pt>
                <c:pt idx="79">
                  <c:v>103.2993</c:v>
                </c:pt>
                <c:pt idx="80">
                  <c:v>103.2993</c:v>
                </c:pt>
                <c:pt idx="81">
                  <c:v>103.2993</c:v>
                </c:pt>
                <c:pt idx="82">
                  <c:v>103.2993</c:v>
                </c:pt>
                <c:pt idx="83">
                  <c:v>103.2993</c:v>
                </c:pt>
                <c:pt idx="84">
                  <c:v>103.2993</c:v>
                </c:pt>
                <c:pt idx="85">
                  <c:v>103.2993</c:v>
                </c:pt>
                <c:pt idx="86">
                  <c:v>103.2993</c:v>
                </c:pt>
                <c:pt idx="87">
                  <c:v>103.2993</c:v>
                </c:pt>
                <c:pt idx="88">
                  <c:v>103.2993</c:v>
                </c:pt>
                <c:pt idx="89">
                  <c:v>103.2993</c:v>
                </c:pt>
                <c:pt idx="90">
                  <c:v>103.2993</c:v>
                </c:pt>
                <c:pt idx="91">
                  <c:v>103.2993</c:v>
                </c:pt>
                <c:pt idx="92">
                  <c:v>103.2993</c:v>
                </c:pt>
                <c:pt idx="93">
                  <c:v>103.2993</c:v>
                </c:pt>
                <c:pt idx="94">
                  <c:v>103.2993</c:v>
                </c:pt>
                <c:pt idx="95">
                  <c:v>103.2993</c:v>
                </c:pt>
                <c:pt idx="96">
                  <c:v>103.2993</c:v>
                </c:pt>
                <c:pt idx="97">
                  <c:v>103.2993</c:v>
                </c:pt>
                <c:pt idx="98">
                  <c:v>103.2993</c:v>
                </c:pt>
                <c:pt idx="99">
                  <c:v>103.2993</c:v>
                </c:pt>
                <c:pt idx="100">
                  <c:v>103.2993</c:v>
                </c:pt>
                <c:pt idx="101">
                  <c:v>103.2993</c:v>
                </c:pt>
                <c:pt idx="102">
                  <c:v>103.2993</c:v>
                </c:pt>
                <c:pt idx="103">
                  <c:v>103.2993</c:v>
                </c:pt>
                <c:pt idx="104">
                  <c:v>103.2993</c:v>
                </c:pt>
                <c:pt idx="105">
                  <c:v>103.2993</c:v>
                </c:pt>
                <c:pt idx="106">
                  <c:v>103.2993</c:v>
                </c:pt>
                <c:pt idx="107">
                  <c:v>103.2993</c:v>
                </c:pt>
                <c:pt idx="108">
                  <c:v>103.2993</c:v>
                </c:pt>
                <c:pt idx="109">
                  <c:v>103.2993</c:v>
                </c:pt>
                <c:pt idx="110">
                  <c:v>103.2993</c:v>
                </c:pt>
                <c:pt idx="111">
                  <c:v>103.2993</c:v>
                </c:pt>
                <c:pt idx="112">
                  <c:v>103.2993</c:v>
                </c:pt>
                <c:pt idx="113">
                  <c:v>103.2993</c:v>
                </c:pt>
                <c:pt idx="114">
                  <c:v>103.2993</c:v>
                </c:pt>
                <c:pt idx="115">
                  <c:v>103.2993</c:v>
                </c:pt>
                <c:pt idx="116">
                  <c:v>103.2993</c:v>
                </c:pt>
                <c:pt idx="117">
                  <c:v>103.2993</c:v>
                </c:pt>
                <c:pt idx="118">
                  <c:v>103.2993</c:v>
                </c:pt>
                <c:pt idx="119">
                  <c:v>103.2993</c:v>
                </c:pt>
                <c:pt idx="120">
                  <c:v>103.2993</c:v>
                </c:pt>
                <c:pt idx="121">
                  <c:v>103.2993</c:v>
                </c:pt>
                <c:pt idx="122">
                  <c:v>103.2993</c:v>
                </c:pt>
                <c:pt idx="123">
                  <c:v>103.2993</c:v>
                </c:pt>
                <c:pt idx="124">
                  <c:v>103.2993</c:v>
                </c:pt>
                <c:pt idx="125">
                  <c:v>103.2993</c:v>
                </c:pt>
                <c:pt idx="126">
                  <c:v>103.2993</c:v>
                </c:pt>
                <c:pt idx="127">
                  <c:v>103.2993</c:v>
                </c:pt>
                <c:pt idx="128">
                  <c:v>103.2993</c:v>
                </c:pt>
                <c:pt idx="129">
                  <c:v>103.2993</c:v>
                </c:pt>
                <c:pt idx="130">
                  <c:v>103.2993</c:v>
                </c:pt>
                <c:pt idx="131">
                  <c:v>103.2993</c:v>
                </c:pt>
                <c:pt idx="132">
                  <c:v>103.2993</c:v>
                </c:pt>
                <c:pt idx="133">
                  <c:v>103.2993</c:v>
                </c:pt>
                <c:pt idx="134">
                  <c:v>103.2993</c:v>
                </c:pt>
                <c:pt idx="135">
                  <c:v>103.2993</c:v>
                </c:pt>
                <c:pt idx="136">
                  <c:v>103.2993</c:v>
                </c:pt>
                <c:pt idx="137">
                  <c:v>103.2993</c:v>
                </c:pt>
                <c:pt idx="138">
                  <c:v>103.2993</c:v>
                </c:pt>
                <c:pt idx="139">
                  <c:v>103.2993</c:v>
                </c:pt>
                <c:pt idx="140">
                  <c:v>103.2993</c:v>
                </c:pt>
                <c:pt idx="141">
                  <c:v>103.2993</c:v>
                </c:pt>
                <c:pt idx="142">
                  <c:v>103.2993</c:v>
                </c:pt>
                <c:pt idx="143">
                  <c:v>103.2993</c:v>
                </c:pt>
                <c:pt idx="144">
                  <c:v>103.2993</c:v>
                </c:pt>
                <c:pt idx="145">
                  <c:v>103.2993</c:v>
                </c:pt>
                <c:pt idx="146">
                  <c:v>103.2993</c:v>
                </c:pt>
                <c:pt idx="147">
                  <c:v>103.2993</c:v>
                </c:pt>
                <c:pt idx="148">
                  <c:v>103.2993</c:v>
                </c:pt>
                <c:pt idx="149">
                  <c:v>103.2993</c:v>
                </c:pt>
                <c:pt idx="150">
                  <c:v>103.2993</c:v>
                </c:pt>
                <c:pt idx="151">
                  <c:v>103.2993</c:v>
                </c:pt>
                <c:pt idx="152">
                  <c:v>103.2993</c:v>
                </c:pt>
                <c:pt idx="153">
                  <c:v>103.2993</c:v>
                </c:pt>
                <c:pt idx="154">
                  <c:v>103.2993</c:v>
                </c:pt>
                <c:pt idx="155">
                  <c:v>103.2993</c:v>
                </c:pt>
                <c:pt idx="156">
                  <c:v>103.2993</c:v>
                </c:pt>
                <c:pt idx="157">
                  <c:v>103.2993</c:v>
                </c:pt>
                <c:pt idx="158">
                  <c:v>103.2993</c:v>
                </c:pt>
                <c:pt idx="159">
                  <c:v>103.2993</c:v>
                </c:pt>
                <c:pt idx="160">
                  <c:v>103.2993</c:v>
                </c:pt>
                <c:pt idx="161">
                  <c:v>103.2993</c:v>
                </c:pt>
                <c:pt idx="162">
                  <c:v>103.2993</c:v>
                </c:pt>
                <c:pt idx="163">
                  <c:v>103.2993</c:v>
                </c:pt>
                <c:pt idx="164">
                  <c:v>103.2993</c:v>
                </c:pt>
                <c:pt idx="165">
                  <c:v>103.2993</c:v>
                </c:pt>
                <c:pt idx="166">
                  <c:v>103.2993</c:v>
                </c:pt>
                <c:pt idx="167">
                  <c:v>103.2993</c:v>
                </c:pt>
                <c:pt idx="168">
                  <c:v>103.2993</c:v>
                </c:pt>
                <c:pt idx="169">
                  <c:v>103.2993</c:v>
                </c:pt>
                <c:pt idx="170">
                  <c:v>103.2993</c:v>
                </c:pt>
                <c:pt idx="171">
                  <c:v>103.2993</c:v>
                </c:pt>
                <c:pt idx="172">
                  <c:v>103.2993</c:v>
                </c:pt>
                <c:pt idx="173">
                  <c:v>103.2993</c:v>
                </c:pt>
                <c:pt idx="174">
                  <c:v>103.2993</c:v>
                </c:pt>
                <c:pt idx="175">
                  <c:v>103.2993</c:v>
                </c:pt>
                <c:pt idx="176">
                  <c:v>103.2993</c:v>
                </c:pt>
                <c:pt idx="177">
                  <c:v>103.2993</c:v>
                </c:pt>
                <c:pt idx="178">
                  <c:v>103.2993</c:v>
                </c:pt>
                <c:pt idx="179">
                  <c:v>103.2993</c:v>
                </c:pt>
                <c:pt idx="180">
                  <c:v>103.2993</c:v>
                </c:pt>
                <c:pt idx="181">
                  <c:v>103.2993</c:v>
                </c:pt>
                <c:pt idx="182">
                  <c:v>103.2993</c:v>
                </c:pt>
                <c:pt idx="183">
                  <c:v>103.2993</c:v>
                </c:pt>
                <c:pt idx="184">
                  <c:v>103.2993</c:v>
                </c:pt>
                <c:pt idx="185">
                  <c:v>103.2993</c:v>
                </c:pt>
                <c:pt idx="186">
                  <c:v>103.2993</c:v>
                </c:pt>
                <c:pt idx="187">
                  <c:v>103.2993</c:v>
                </c:pt>
                <c:pt idx="188">
                  <c:v>103.2993</c:v>
                </c:pt>
                <c:pt idx="189">
                  <c:v>103.2993</c:v>
                </c:pt>
                <c:pt idx="190">
                  <c:v>103.2993</c:v>
                </c:pt>
                <c:pt idx="191">
                  <c:v>103.2993</c:v>
                </c:pt>
                <c:pt idx="192">
                  <c:v>103.2993</c:v>
                </c:pt>
                <c:pt idx="193">
                  <c:v>103.2993</c:v>
                </c:pt>
                <c:pt idx="194">
                  <c:v>103.2993</c:v>
                </c:pt>
                <c:pt idx="195">
                  <c:v>103.2993</c:v>
                </c:pt>
                <c:pt idx="196">
                  <c:v>103.2993</c:v>
                </c:pt>
                <c:pt idx="197">
                  <c:v>103.2993</c:v>
                </c:pt>
                <c:pt idx="198">
                  <c:v>103.2993</c:v>
                </c:pt>
                <c:pt idx="199">
                  <c:v>103.2993</c:v>
                </c:pt>
                <c:pt idx="200">
                  <c:v>103.2993</c:v>
                </c:pt>
                <c:pt idx="201">
                  <c:v>103.2993</c:v>
                </c:pt>
                <c:pt idx="202">
                  <c:v>103.2993</c:v>
                </c:pt>
                <c:pt idx="203">
                  <c:v>103.2993</c:v>
                </c:pt>
                <c:pt idx="204">
                  <c:v>103.2993</c:v>
                </c:pt>
                <c:pt idx="205">
                  <c:v>103.2993</c:v>
                </c:pt>
                <c:pt idx="206">
                  <c:v>103.2993</c:v>
                </c:pt>
                <c:pt idx="207">
                  <c:v>103.2993</c:v>
                </c:pt>
                <c:pt idx="208">
                  <c:v>103.2993</c:v>
                </c:pt>
                <c:pt idx="209">
                  <c:v>103.2993</c:v>
                </c:pt>
                <c:pt idx="210">
                  <c:v>103.2993</c:v>
                </c:pt>
                <c:pt idx="211">
                  <c:v>103.2993</c:v>
                </c:pt>
                <c:pt idx="212">
                  <c:v>103.2993</c:v>
                </c:pt>
                <c:pt idx="213">
                  <c:v>103.2993</c:v>
                </c:pt>
                <c:pt idx="214">
                  <c:v>103.2993</c:v>
                </c:pt>
                <c:pt idx="215">
                  <c:v>103.2993</c:v>
                </c:pt>
                <c:pt idx="216">
                  <c:v>103.2993</c:v>
                </c:pt>
                <c:pt idx="217">
                  <c:v>103.2993</c:v>
                </c:pt>
                <c:pt idx="218">
                  <c:v>103.2993</c:v>
                </c:pt>
                <c:pt idx="219">
                  <c:v>103.2993</c:v>
                </c:pt>
                <c:pt idx="220">
                  <c:v>103.2993</c:v>
                </c:pt>
                <c:pt idx="221">
                  <c:v>103.2993</c:v>
                </c:pt>
                <c:pt idx="222">
                  <c:v>103.2993</c:v>
                </c:pt>
                <c:pt idx="223">
                  <c:v>103.2993</c:v>
                </c:pt>
                <c:pt idx="224">
                  <c:v>103.2993</c:v>
                </c:pt>
                <c:pt idx="225">
                  <c:v>103.2993</c:v>
                </c:pt>
                <c:pt idx="226">
                  <c:v>103.2993</c:v>
                </c:pt>
                <c:pt idx="227">
                  <c:v>103.2993</c:v>
                </c:pt>
                <c:pt idx="228">
                  <c:v>103.2993</c:v>
                </c:pt>
                <c:pt idx="229">
                  <c:v>103.2993</c:v>
                </c:pt>
                <c:pt idx="230">
                  <c:v>103.2993</c:v>
                </c:pt>
                <c:pt idx="231">
                  <c:v>103.2993</c:v>
                </c:pt>
                <c:pt idx="232">
                  <c:v>103.2993</c:v>
                </c:pt>
                <c:pt idx="233">
                  <c:v>103.2993</c:v>
                </c:pt>
                <c:pt idx="234">
                  <c:v>103.2993</c:v>
                </c:pt>
                <c:pt idx="235">
                  <c:v>103.2993</c:v>
                </c:pt>
                <c:pt idx="236">
                  <c:v>103.2993</c:v>
                </c:pt>
                <c:pt idx="237">
                  <c:v>103.2993</c:v>
                </c:pt>
                <c:pt idx="238">
                  <c:v>103.2993</c:v>
                </c:pt>
                <c:pt idx="239">
                  <c:v>103.2993</c:v>
                </c:pt>
                <c:pt idx="240">
                  <c:v>103.2993</c:v>
                </c:pt>
                <c:pt idx="241">
                  <c:v>103.2993</c:v>
                </c:pt>
                <c:pt idx="242">
                  <c:v>103.2993</c:v>
                </c:pt>
                <c:pt idx="243">
                  <c:v>103.2993</c:v>
                </c:pt>
                <c:pt idx="244">
                  <c:v>103.2993</c:v>
                </c:pt>
                <c:pt idx="245">
                  <c:v>103.2993</c:v>
                </c:pt>
                <c:pt idx="246">
                  <c:v>103.2993</c:v>
                </c:pt>
                <c:pt idx="247">
                  <c:v>103.2993</c:v>
                </c:pt>
                <c:pt idx="248">
                  <c:v>103.2993</c:v>
                </c:pt>
                <c:pt idx="249">
                  <c:v>103.2993</c:v>
                </c:pt>
                <c:pt idx="250">
                  <c:v>103.2993</c:v>
                </c:pt>
                <c:pt idx="251">
                  <c:v>103.2993</c:v>
                </c:pt>
                <c:pt idx="252">
                  <c:v>103.2993</c:v>
                </c:pt>
                <c:pt idx="253">
                  <c:v>103.2993</c:v>
                </c:pt>
                <c:pt idx="254">
                  <c:v>103.2993</c:v>
                </c:pt>
                <c:pt idx="255">
                  <c:v>103.2993</c:v>
                </c:pt>
                <c:pt idx="256">
                  <c:v>103.2993</c:v>
                </c:pt>
                <c:pt idx="257">
                  <c:v>103.2993</c:v>
                </c:pt>
                <c:pt idx="258">
                  <c:v>103.2993</c:v>
                </c:pt>
                <c:pt idx="259">
                  <c:v>103.2993</c:v>
                </c:pt>
                <c:pt idx="260">
                  <c:v>103.2993</c:v>
                </c:pt>
                <c:pt idx="261">
                  <c:v>103.2993</c:v>
                </c:pt>
                <c:pt idx="262">
                  <c:v>103.2993</c:v>
                </c:pt>
                <c:pt idx="263">
                  <c:v>103.2993</c:v>
                </c:pt>
                <c:pt idx="264">
                  <c:v>103.2993</c:v>
                </c:pt>
                <c:pt idx="265">
                  <c:v>103.2993</c:v>
                </c:pt>
                <c:pt idx="266">
                  <c:v>103.2993</c:v>
                </c:pt>
                <c:pt idx="267">
                  <c:v>103.2993</c:v>
                </c:pt>
                <c:pt idx="268">
                  <c:v>103.2993</c:v>
                </c:pt>
                <c:pt idx="269">
                  <c:v>103.2993</c:v>
                </c:pt>
                <c:pt idx="270">
                  <c:v>103.2993</c:v>
                </c:pt>
                <c:pt idx="271">
                  <c:v>103.2993</c:v>
                </c:pt>
                <c:pt idx="272">
                  <c:v>103.2993</c:v>
                </c:pt>
                <c:pt idx="273">
                  <c:v>103.2993</c:v>
                </c:pt>
                <c:pt idx="274">
                  <c:v>103.2993</c:v>
                </c:pt>
                <c:pt idx="275">
                  <c:v>103.2993</c:v>
                </c:pt>
                <c:pt idx="276">
                  <c:v>103.2993</c:v>
                </c:pt>
                <c:pt idx="277">
                  <c:v>103.2993</c:v>
                </c:pt>
                <c:pt idx="278">
                  <c:v>103.2993</c:v>
                </c:pt>
                <c:pt idx="279">
                  <c:v>103.2993</c:v>
                </c:pt>
                <c:pt idx="280">
                  <c:v>103.2993</c:v>
                </c:pt>
                <c:pt idx="281">
                  <c:v>103.2993</c:v>
                </c:pt>
                <c:pt idx="282">
                  <c:v>103.2993</c:v>
                </c:pt>
                <c:pt idx="283">
                  <c:v>103.2993</c:v>
                </c:pt>
                <c:pt idx="284">
                  <c:v>103.2993</c:v>
                </c:pt>
                <c:pt idx="285">
                  <c:v>103.2993</c:v>
                </c:pt>
                <c:pt idx="286">
                  <c:v>103.2993</c:v>
                </c:pt>
                <c:pt idx="287">
                  <c:v>103.2993</c:v>
                </c:pt>
                <c:pt idx="288">
                  <c:v>103.2993</c:v>
                </c:pt>
                <c:pt idx="289">
                  <c:v>103.2993</c:v>
                </c:pt>
                <c:pt idx="290">
                  <c:v>103.2993</c:v>
                </c:pt>
                <c:pt idx="291">
                  <c:v>103.2993</c:v>
                </c:pt>
                <c:pt idx="292">
                  <c:v>103.2993</c:v>
                </c:pt>
                <c:pt idx="293">
                  <c:v>103.2993</c:v>
                </c:pt>
                <c:pt idx="294">
                  <c:v>103.2993</c:v>
                </c:pt>
                <c:pt idx="295">
                  <c:v>103.2993</c:v>
                </c:pt>
                <c:pt idx="296">
                  <c:v>103.2993</c:v>
                </c:pt>
                <c:pt idx="297">
                  <c:v>103.2993</c:v>
                </c:pt>
                <c:pt idx="298">
                  <c:v>103.2993</c:v>
                </c:pt>
                <c:pt idx="299">
                  <c:v>103.2993</c:v>
                </c:pt>
                <c:pt idx="300">
                  <c:v>103.2993</c:v>
                </c:pt>
                <c:pt idx="301">
                  <c:v>103.2993</c:v>
                </c:pt>
                <c:pt idx="302">
                  <c:v>103.2993</c:v>
                </c:pt>
                <c:pt idx="303">
                  <c:v>103.2993</c:v>
                </c:pt>
                <c:pt idx="304">
                  <c:v>103.2993</c:v>
                </c:pt>
                <c:pt idx="305">
                  <c:v>103.2993</c:v>
                </c:pt>
                <c:pt idx="306">
                  <c:v>103.2993</c:v>
                </c:pt>
                <c:pt idx="307">
                  <c:v>103.2993</c:v>
                </c:pt>
                <c:pt idx="308">
                  <c:v>103.2993</c:v>
                </c:pt>
                <c:pt idx="309">
                  <c:v>103.2993</c:v>
                </c:pt>
                <c:pt idx="310">
                  <c:v>103.2993</c:v>
                </c:pt>
                <c:pt idx="311">
                  <c:v>103.2993</c:v>
                </c:pt>
                <c:pt idx="312">
                  <c:v>103.2993</c:v>
                </c:pt>
                <c:pt idx="313">
                  <c:v>103.2993</c:v>
                </c:pt>
                <c:pt idx="314">
                  <c:v>103.2993</c:v>
                </c:pt>
                <c:pt idx="315">
                  <c:v>103.2993</c:v>
                </c:pt>
                <c:pt idx="316">
                  <c:v>103.2993</c:v>
                </c:pt>
                <c:pt idx="317">
                  <c:v>103.2993</c:v>
                </c:pt>
                <c:pt idx="318">
                  <c:v>103.2993</c:v>
                </c:pt>
                <c:pt idx="319">
                  <c:v>103.2993</c:v>
                </c:pt>
                <c:pt idx="320">
                  <c:v>103.2993</c:v>
                </c:pt>
                <c:pt idx="321">
                  <c:v>103.2993</c:v>
                </c:pt>
                <c:pt idx="322">
                  <c:v>103.2993</c:v>
                </c:pt>
                <c:pt idx="323">
                  <c:v>103.2993</c:v>
                </c:pt>
                <c:pt idx="324">
                  <c:v>103.2993</c:v>
                </c:pt>
                <c:pt idx="325">
                  <c:v>103.2993</c:v>
                </c:pt>
                <c:pt idx="326">
                  <c:v>103.2993</c:v>
                </c:pt>
                <c:pt idx="327">
                  <c:v>103.2993</c:v>
                </c:pt>
                <c:pt idx="328">
                  <c:v>103.2993</c:v>
                </c:pt>
                <c:pt idx="329">
                  <c:v>103.2993</c:v>
                </c:pt>
                <c:pt idx="330">
                  <c:v>103.2993</c:v>
                </c:pt>
                <c:pt idx="331">
                  <c:v>103.2993</c:v>
                </c:pt>
                <c:pt idx="332">
                  <c:v>103.2993</c:v>
                </c:pt>
                <c:pt idx="333">
                  <c:v>103.2993</c:v>
                </c:pt>
                <c:pt idx="334">
                  <c:v>103.2993</c:v>
                </c:pt>
                <c:pt idx="335">
                  <c:v>103.2993</c:v>
                </c:pt>
                <c:pt idx="336">
                  <c:v>103.2993</c:v>
                </c:pt>
                <c:pt idx="337">
                  <c:v>103.2993</c:v>
                </c:pt>
                <c:pt idx="338">
                  <c:v>103.2993</c:v>
                </c:pt>
                <c:pt idx="339">
                  <c:v>103.2993</c:v>
                </c:pt>
                <c:pt idx="340">
                  <c:v>103.2993</c:v>
                </c:pt>
                <c:pt idx="341">
                  <c:v>103.2993</c:v>
                </c:pt>
                <c:pt idx="342">
                  <c:v>103.2993</c:v>
                </c:pt>
                <c:pt idx="343">
                  <c:v>103.2993</c:v>
                </c:pt>
                <c:pt idx="344">
                  <c:v>103.2993</c:v>
                </c:pt>
                <c:pt idx="345">
                  <c:v>103.2993</c:v>
                </c:pt>
                <c:pt idx="346">
                  <c:v>103.2993</c:v>
                </c:pt>
                <c:pt idx="347">
                  <c:v>103.2993</c:v>
                </c:pt>
                <c:pt idx="348">
                  <c:v>103.2993</c:v>
                </c:pt>
                <c:pt idx="349">
                  <c:v>103.2993</c:v>
                </c:pt>
                <c:pt idx="350">
                  <c:v>103.2993</c:v>
                </c:pt>
                <c:pt idx="351">
                  <c:v>103.2993</c:v>
                </c:pt>
                <c:pt idx="352">
                  <c:v>103.2993</c:v>
                </c:pt>
                <c:pt idx="353">
                  <c:v>103.2993</c:v>
                </c:pt>
                <c:pt idx="354">
                  <c:v>103.2993</c:v>
                </c:pt>
                <c:pt idx="355">
                  <c:v>103.2993</c:v>
                </c:pt>
                <c:pt idx="356">
                  <c:v>103.2993</c:v>
                </c:pt>
                <c:pt idx="357">
                  <c:v>103.2993</c:v>
                </c:pt>
                <c:pt idx="358">
                  <c:v>103.2993</c:v>
                </c:pt>
                <c:pt idx="359">
                  <c:v>103.2993</c:v>
                </c:pt>
                <c:pt idx="360">
                  <c:v>103.2993</c:v>
                </c:pt>
                <c:pt idx="361">
                  <c:v>103.2993</c:v>
                </c:pt>
                <c:pt idx="362">
                  <c:v>103.2993</c:v>
                </c:pt>
                <c:pt idx="363">
                  <c:v>103.2993</c:v>
                </c:pt>
                <c:pt idx="364">
                  <c:v>103.2993</c:v>
                </c:pt>
                <c:pt idx="365">
                  <c:v>103.2993</c:v>
                </c:pt>
                <c:pt idx="366">
                  <c:v>103.2993</c:v>
                </c:pt>
                <c:pt idx="367">
                  <c:v>103.2993</c:v>
                </c:pt>
                <c:pt idx="368">
                  <c:v>103.2993</c:v>
                </c:pt>
                <c:pt idx="369">
                  <c:v>103.2993</c:v>
                </c:pt>
                <c:pt idx="370">
                  <c:v>103.2993</c:v>
                </c:pt>
                <c:pt idx="371">
                  <c:v>103.2993</c:v>
                </c:pt>
                <c:pt idx="372">
                  <c:v>103.2993</c:v>
                </c:pt>
                <c:pt idx="373">
                  <c:v>103.2993</c:v>
                </c:pt>
                <c:pt idx="374">
                  <c:v>103.2993</c:v>
                </c:pt>
                <c:pt idx="375">
                  <c:v>103.2993</c:v>
                </c:pt>
                <c:pt idx="376">
                  <c:v>103.2993</c:v>
                </c:pt>
                <c:pt idx="377">
                  <c:v>103.2993</c:v>
                </c:pt>
                <c:pt idx="378">
                  <c:v>103.2993</c:v>
                </c:pt>
                <c:pt idx="379">
                  <c:v>103.2993</c:v>
                </c:pt>
                <c:pt idx="380">
                  <c:v>103.2993</c:v>
                </c:pt>
                <c:pt idx="381">
                  <c:v>103.2993</c:v>
                </c:pt>
                <c:pt idx="382">
                  <c:v>103.2993</c:v>
                </c:pt>
                <c:pt idx="383">
                  <c:v>103.2993</c:v>
                </c:pt>
                <c:pt idx="384">
                  <c:v>103.2993</c:v>
                </c:pt>
                <c:pt idx="385">
                  <c:v>103.2993</c:v>
                </c:pt>
                <c:pt idx="386">
                  <c:v>103.2993</c:v>
                </c:pt>
                <c:pt idx="387">
                  <c:v>103.2993</c:v>
                </c:pt>
                <c:pt idx="388">
                  <c:v>103.2993</c:v>
                </c:pt>
                <c:pt idx="389">
                  <c:v>103.2993</c:v>
                </c:pt>
                <c:pt idx="390">
                  <c:v>103.2993</c:v>
                </c:pt>
                <c:pt idx="391">
                  <c:v>103.2993</c:v>
                </c:pt>
                <c:pt idx="392">
                  <c:v>103.2993</c:v>
                </c:pt>
                <c:pt idx="393">
                  <c:v>103.2993</c:v>
                </c:pt>
                <c:pt idx="394">
                  <c:v>103.2993</c:v>
                </c:pt>
                <c:pt idx="395">
                  <c:v>103.2993</c:v>
                </c:pt>
                <c:pt idx="396">
                  <c:v>103.2993</c:v>
                </c:pt>
                <c:pt idx="397">
                  <c:v>103.2993</c:v>
                </c:pt>
                <c:pt idx="398">
                  <c:v>103.2993</c:v>
                </c:pt>
                <c:pt idx="399">
                  <c:v>103.2993</c:v>
                </c:pt>
                <c:pt idx="400">
                  <c:v>103.2993</c:v>
                </c:pt>
                <c:pt idx="401">
                  <c:v>103.2993</c:v>
                </c:pt>
                <c:pt idx="402">
                  <c:v>103.2993</c:v>
                </c:pt>
                <c:pt idx="403">
                  <c:v>103.2993</c:v>
                </c:pt>
                <c:pt idx="404">
                  <c:v>103.2993</c:v>
                </c:pt>
                <c:pt idx="405">
                  <c:v>103.2993</c:v>
                </c:pt>
                <c:pt idx="406">
                  <c:v>103.2993</c:v>
                </c:pt>
                <c:pt idx="407">
                  <c:v>103.2993</c:v>
                </c:pt>
                <c:pt idx="408">
                  <c:v>103.2993</c:v>
                </c:pt>
                <c:pt idx="409">
                  <c:v>103.2993</c:v>
                </c:pt>
                <c:pt idx="410">
                  <c:v>103.2993</c:v>
                </c:pt>
                <c:pt idx="411">
                  <c:v>103.2993</c:v>
                </c:pt>
                <c:pt idx="412">
                  <c:v>103.2993</c:v>
                </c:pt>
                <c:pt idx="413">
                  <c:v>103.2993</c:v>
                </c:pt>
                <c:pt idx="414">
                  <c:v>103.2993</c:v>
                </c:pt>
                <c:pt idx="415">
                  <c:v>103.2993</c:v>
                </c:pt>
                <c:pt idx="416">
                  <c:v>103.2993</c:v>
                </c:pt>
                <c:pt idx="417">
                  <c:v>103.2993</c:v>
                </c:pt>
                <c:pt idx="418">
                  <c:v>103.2993</c:v>
                </c:pt>
                <c:pt idx="419">
                  <c:v>103.2993</c:v>
                </c:pt>
                <c:pt idx="420">
                  <c:v>103.2993</c:v>
                </c:pt>
                <c:pt idx="421">
                  <c:v>103.2993</c:v>
                </c:pt>
                <c:pt idx="422">
                  <c:v>103.2993</c:v>
                </c:pt>
                <c:pt idx="423">
                  <c:v>103.2993</c:v>
                </c:pt>
                <c:pt idx="424">
                  <c:v>103.2993</c:v>
                </c:pt>
                <c:pt idx="425">
                  <c:v>103.2993</c:v>
                </c:pt>
                <c:pt idx="426">
                  <c:v>103.2993</c:v>
                </c:pt>
                <c:pt idx="427">
                  <c:v>103.2993</c:v>
                </c:pt>
                <c:pt idx="428">
                  <c:v>103.2993</c:v>
                </c:pt>
                <c:pt idx="429">
                  <c:v>103.2993</c:v>
                </c:pt>
                <c:pt idx="430">
                  <c:v>103.2993</c:v>
                </c:pt>
                <c:pt idx="431">
                  <c:v>103.2993</c:v>
                </c:pt>
                <c:pt idx="432">
                  <c:v>103.2993</c:v>
                </c:pt>
                <c:pt idx="433">
                  <c:v>103.2993</c:v>
                </c:pt>
                <c:pt idx="434">
                  <c:v>103.2993</c:v>
                </c:pt>
                <c:pt idx="435">
                  <c:v>103.2993</c:v>
                </c:pt>
                <c:pt idx="436">
                  <c:v>103.2993</c:v>
                </c:pt>
                <c:pt idx="437">
                  <c:v>103.2993</c:v>
                </c:pt>
                <c:pt idx="438">
                  <c:v>103.2993</c:v>
                </c:pt>
                <c:pt idx="439">
                  <c:v>103.2993</c:v>
                </c:pt>
                <c:pt idx="440">
                  <c:v>103.2993</c:v>
                </c:pt>
                <c:pt idx="441">
                  <c:v>103.2993</c:v>
                </c:pt>
                <c:pt idx="442">
                  <c:v>103.2993</c:v>
                </c:pt>
                <c:pt idx="443">
                  <c:v>103.2993</c:v>
                </c:pt>
                <c:pt idx="444">
                  <c:v>103.2993</c:v>
                </c:pt>
                <c:pt idx="445">
                  <c:v>103.2993</c:v>
                </c:pt>
                <c:pt idx="446">
                  <c:v>103.2993</c:v>
                </c:pt>
                <c:pt idx="447">
                  <c:v>103.2993</c:v>
                </c:pt>
                <c:pt idx="448">
                  <c:v>103.2993</c:v>
                </c:pt>
                <c:pt idx="449">
                  <c:v>103.2993</c:v>
                </c:pt>
                <c:pt idx="450">
                  <c:v>103.2993</c:v>
                </c:pt>
                <c:pt idx="451">
                  <c:v>103.2993</c:v>
                </c:pt>
                <c:pt idx="452">
                  <c:v>103.2993</c:v>
                </c:pt>
                <c:pt idx="453">
                  <c:v>103.2993</c:v>
                </c:pt>
                <c:pt idx="454">
                  <c:v>103.2993</c:v>
                </c:pt>
                <c:pt idx="455">
                  <c:v>103.2993</c:v>
                </c:pt>
                <c:pt idx="456">
                  <c:v>103.2993</c:v>
                </c:pt>
                <c:pt idx="457">
                  <c:v>103.2993</c:v>
                </c:pt>
                <c:pt idx="458">
                  <c:v>103.2993</c:v>
                </c:pt>
                <c:pt idx="459">
                  <c:v>103.2993</c:v>
                </c:pt>
                <c:pt idx="460">
                  <c:v>103.2993</c:v>
                </c:pt>
                <c:pt idx="461">
                  <c:v>103.2993</c:v>
                </c:pt>
                <c:pt idx="462">
                  <c:v>103.2993</c:v>
                </c:pt>
                <c:pt idx="463">
                  <c:v>103.2993</c:v>
                </c:pt>
                <c:pt idx="464">
                  <c:v>103.2993</c:v>
                </c:pt>
                <c:pt idx="465">
                  <c:v>103.2993</c:v>
                </c:pt>
                <c:pt idx="466">
                  <c:v>103.2993</c:v>
                </c:pt>
                <c:pt idx="467">
                  <c:v>103.2993</c:v>
                </c:pt>
                <c:pt idx="468">
                  <c:v>103.2993</c:v>
                </c:pt>
                <c:pt idx="469">
                  <c:v>103.2993</c:v>
                </c:pt>
                <c:pt idx="470">
                  <c:v>103.2993</c:v>
                </c:pt>
                <c:pt idx="471">
                  <c:v>103.2993</c:v>
                </c:pt>
                <c:pt idx="472">
                  <c:v>103.2993</c:v>
                </c:pt>
                <c:pt idx="473">
                  <c:v>103.2993</c:v>
                </c:pt>
                <c:pt idx="474">
                  <c:v>103.2993</c:v>
                </c:pt>
                <c:pt idx="475">
                  <c:v>103.2993</c:v>
                </c:pt>
                <c:pt idx="476">
                  <c:v>103.2993</c:v>
                </c:pt>
                <c:pt idx="477">
                  <c:v>103.2993</c:v>
                </c:pt>
                <c:pt idx="478">
                  <c:v>103.2993</c:v>
                </c:pt>
                <c:pt idx="479">
                  <c:v>103.2993</c:v>
                </c:pt>
                <c:pt idx="480">
                  <c:v>103.2993</c:v>
                </c:pt>
                <c:pt idx="481">
                  <c:v>103.2993</c:v>
                </c:pt>
                <c:pt idx="482">
                  <c:v>103.2993</c:v>
                </c:pt>
                <c:pt idx="483">
                  <c:v>103.2993</c:v>
                </c:pt>
                <c:pt idx="484">
                  <c:v>103.2993</c:v>
                </c:pt>
                <c:pt idx="485">
                  <c:v>103.2993</c:v>
                </c:pt>
                <c:pt idx="486">
                  <c:v>103.2993</c:v>
                </c:pt>
                <c:pt idx="487">
                  <c:v>103.2993</c:v>
                </c:pt>
                <c:pt idx="488">
                  <c:v>103.2993</c:v>
                </c:pt>
                <c:pt idx="489">
                  <c:v>103.2993</c:v>
                </c:pt>
                <c:pt idx="490">
                  <c:v>103.2993</c:v>
                </c:pt>
                <c:pt idx="491">
                  <c:v>103.2993</c:v>
                </c:pt>
                <c:pt idx="492">
                  <c:v>103.2993</c:v>
                </c:pt>
                <c:pt idx="493">
                  <c:v>103.2993</c:v>
                </c:pt>
                <c:pt idx="494">
                  <c:v>103.2993</c:v>
                </c:pt>
                <c:pt idx="495">
                  <c:v>103.2993</c:v>
                </c:pt>
                <c:pt idx="496">
                  <c:v>103.2993</c:v>
                </c:pt>
                <c:pt idx="497">
                  <c:v>103.2993</c:v>
                </c:pt>
                <c:pt idx="498">
                  <c:v>103.2993</c:v>
                </c:pt>
                <c:pt idx="499">
                  <c:v>103.2993</c:v>
                </c:pt>
                <c:pt idx="500">
                  <c:v>103.2993</c:v>
                </c:pt>
                <c:pt idx="501">
                  <c:v>103.2993</c:v>
                </c:pt>
                <c:pt idx="502">
                  <c:v>103.2993</c:v>
                </c:pt>
                <c:pt idx="503">
                  <c:v>103.2993</c:v>
                </c:pt>
                <c:pt idx="504">
                  <c:v>103.2993</c:v>
                </c:pt>
                <c:pt idx="505">
                  <c:v>103.2993</c:v>
                </c:pt>
                <c:pt idx="506">
                  <c:v>103.2993</c:v>
                </c:pt>
                <c:pt idx="507">
                  <c:v>103.2993</c:v>
                </c:pt>
                <c:pt idx="508">
                  <c:v>103.2993</c:v>
                </c:pt>
                <c:pt idx="509">
                  <c:v>103.2993</c:v>
                </c:pt>
                <c:pt idx="510">
                  <c:v>103.2993</c:v>
                </c:pt>
                <c:pt idx="511">
                  <c:v>103.2993</c:v>
                </c:pt>
                <c:pt idx="512">
                  <c:v>103.2993</c:v>
                </c:pt>
                <c:pt idx="513">
                  <c:v>103.2993</c:v>
                </c:pt>
                <c:pt idx="514">
                  <c:v>103.2993</c:v>
                </c:pt>
                <c:pt idx="515">
                  <c:v>103.2993</c:v>
                </c:pt>
                <c:pt idx="516">
                  <c:v>103.2993</c:v>
                </c:pt>
                <c:pt idx="517">
                  <c:v>103.2993</c:v>
                </c:pt>
                <c:pt idx="518">
                  <c:v>103.2993</c:v>
                </c:pt>
                <c:pt idx="519">
                  <c:v>103.2993</c:v>
                </c:pt>
                <c:pt idx="520">
                  <c:v>103.2993</c:v>
                </c:pt>
                <c:pt idx="521">
                  <c:v>103.2993</c:v>
                </c:pt>
                <c:pt idx="522">
                  <c:v>103.2993</c:v>
                </c:pt>
                <c:pt idx="523">
                  <c:v>103.2993</c:v>
                </c:pt>
                <c:pt idx="524">
                  <c:v>103.2993</c:v>
                </c:pt>
                <c:pt idx="525">
                  <c:v>103.2993</c:v>
                </c:pt>
                <c:pt idx="526">
                  <c:v>103.2993</c:v>
                </c:pt>
                <c:pt idx="527">
                  <c:v>103.2993</c:v>
                </c:pt>
                <c:pt idx="528">
                  <c:v>103.2993</c:v>
                </c:pt>
                <c:pt idx="529">
                  <c:v>103.2993</c:v>
                </c:pt>
                <c:pt idx="530">
                  <c:v>103.2993</c:v>
                </c:pt>
                <c:pt idx="531">
                  <c:v>103.2993</c:v>
                </c:pt>
                <c:pt idx="532">
                  <c:v>103.2993</c:v>
                </c:pt>
                <c:pt idx="533">
                  <c:v>103.2993</c:v>
                </c:pt>
                <c:pt idx="534">
                  <c:v>103.2993</c:v>
                </c:pt>
                <c:pt idx="535">
                  <c:v>103.2993</c:v>
                </c:pt>
                <c:pt idx="536">
                  <c:v>103.2993</c:v>
                </c:pt>
                <c:pt idx="537">
                  <c:v>103.2993</c:v>
                </c:pt>
                <c:pt idx="538">
                  <c:v>103.2993</c:v>
                </c:pt>
                <c:pt idx="539">
                  <c:v>103.2993</c:v>
                </c:pt>
                <c:pt idx="540">
                  <c:v>103.2993</c:v>
                </c:pt>
                <c:pt idx="541">
                  <c:v>103.2993</c:v>
                </c:pt>
                <c:pt idx="542">
                  <c:v>103.2993</c:v>
                </c:pt>
                <c:pt idx="543">
                  <c:v>103.2993</c:v>
                </c:pt>
                <c:pt idx="544">
                  <c:v>103.2993</c:v>
                </c:pt>
                <c:pt idx="545">
                  <c:v>103.2993</c:v>
                </c:pt>
                <c:pt idx="546">
                  <c:v>103.2993</c:v>
                </c:pt>
                <c:pt idx="547">
                  <c:v>103.2993</c:v>
                </c:pt>
                <c:pt idx="548">
                  <c:v>103.2993</c:v>
                </c:pt>
                <c:pt idx="549">
                  <c:v>103.2993</c:v>
                </c:pt>
                <c:pt idx="550">
                  <c:v>103.2993</c:v>
                </c:pt>
                <c:pt idx="551">
                  <c:v>103.2993</c:v>
                </c:pt>
                <c:pt idx="552">
                  <c:v>103.2993</c:v>
                </c:pt>
                <c:pt idx="553">
                  <c:v>103.2993</c:v>
                </c:pt>
                <c:pt idx="554">
                  <c:v>103.2993</c:v>
                </c:pt>
                <c:pt idx="555">
                  <c:v>103.2993</c:v>
                </c:pt>
                <c:pt idx="556">
                  <c:v>103.2993</c:v>
                </c:pt>
                <c:pt idx="557">
                  <c:v>103.2993</c:v>
                </c:pt>
                <c:pt idx="558">
                  <c:v>103.2993</c:v>
                </c:pt>
                <c:pt idx="559">
                  <c:v>103.2993</c:v>
                </c:pt>
                <c:pt idx="560">
                  <c:v>103.2993</c:v>
                </c:pt>
                <c:pt idx="561">
                  <c:v>103.2993</c:v>
                </c:pt>
                <c:pt idx="562">
                  <c:v>103.2993</c:v>
                </c:pt>
                <c:pt idx="563">
                  <c:v>103.2993</c:v>
                </c:pt>
                <c:pt idx="564">
                  <c:v>103.2993</c:v>
                </c:pt>
                <c:pt idx="565">
                  <c:v>103.2993</c:v>
                </c:pt>
                <c:pt idx="566">
                  <c:v>103.2993</c:v>
                </c:pt>
                <c:pt idx="567">
                  <c:v>103.2993</c:v>
                </c:pt>
                <c:pt idx="568">
                  <c:v>103.2993</c:v>
                </c:pt>
                <c:pt idx="569">
                  <c:v>103.2993</c:v>
                </c:pt>
                <c:pt idx="570">
                  <c:v>103.2993</c:v>
                </c:pt>
                <c:pt idx="571">
                  <c:v>103.2993</c:v>
                </c:pt>
                <c:pt idx="572">
                  <c:v>103.2993</c:v>
                </c:pt>
                <c:pt idx="573">
                  <c:v>103.2993</c:v>
                </c:pt>
                <c:pt idx="574">
                  <c:v>103.2993</c:v>
                </c:pt>
                <c:pt idx="575">
                  <c:v>103.2993</c:v>
                </c:pt>
                <c:pt idx="576">
                  <c:v>103.2993</c:v>
                </c:pt>
                <c:pt idx="577">
                  <c:v>103.2993</c:v>
                </c:pt>
                <c:pt idx="578">
                  <c:v>103.2993</c:v>
                </c:pt>
                <c:pt idx="579">
                  <c:v>103.2993</c:v>
                </c:pt>
                <c:pt idx="580">
                  <c:v>103.2993</c:v>
                </c:pt>
                <c:pt idx="581">
                  <c:v>103.2993</c:v>
                </c:pt>
                <c:pt idx="582">
                  <c:v>103.2993</c:v>
                </c:pt>
                <c:pt idx="583">
                  <c:v>103.2993</c:v>
                </c:pt>
                <c:pt idx="584">
                  <c:v>103.2993</c:v>
                </c:pt>
                <c:pt idx="585">
                  <c:v>103.2993</c:v>
                </c:pt>
                <c:pt idx="586">
                  <c:v>103.2993</c:v>
                </c:pt>
                <c:pt idx="587">
                  <c:v>103.2993</c:v>
                </c:pt>
                <c:pt idx="588">
                  <c:v>103.2993</c:v>
                </c:pt>
                <c:pt idx="589">
                  <c:v>103.2993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F38E-A54A-B248-A72858108504}"/>
            </c:ext>
          </c:extLst>
        </c:ser>
        <c:ser>
          <c:idx val="2"/>
          <c:order val="3"/>
          <c:tx>
            <c:v>Aerodynamic Resistance (N)</c:v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WLTC_class_3!$K$22:$K$611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9.4285575563888896E-4</c:v>
                </c:pt>
                <c:pt idx="13">
                  <c:v>6.8121328344909721E-2</c:v>
                </c:pt>
                <c:pt idx="14">
                  <c:v>0.68734184586074998</c:v>
                </c:pt>
                <c:pt idx="15">
                  <c:v>2.3102323152541877</c:v>
                </c:pt>
                <c:pt idx="16">
                  <c:v>4.0450869056297432</c:v>
                </c:pt>
                <c:pt idx="17">
                  <c:v>6.7322258092005747</c:v>
                </c:pt>
                <c:pt idx="18">
                  <c:v>11.099533669319909</c:v>
                </c:pt>
                <c:pt idx="19">
                  <c:v>15.934262270297221</c:v>
                </c:pt>
                <c:pt idx="20">
                  <c:v>17.825866630047742</c:v>
                </c:pt>
                <c:pt idx="21">
                  <c:v>18.612208330250578</c:v>
                </c:pt>
                <c:pt idx="22">
                  <c:v>18.878093653340741</c:v>
                </c:pt>
                <c:pt idx="23">
                  <c:v>19.551056948928</c:v>
                </c:pt>
                <c:pt idx="24">
                  <c:v>19.96049206081419</c:v>
                </c:pt>
                <c:pt idx="25">
                  <c:v>22.360767100731888</c:v>
                </c:pt>
                <c:pt idx="26">
                  <c:v>23.986486137392241</c:v>
                </c:pt>
                <c:pt idx="27">
                  <c:v>27.409052530361414</c:v>
                </c:pt>
                <c:pt idx="28">
                  <c:v>31.575296400590748</c:v>
                </c:pt>
                <c:pt idx="29">
                  <c:v>36.036182694457239</c:v>
                </c:pt>
                <c:pt idx="30">
                  <c:v>40.205490845892406</c:v>
                </c:pt>
                <c:pt idx="31">
                  <c:v>42.575830215568573</c:v>
                </c:pt>
                <c:pt idx="32">
                  <c:v>44.193770692244904</c:v>
                </c:pt>
                <c:pt idx="33">
                  <c:v>45.427026020620566</c:v>
                </c:pt>
                <c:pt idx="34">
                  <c:v>46.467703060906992</c:v>
                </c:pt>
                <c:pt idx="35">
                  <c:v>46.677252752597738</c:v>
                </c:pt>
                <c:pt idx="36">
                  <c:v>46.050017961158979</c:v>
                </c:pt>
                <c:pt idx="37">
                  <c:v>42.977486767470758</c:v>
                </c:pt>
                <c:pt idx="38">
                  <c:v>37.525894788366685</c:v>
                </c:pt>
                <c:pt idx="39">
                  <c:v>32.269238236740968</c:v>
                </c:pt>
                <c:pt idx="40">
                  <c:v>28.218729910516306</c:v>
                </c:pt>
                <c:pt idx="41">
                  <c:v>24.591799532512404</c:v>
                </c:pt>
                <c:pt idx="42">
                  <c:v>19.82354226230764</c:v>
                </c:pt>
                <c:pt idx="43">
                  <c:v>14.85021386525141</c:v>
                </c:pt>
                <c:pt idx="44">
                  <c:v>11.616925765226748</c:v>
                </c:pt>
                <c:pt idx="45">
                  <c:v>10.296220565515576</c:v>
                </c:pt>
                <c:pt idx="46">
                  <c:v>9.8094712816669993</c:v>
                </c:pt>
                <c:pt idx="47">
                  <c:v>8.9630225270421882</c:v>
                </c:pt>
                <c:pt idx="48">
                  <c:v>7.9803311157275543</c:v>
                </c:pt>
                <c:pt idx="49">
                  <c:v>7.4683604404156396</c:v>
                </c:pt>
                <c:pt idx="50">
                  <c:v>7.4683604404156396</c:v>
                </c:pt>
                <c:pt idx="51">
                  <c:v>7.1364752144307486</c:v>
                </c:pt>
                <c:pt idx="52">
                  <c:v>5.8101128801857422</c:v>
                </c:pt>
                <c:pt idx="53">
                  <c:v>4.0450869056297432</c:v>
                </c:pt>
                <c:pt idx="54">
                  <c:v>3.4510877795772421</c:v>
                </c:pt>
                <c:pt idx="55">
                  <c:v>3.3942807202999994</c:v>
                </c:pt>
                <c:pt idx="56">
                  <c:v>3.3942807202999994</c:v>
                </c:pt>
                <c:pt idx="57">
                  <c:v>3.3942807202999994</c:v>
                </c:pt>
                <c:pt idx="58">
                  <c:v>3.5661161817651879</c:v>
                </c:pt>
                <c:pt idx="59">
                  <c:v>3.7421944941307501</c:v>
                </c:pt>
                <c:pt idx="60">
                  <c:v>5.093542505900186</c:v>
                </c:pt>
                <c:pt idx="61">
                  <c:v>5.5178275959376872</c:v>
                </c:pt>
                <c:pt idx="62">
                  <c:v>5.9590840895766881</c:v>
                </c:pt>
                <c:pt idx="63">
                  <c:v>6.1860766127467501</c:v>
                </c:pt>
                <c:pt idx="64">
                  <c:v>6.8925112876591879</c:v>
                </c:pt>
                <c:pt idx="65">
                  <c:v>7.4683604404156396</c:v>
                </c:pt>
                <c:pt idx="66">
                  <c:v>7.7222243526214092</c:v>
                </c:pt>
                <c:pt idx="67">
                  <c:v>7.9803311157275543</c:v>
                </c:pt>
                <c:pt idx="68">
                  <c:v>9.7135357085307454</c:v>
                </c:pt>
                <c:pt idx="69">
                  <c:v>12.687067047876885</c:v>
                </c:pt>
                <c:pt idx="70">
                  <c:v>16.55301135993524</c:v>
                </c:pt>
                <c:pt idx="71">
                  <c:v>20.932340630938977</c:v>
                </c:pt>
                <c:pt idx="72">
                  <c:v>25.050734571569638</c:v>
                </c:pt>
                <c:pt idx="73">
                  <c:v>27.893444674820888</c:v>
                </c:pt>
                <c:pt idx="74">
                  <c:v>29.705849151097738</c:v>
                </c:pt>
                <c:pt idx="75">
                  <c:v>31.231154049782553</c:v>
                </c:pt>
                <c:pt idx="76">
                  <c:v>32.970722918936296</c:v>
                </c:pt>
                <c:pt idx="77">
                  <c:v>34.93869859489358</c:v>
                </c:pt>
                <c:pt idx="78">
                  <c:v>36.405782150667683</c:v>
                </c:pt>
                <c:pt idx="79">
                  <c:v>36.777267318389406</c:v>
                </c:pt>
                <c:pt idx="80">
                  <c:v>35.852090108168753</c:v>
                </c:pt>
                <c:pt idx="81">
                  <c:v>34.93869859489358</c:v>
                </c:pt>
                <c:pt idx="82">
                  <c:v>32.794644606570742</c:v>
                </c:pt>
                <c:pt idx="83">
                  <c:v>32.269238236740968</c:v>
                </c:pt>
                <c:pt idx="84">
                  <c:v>31.74807471781158</c:v>
                </c:pt>
                <c:pt idx="85">
                  <c:v>30.379048160623903</c:v>
                </c:pt>
                <c:pt idx="86">
                  <c:v>29.372078213601576</c:v>
                </c:pt>
                <c:pt idx="87">
                  <c:v>28.218729910516306</c:v>
                </c:pt>
                <c:pt idx="88">
                  <c:v>27.570045150636751</c:v>
                </c:pt>
                <c:pt idx="89">
                  <c:v>23.986486137392241</c:v>
                </c:pt>
                <c:pt idx="90">
                  <c:v>17.567524153002687</c:v>
                </c:pt>
                <c:pt idx="91">
                  <c:v>11.408554643230556</c:v>
                </c:pt>
                <c:pt idx="92">
                  <c:v>6.8121328344909724</c:v>
                </c:pt>
                <c:pt idx="93">
                  <c:v>4.7529358641756385</c:v>
                </c:pt>
                <c:pt idx="94">
                  <c:v>3.3942807202999994</c:v>
                </c:pt>
                <c:pt idx="95">
                  <c:v>1.9519471281114096</c:v>
                </c:pt>
                <c:pt idx="96">
                  <c:v>0.79294169049230534</c:v>
                </c:pt>
                <c:pt idx="97">
                  <c:v>0.305485264827</c:v>
                </c:pt>
                <c:pt idx="98">
                  <c:v>0.11408554643230558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9.4285575563888896E-4</c:v>
                </c:pt>
                <c:pt idx="139">
                  <c:v>8.5092731946409733E-2</c:v>
                </c:pt>
                <c:pt idx="140">
                  <c:v>0.87709156668307608</c:v>
                </c:pt>
                <c:pt idx="141">
                  <c:v>3.2266881097351865</c:v>
                </c:pt>
                <c:pt idx="142">
                  <c:v>6.3397621009158884</c:v>
                </c:pt>
                <c:pt idx="143">
                  <c:v>8.4199376117941842</c:v>
                </c:pt>
                <c:pt idx="144">
                  <c:v>9.334507694763909</c:v>
                </c:pt>
                <c:pt idx="145">
                  <c:v>10.197927852990222</c:v>
                </c:pt>
                <c:pt idx="146">
                  <c:v>12.253353400282998</c:v>
                </c:pt>
                <c:pt idx="147">
                  <c:v>15.207320482699638</c:v>
                </c:pt>
                <c:pt idx="148">
                  <c:v>18.086094818604074</c:v>
                </c:pt>
                <c:pt idx="149">
                  <c:v>20.097913287198551</c:v>
                </c:pt>
                <c:pt idx="150">
                  <c:v>20.932340630938977</c:v>
                </c:pt>
                <c:pt idx="151">
                  <c:v>20.374170023600744</c:v>
                </c:pt>
                <c:pt idx="152">
                  <c:v>17.439060056296888</c:v>
                </c:pt>
                <c:pt idx="153">
                  <c:v>12.039325143752972</c:v>
                </c:pt>
                <c:pt idx="154">
                  <c:v>7.0546824776290764</c:v>
                </c:pt>
                <c:pt idx="155">
                  <c:v>4.1695438653740764</c:v>
                </c:pt>
                <c:pt idx="156">
                  <c:v>3.3942807202999994</c:v>
                </c:pt>
                <c:pt idx="157">
                  <c:v>3.7421944941307501</c:v>
                </c:pt>
                <c:pt idx="158">
                  <c:v>4.686228819464187</c:v>
                </c:pt>
                <c:pt idx="159">
                  <c:v>6.9733611687052219</c:v>
                </c:pt>
                <c:pt idx="160">
                  <c:v>9.5230788458916891</c:v>
                </c:pt>
                <c:pt idx="161">
                  <c:v>12.906752438940746</c:v>
                </c:pt>
                <c:pt idx="162">
                  <c:v>15.327298877604687</c:v>
                </c:pt>
                <c:pt idx="163">
                  <c:v>17.955745010387002</c:v>
                </c:pt>
                <c:pt idx="164">
                  <c:v>20.513005533618575</c:v>
                </c:pt>
                <c:pt idx="165">
                  <c:v>22.798487885287248</c:v>
                </c:pt>
                <c:pt idx="166">
                  <c:v>24.288199979196683</c:v>
                </c:pt>
                <c:pt idx="167">
                  <c:v>25.98133320238523</c:v>
                </c:pt>
                <c:pt idx="168">
                  <c:v>29.205899886670228</c:v>
                </c:pt>
                <c:pt idx="169">
                  <c:v>32.619037722083</c:v>
                </c:pt>
                <c:pt idx="170">
                  <c:v>34.037092778563888</c:v>
                </c:pt>
                <c:pt idx="171">
                  <c:v>32.970722918936296</c:v>
                </c:pt>
                <c:pt idx="172">
                  <c:v>29.040192987616688</c:v>
                </c:pt>
                <c:pt idx="173">
                  <c:v>22.652109529224305</c:v>
                </c:pt>
                <c:pt idx="174">
                  <c:v>17.31106738746891</c:v>
                </c:pt>
                <c:pt idx="175">
                  <c:v>15.087813515672408</c:v>
                </c:pt>
                <c:pt idx="176">
                  <c:v>14.85021386525141</c:v>
                </c:pt>
                <c:pt idx="177">
                  <c:v>15.811926736003073</c:v>
                </c:pt>
                <c:pt idx="178">
                  <c:v>18.216916054698974</c:v>
                </c:pt>
                <c:pt idx="179">
                  <c:v>20.097913287198551</c:v>
                </c:pt>
                <c:pt idx="180">
                  <c:v>20.652312471514225</c:v>
                </c:pt>
                <c:pt idx="181">
                  <c:v>20.513005533618575</c:v>
                </c:pt>
                <c:pt idx="182">
                  <c:v>20.097913287198551</c:v>
                </c:pt>
                <c:pt idx="183">
                  <c:v>18.878093653340741</c:v>
                </c:pt>
                <c:pt idx="184">
                  <c:v>16.057069232469189</c:v>
                </c:pt>
                <c:pt idx="185">
                  <c:v>13.128323541515888</c:v>
                </c:pt>
                <c:pt idx="186">
                  <c:v>10.394984705918748</c:v>
                </c:pt>
                <c:pt idx="187">
                  <c:v>8.4199376117941842</c:v>
                </c:pt>
                <c:pt idx="188">
                  <c:v>6.8925112876591879</c:v>
                </c:pt>
                <c:pt idx="189">
                  <c:v>5.8101128801857422</c:v>
                </c:pt>
                <c:pt idx="190">
                  <c:v>4.9558855655769101</c:v>
                </c:pt>
                <c:pt idx="191">
                  <c:v>4.4241149193965761</c:v>
                </c:pt>
                <c:pt idx="192">
                  <c:v>3.9225156573966879</c:v>
                </c:pt>
                <c:pt idx="193">
                  <c:v>3.6830302954644099</c:v>
                </c:pt>
                <c:pt idx="194">
                  <c:v>3.5083662667323043</c:v>
                </c:pt>
                <c:pt idx="195">
                  <c:v>3.3942807202999994</c:v>
                </c:pt>
                <c:pt idx="196">
                  <c:v>3.3942807202999994</c:v>
                </c:pt>
                <c:pt idx="197">
                  <c:v>3.3942807202999994</c:v>
                </c:pt>
                <c:pt idx="198">
                  <c:v>3.3942807202999994</c:v>
                </c:pt>
                <c:pt idx="199">
                  <c:v>3.6830302954644099</c:v>
                </c:pt>
                <c:pt idx="200">
                  <c:v>3.9835655675743054</c:v>
                </c:pt>
                <c:pt idx="201">
                  <c:v>4.619993202630555</c:v>
                </c:pt>
                <c:pt idx="202">
                  <c:v>5.303563625468751</c:v>
                </c:pt>
                <c:pt idx="203">
                  <c:v>6.4173119868171868</c:v>
                </c:pt>
                <c:pt idx="204">
                  <c:v>8.5092731946409721</c:v>
                </c:pt>
                <c:pt idx="205">
                  <c:v>10.593927270358554</c:v>
                </c:pt>
                <c:pt idx="206">
                  <c:v>13.351780355602305</c:v>
                </c:pt>
                <c:pt idx="207">
                  <c:v>17.056496333446407</c:v>
                </c:pt>
                <c:pt idx="208">
                  <c:v>20.652312471514225</c:v>
                </c:pt>
                <c:pt idx="209">
                  <c:v>24.137107344355559</c:v>
                </c:pt>
                <c:pt idx="210">
                  <c:v>29.205899886670228</c:v>
                </c:pt>
                <c:pt idx="211">
                  <c:v>33.147272659179684</c:v>
                </c:pt>
                <c:pt idx="212">
                  <c:v>36.220746708623558</c:v>
                </c:pt>
                <c:pt idx="213">
                  <c:v>38.662978829667189</c:v>
                </c:pt>
                <c:pt idx="214">
                  <c:v>40.79171141196089</c:v>
                </c:pt>
                <c:pt idx="215">
                  <c:v>43.786457005808913</c:v>
                </c:pt>
                <c:pt idx="216">
                  <c:v>47.732072629218749</c:v>
                </c:pt>
                <c:pt idx="217">
                  <c:v>52.291015921671686</c:v>
                </c:pt>
                <c:pt idx="218">
                  <c:v>56.594916732224299</c:v>
                </c:pt>
                <c:pt idx="219">
                  <c:v>60.351254062689634</c:v>
                </c:pt>
                <c:pt idx="220">
                  <c:v>63.247706944012293</c:v>
                </c:pt>
                <c:pt idx="221">
                  <c:v>65.464596539458242</c:v>
                </c:pt>
                <c:pt idx="222">
                  <c:v>66.462137928924193</c:v>
                </c:pt>
                <c:pt idx="223">
                  <c:v>67.467222164435242</c:v>
                </c:pt>
                <c:pt idx="224">
                  <c:v>68.22598533378563</c:v>
                </c:pt>
                <c:pt idx="225">
                  <c:v>69.244269549875639</c:v>
                </c:pt>
                <c:pt idx="226">
                  <c:v>70.785838710345217</c:v>
                </c:pt>
                <c:pt idx="227">
                  <c:v>72.083443944043239</c:v>
                </c:pt>
                <c:pt idx="228">
                  <c:v>73.392834874686727</c:v>
                </c:pt>
                <c:pt idx="229">
                  <c:v>74.448833321002311</c:v>
                </c:pt>
                <c:pt idx="230">
                  <c:v>75.245782148456072</c:v>
                </c:pt>
                <c:pt idx="231">
                  <c:v>75.245782148456072</c:v>
                </c:pt>
                <c:pt idx="232">
                  <c:v>74.448833321002311</c:v>
                </c:pt>
                <c:pt idx="233">
                  <c:v>71.044416901329186</c:v>
                </c:pt>
                <c:pt idx="234">
                  <c:v>65.962424378435557</c:v>
                </c:pt>
                <c:pt idx="235">
                  <c:v>61.309195510418746</c:v>
                </c:pt>
                <c:pt idx="236">
                  <c:v>58.457999705366746</c:v>
                </c:pt>
                <c:pt idx="237">
                  <c:v>57.057858908243006</c:v>
                </c:pt>
                <c:pt idx="238">
                  <c:v>55.217404473235874</c:v>
                </c:pt>
                <c:pt idx="239">
                  <c:v>51.847873716521406</c:v>
                </c:pt>
                <c:pt idx="240">
                  <c:v>46.258624797094058</c:v>
                </c:pt>
                <c:pt idx="241">
                  <c:v>40.595833128726902</c:v>
                </c:pt>
                <c:pt idx="242">
                  <c:v>36.777267318389406</c:v>
                </c:pt>
                <c:pt idx="243">
                  <c:v>32.269238236740968</c:v>
                </c:pt>
                <c:pt idx="244">
                  <c:v>28.218729910516306</c:v>
                </c:pt>
                <c:pt idx="245">
                  <c:v>24.591799532512404</c:v>
                </c:pt>
                <c:pt idx="246">
                  <c:v>19.82354226230764</c:v>
                </c:pt>
                <c:pt idx="247">
                  <c:v>14.85021386525141</c:v>
                </c:pt>
                <c:pt idx="248">
                  <c:v>11.616925765226748</c:v>
                </c:pt>
                <c:pt idx="249">
                  <c:v>10.296220565515576</c:v>
                </c:pt>
                <c:pt idx="250">
                  <c:v>9.8094712816669993</c:v>
                </c:pt>
                <c:pt idx="251">
                  <c:v>8.9630225270421882</c:v>
                </c:pt>
                <c:pt idx="252">
                  <c:v>7.9803311157275543</c:v>
                </c:pt>
                <c:pt idx="253">
                  <c:v>7.4683604404156396</c:v>
                </c:pt>
                <c:pt idx="254">
                  <c:v>7.4683604404156396</c:v>
                </c:pt>
                <c:pt idx="255">
                  <c:v>7.1364752144307486</c:v>
                </c:pt>
                <c:pt idx="256">
                  <c:v>5.8101128801857422</c:v>
                </c:pt>
                <c:pt idx="257">
                  <c:v>4.9558855655769101</c:v>
                </c:pt>
                <c:pt idx="258">
                  <c:v>5.5901917751829719</c:v>
                </c:pt>
                <c:pt idx="259">
                  <c:v>7.5525103166064076</c:v>
                </c:pt>
                <c:pt idx="260">
                  <c:v>10.002756711572973</c:v>
                </c:pt>
                <c:pt idx="261">
                  <c:v>12.687067047876885</c:v>
                </c:pt>
                <c:pt idx="262">
                  <c:v>15.568669951048241</c:v>
                </c:pt>
                <c:pt idx="263">
                  <c:v>19.415521434054906</c:v>
                </c:pt>
                <c:pt idx="264">
                  <c:v>24.897284797339402</c:v>
                </c:pt>
                <c:pt idx="265">
                  <c:v>30.718476232653913</c:v>
                </c:pt>
                <c:pt idx="266">
                  <c:v>35.852090108168753</c:v>
                </c:pt>
                <c:pt idx="267">
                  <c:v>39.237885126667997</c:v>
                </c:pt>
                <c:pt idx="268">
                  <c:v>43.381029030884186</c:v>
                </c:pt>
                <c:pt idx="269">
                  <c:v>46.467703060906992</c:v>
                </c:pt>
                <c:pt idx="270">
                  <c:v>49.660448363439187</c:v>
                </c:pt>
                <c:pt idx="271">
                  <c:v>49.877069473297219</c:v>
                </c:pt>
                <c:pt idx="272">
                  <c:v>49.013413601131994</c:v>
                </c:pt>
                <c:pt idx="273">
                  <c:v>48.370621689725176</c:v>
                </c:pt>
                <c:pt idx="274">
                  <c:v>45.014055199650741</c:v>
                </c:pt>
                <c:pt idx="275">
                  <c:v>39.237885126667997</c:v>
                </c:pt>
                <c:pt idx="276">
                  <c:v>34.037092778563888</c:v>
                </c:pt>
                <c:pt idx="277">
                  <c:v>27.893444674820888</c:v>
                </c:pt>
                <c:pt idx="278">
                  <c:v>22.506202601039181</c:v>
                </c:pt>
                <c:pt idx="279">
                  <c:v>15.327298877604687</c:v>
                </c:pt>
                <c:pt idx="280">
                  <c:v>10.794755546309636</c:v>
                </c:pt>
                <c:pt idx="281">
                  <c:v>9.6180715632723039</c:v>
                </c:pt>
                <c:pt idx="282">
                  <c:v>12.36107467036474</c:v>
                </c:pt>
                <c:pt idx="283">
                  <c:v>16.678175461496306</c:v>
                </c:pt>
                <c:pt idx="284">
                  <c:v>21.498054084322309</c:v>
                </c:pt>
                <c:pt idx="285">
                  <c:v>27.409052530361414</c:v>
                </c:pt>
                <c:pt idx="286">
                  <c:v>32.970722918936296</c:v>
                </c:pt>
                <c:pt idx="287">
                  <c:v>39.04577826645658</c:v>
                </c:pt>
                <c:pt idx="288">
                  <c:v>45.634218572922222</c:v>
                </c:pt>
                <c:pt idx="289">
                  <c:v>52.736043838333231</c:v>
                </c:pt>
                <c:pt idx="290">
                  <c:v>57.057858908243006</c:v>
                </c:pt>
                <c:pt idx="291">
                  <c:v>58.457999705366746</c:v>
                </c:pt>
                <c:pt idx="292">
                  <c:v>57.057858908243006</c:v>
                </c:pt>
                <c:pt idx="293">
                  <c:v>54.535012620092239</c:v>
                </c:pt>
                <c:pt idx="294">
                  <c:v>52.736043838333231</c:v>
                </c:pt>
                <c:pt idx="295">
                  <c:v>51.627009755762984</c:v>
                </c:pt>
                <c:pt idx="296">
                  <c:v>51.406617222882417</c:v>
                </c:pt>
                <c:pt idx="297">
                  <c:v>51.627009755762984</c:v>
                </c:pt>
                <c:pt idx="298">
                  <c:v>52.291015921671686</c:v>
                </c:pt>
                <c:pt idx="299">
                  <c:v>52.736043838333231</c:v>
                </c:pt>
                <c:pt idx="300">
                  <c:v>52.736043838333231</c:v>
                </c:pt>
                <c:pt idx="301">
                  <c:v>52.291015921671686</c:v>
                </c:pt>
                <c:pt idx="302">
                  <c:v>51.186696117879642</c:v>
                </c:pt>
                <c:pt idx="303">
                  <c:v>49.44429868145896</c:v>
                </c:pt>
                <c:pt idx="304">
                  <c:v>47.308730394936873</c:v>
                </c:pt>
                <c:pt idx="305">
                  <c:v>44.193770692244904</c:v>
                </c:pt>
                <c:pt idx="306">
                  <c:v>41.184882262062303</c:v>
                </c:pt>
                <c:pt idx="307">
                  <c:v>39.237885126667997</c:v>
                </c:pt>
                <c:pt idx="308">
                  <c:v>38.282065104389062</c:v>
                </c:pt>
                <c:pt idx="309">
                  <c:v>37.903037090622249</c:v>
                </c:pt>
                <c:pt idx="310">
                  <c:v>37.150638197622413</c:v>
                </c:pt>
                <c:pt idx="311">
                  <c:v>36.220746708623558</c:v>
                </c:pt>
                <c:pt idx="312">
                  <c:v>34.93869859489358</c:v>
                </c:pt>
                <c:pt idx="313">
                  <c:v>32.970722918936296</c:v>
                </c:pt>
                <c:pt idx="314">
                  <c:v>30.548526482700002</c:v>
                </c:pt>
                <c:pt idx="315">
                  <c:v>27.893444674820888</c:v>
                </c:pt>
                <c:pt idx="316">
                  <c:v>25.669247947268747</c:v>
                </c:pt>
                <c:pt idx="317">
                  <c:v>23.686658007099076</c:v>
                </c:pt>
                <c:pt idx="318">
                  <c:v>21.214254501875004</c:v>
                </c:pt>
                <c:pt idx="319">
                  <c:v>18.47997281052222</c:v>
                </c:pt>
                <c:pt idx="320">
                  <c:v>16.057069232469189</c:v>
                </c:pt>
                <c:pt idx="321">
                  <c:v>15.447748700387557</c:v>
                </c:pt>
                <c:pt idx="322">
                  <c:v>14.614499926341686</c:v>
                </c:pt>
                <c:pt idx="323">
                  <c:v>14.614499926341686</c:v>
                </c:pt>
                <c:pt idx="324">
                  <c:v>13.918672378680188</c:v>
                </c:pt>
                <c:pt idx="325">
                  <c:v>13.464215904462241</c:v>
                </c:pt>
                <c:pt idx="326">
                  <c:v>13.464215904462241</c:v>
                </c:pt>
                <c:pt idx="327">
                  <c:v>13.128323541515888</c:v>
                </c:pt>
                <c:pt idx="328">
                  <c:v>12.79667402946991</c:v>
                </c:pt>
                <c:pt idx="329">
                  <c:v>9.9058782826810781</c:v>
                </c:pt>
                <c:pt idx="330">
                  <c:v>7.2187393791102421</c:v>
                </c:pt>
                <c:pt idx="331">
                  <c:v>6.7322258092005747</c:v>
                </c:pt>
                <c:pt idx="332">
                  <c:v>6.5738260422532413</c:v>
                </c:pt>
                <c:pt idx="333">
                  <c:v>5.9590840895766881</c:v>
                </c:pt>
                <c:pt idx="334">
                  <c:v>5.736334417306999</c:v>
                </c:pt>
                <c:pt idx="335">
                  <c:v>5.303563625468751</c:v>
                </c:pt>
                <c:pt idx="336">
                  <c:v>4.9558855655769101</c:v>
                </c:pt>
                <c:pt idx="337">
                  <c:v>4.8201143367649104</c:v>
                </c:pt>
                <c:pt idx="338">
                  <c:v>4.9558855655769101</c:v>
                </c:pt>
                <c:pt idx="339">
                  <c:v>5.5901917751829719</c:v>
                </c:pt>
                <c:pt idx="340">
                  <c:v>7.4683604404156396</c:v>
                </c:pt>
                <c:pt idx="341">
                  <c:v>10.494220274199744</c:v>
                </c:pt>
                <c:pt idx="342">
                  <c:v>13.690501285815577</c:v>
                </c:pt>
                <c:pt idx="343">
                  <c:v>14.732121181857639</c:v>
                </c:pt>
                <c:pt idx="344">
                  <c:v>15.087813515672408</c:v>
                </c:pt>
                <c:pt idx="345">
                  <c:v>15.327298877604687</c:v>
                </c:pt>
                <c:pt idx="346">
                  <c:v>16.428318686251998</c:v>
                </c:pt>
                <c:pt idx="347">
                  <c:v>16.678175461496306</c:v>
                </c:pt>
                <c:pt idx="348">
                  <c:v>17.31106738746891</c:v>
                </c:pt>
                <c:pt idx="349">
                  <c:v>18.086094818604074</c:v>
                </c:pt>
                <c:pt idx="350">
                  <c:v>18.612208330250578</c:v>
                </c:pt>
                <c:pt idx="351">
                  <c:v>18.744915277856748</c:v>
                </c:pt>
                <c:pt idx="352">
                  <c:v>18.612208330250578</c:v>
                </c:pt>
                <c:pt idx="353">
                  <c:v>18.47997281052222</c:v>
                </c:pt>
                <c:pt idx="354">
                  <c:v>18.348208718671682</c:v>
                </c:pt>
                <c:pt idx="355">
                  <c:v>18.348208718671682</c:v>
                </c:pt>
                <c:pt idx="356">
                  <c:v>18.612208330250578</c:v>
                </c:pt>
                <c:pt idx="357">
                  <c:v>18.744915277856748</c:v>
                </c:pt>
                <c:pt idx="358">
                  <c:v>18.47997281052222</c:v>
                </c:pt>
                <c:pt idx="359">
                  <c:v>17.056496333446407</c:v>
                </c:pt>
                <c:pt idx="360">
                  <c:v>14.732121181857639</c:v>
                </c:pt>
                <c:pt idx="361">
                  <c:v>12.687067047876885</c:v>
                </c:pt>
                <c:pt idx="362">
                  <c:v>11.305076224049188</c:v>
                </c:pt>
                <c:pt idx="363">
                  <c:v>10.494220274199744</c:v>
                </c:pt>
                <c:pt idx="364">
                  <c:v>10.100106568342687</c:v>
                </c:pt>
                <c:pt idx="365">
                  <c:v>10.100106568342687</c:v>
                </c:pt>
                <c:pt idx="366">
                  <c:v>10.197927852990222</c:v>
                </c:pt>
                <c:pt idx="367">
                  <c:v>10.593927270358554</c:v>
                </c:pt>
                <c:pt idx="368">
                  <c:v>11.512504490289745</c:v>
                </c:pt>
                <c:pt idx="369">
                  <c:v>13.017302276289408</c:v>
                </c:pt>
                <c:pt idx="370">
                  <c:v>13.918672378680188</c:v>
                </c:pt>
                <c:pt idx="371">
                  <c:v>14.148729183056075</c:v>
                </c:pt>
                <c:pt idx="372">
                  <c:v>13.351780355602305</c:v>
                </c:pt>
                <c:pt idx="373">
                  <c:v>10.694105694395189</c:v>
                </c:pt>
                <c:pt idx="374">
                  <c:v>7.3846819921026849</c:v>
                </c:pt>
                <c:pt idx="375">
                  <c:v>4.887764237232</c:v>
                </c:pt>
                <c:pt idx="376">
                  <c:v>3.3379450889005762</c:v>
                </c:pt>
                <c:pt idx="377">
                  <c:v>2.4523678204167498</c:v>
                </c:pt>
                <c:pt idx="378">
                  <c:v>1.8670901101039099</c:v>
                </c:pt>
                <c:pt idx="379">
                  <c:v>1.5085692090222225</c:v>
                </c:pt>
                <c:pt idx="380">
                  <c:v>1.221941059308</c:v>
                </c:pt>
                <c:pt idx="381">
                  <c:v>0.87709156668307608</c:v>
                </c:pt>
                <c:pt idx="382">
                  <c:v>0.5659491673222431</c:v>
                </c:pt>
                <c:pt idx="383">
                  <c:v>0.32269238236740977</c:v>
                </c:pt>
                <c:pt idx="384">
                  <c:v>0.12469267368324304</c:v>
                </c:pt>
                <c:pt idx="385">
                  <c:v>1.90928290516875E-2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5.8928484727430565E-3</c:v>
                </c:pt>
                <c:pt idx="393">
                  <c:v>0.10394984705918753</c:v>
                </c:pt>
                <c:pt idx="394">
                  <c:v>0.54308491524799996</c:v>
                </c:pt>
                <c:pt idx="395">
                  <c:v>1.6238333251490769</c:v>
                </c:pt>
                <c:pt idx="396">
                  <c:v>3.5661161817651879</c:v>
                </c:pt>
                <c:pt idx="397">
                  <c:v>6.4953333005963074</c:v>
                </c:pt>
                <c:pt idx="398">
                  <c:v>10.296220565515576</c:v>
                </c:pt>
                <c:pt idx="399">
                  <c:v>13.804351118308968</c:v>
                </c:pt>
                <c:pt idx="400">
                  <c:v>15.447748700387557</c:v>
                </c:pt>
                <c:pt idx="401">
                  <c:v>15.447748700387557</c:v>
                </c:pt>
                <c:pt idx="402">
                  <c:v>14.614499926341686</c:v>
                </c:pt>
                <c:pt idx="403">
                  <c:v>12.79667402946991</c:v>
                </c:pt>
                <c:pt idx="404">
                  <c:v>10.997469533772</c:v>
                </c:pt>
                <c:pt idx="405">
                  <c:v>9.6180715632723039</c:v>
                </c:pt>
                <c:pt idx="406">
                  <c:v>8.2426807297340741</c:v>
                </c:pt>
                <c:pt idx="407">
                  <c:v>6.8121328344909724</c:v>
                </c:pt>
                <c:pt idx="408">
                  <c:v>5.5178275959376872</c:v>
                </c:pt>
                <c:pt idx="409">
                  <c:v>4.7529358641756385</c:v>
                </c:pt>
                <c:pt idx="410">
                  <c:v>4.5542290136747434</c:v>
                </c:pt>
                <c:pt idx="411">
                  <c:v>4.619993202630555</c:v>
                </c:pt>
                <c:pt idx="412">
                  <c:v>4.7529358641756385</c:v>
                </c:pt>
                <c:pt idx="413">
                  <c:v>4.9558855655769101</c:v>
                </c:pt>
                <c:pt idx="414">
                  <c:v>5.2330851577347444</c:v>
                </c:pt>
                <c:pt idx="415">
                  <c:v>5.9590840895766881</c:v>
                </c:pt>
                <c:pt idx="416">
                  <c:v>7.1364752144307486</c:v>
                </c:pt>
                <c:pt idx="417">
                  <c:v>8.2426807297340741</c:v>
                </c:pt>
                <c:pt idx="418">
                  <c:v>8.5990802053655795</c:v>
                </c:pt>
                <c:pt idx="419">
                  <c:v>8.3310734568252229</c:v>
                </c:pt>
                <c:pt idx="420">
                  <c:v>7.3014749716675569</c:v>
                </c:pt>
                <c:pt idx="421">
                  <c:v>6.4953333005963074</c:v>
                </c:pt>
                <c:pt idx="422">
                  <c:v>6.1860766127467501</c:v>
                </c:pt>
                <c:pt idx="423">
                  <c:v>6.3397621009158884</c:v>
                </c:pt>
                <c:pt idx="424">
                  <c:v>6.9733611687052219</c:v>
                </c:pt>
                <c:pt idx="425">
                  <c:v>8.5990802053655795</c:v>
                </c:pt>
                <c:pt idx="426">
                  <c:v>12.039325143752972</c:v>
                </c:pt>
                <c:pt idx="427">
                  <c:v>17.696459677586304</c:v>
                </c:pt>
                <c:pt idx="428">
                  <c:v>23.537451083769227</c:v>
                </c:pt>
                <c:pt idx="429">
                  <c:v>26.295304169012965</c:v>
                </c:pt>
                <c:pt idx="430">
                  <c:v>26.452996794143576</c:v>
                </c:pt>
                <c:pt idx="431">
                  <c:v>25.359048403663554</c:v>
                </c:pt>
                <c:pt idx="432">
                  <c:v>23.986486137392241</c:v>
                </c:pt>
                <c:pt idx="433">
                  <c:v>23.092658881046578</c:v>
                </c:pt>
                <c:pt idx="434">
                  <c:v>22.798487885287248</c:v>
                </c:pt>
                <c:pt idx="435">
                  <c:v>22.071310383750749</c:v>
                </c:pt>
                <c:pt idx="436">
                  <c:v>20.097913287198551</c:v>
                </c:pt>
                <c:pt idx="437">
                  <c:v>16.803810990935187</c:v>
                </c:pt>
                <c:pt idx="438">
                  <c:v>12.469267368324305</c:v>
                </c:pt>
                <c:pt idx="439">
                  <c:v>7.8077885124456383</c:v>
                </c:pt>
                <c:pt idx="440">
                  <c:v>3.9225156573966879</c:v>
                </c:pt>
                <c:pt idx="441">
                  <c:v>1.397547943795743</c:v>
                </c:pt>
                <c:pt idx="442">
                  <c:v>0.34037092778563893</c:v>
                </c:pt>
                <c:pt idx="443">
                  <c:v>3.9835655675743056E-2</c:v>
                </c:pt>
                <c:pt idx="444">
                  <c:v>9.4285575563888896E-4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5.8928484727430565E-3</c:v>
                </c:pt>
                <c:pt idx="513">
                  <c:v>0.14732121181857638</c:v>
                </c:pt>
                <c:pt idx="514">
                  <c:v>1.0267699178907499</c:v>
                </c:pt>
                <c:pt idx="515">
                  <c:v>3.282080885378972</c:v>
                </c:pt>
                <c:pt idx="516">
                  <c:v>6.6527902117880018</c:v>
                </c:pt>
                <c:pt idx="517">
                  <c:v>9.9058782826810781</c:v>
                </c:pt>
                <c:pt idx="518">
                  <c:v>11.305076224049188</c:v>
                </c:pt>
                <c:pt idx="519">
                  <c:v>11.305076224049188</c:v>
                </c:pt>
                <c:pt idx="520">
                  <c:v>10.694105694395189</c:v>
                </c:pt>
                <c:pt idx="521">
                  <c:v>9.7135357085307454</c:v>
                </c:pt>
                <c:pt idx="522">
                  <c:v>8.6893586439679993</c:v>
                </c:pt>
                <c:pt idx="523">
                  <c:v>7.4683604404156396</c:v>
                </c:pt>
                <c:pt idx="524">
                  <c:v>5.6630273823060762</c:v>
                </c:pt>
                <c:pt idx="525">
                  <c:v>3.3379450889005762</c:v>
                </c:pt>
                <c:pt idx="526">
                  <c:v>1.3614837111425557</c:v>
                </c:pt>
                <c:pt idx="527">
                  <c:v>0.37714230225555562</c:v>
                </c:pt>
                <c:pt idx="528">
                  <c:v>9.4285575563888904E-2</c:v>
                </c:pt>
                <c:pt idx="529">
                  <c:v>2.3571393890972226E-2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9.4285575563888896E-4</c:v>
                </c:pt>
                <c:pt idx="534">
                  <c:v>3.3942807202999997E-2</c:v>
                </c:pt>
                <c:pt idx="535">
                  <c:v>0.24137107344355557</c:v>
                </c:pt>
                <c:pt idx="536">
                  <c:v>0.6373704908118889</c:v>
                </c:pt>
                <c:pt idx="537">
                  <c:v>1.5849405252289721</c:v>
                </c:pt>
                <c:pt idx="538">
                  <c:v>3.9835655675743054</c:v>
                </c:pt>
                <c:pt idx="539">
                  <c:v>8.3310734568252229</c:v>
                </c:pt>
                <c:pt idx="540">
                  <c:v>12.577931494161689</c:v>
                </c:pt>
                <c:pt idx="541">
                  <c:v>14.148729183056075</c:v>
                </c:pt>
                <c:pt idx="542">
                  <c:v>14.148729183056075</c:v>
                </c:pt>
                <c:pt idx="543">
                  <c:v>13.918672378680188</c:v>
                </c:pt>
                <c:pt idx="544">
                  <c:v>13.128323541515888</c:v>
                </c:pt>
                <c:pt idx="545">
                  <c:v>11.721818468041578</c:v>
                </c:pt>
                <c:pt idx="546">
                  <c:v>9.5230788458916891</c:v>
                </c:pt>
                <c:pt idx="547">
                  <c:v>8.067309559185242</c:v>
                </c:pt>
                <c:pt idx="548">
                  <c:v>6.9733611687052219</c:v>
                </c:pt>
                <c:pt idx="549">
                  <c:v>6.2626836428924095</c:v>
                </c:pt>
                <c:pt idx="550">
                  <c:v>5.5901917751829719</c:v>
                </c:pt>
                <c:pt idx="551">
                  <c:v>5.093542505900186</c:v>
                </c:pt>
                <c:pt idx="552">
                  <c:v>4.8201143367649104</c:v>
                </c:pt>
                <c:pt idx="553">
                  <c:v>4.4241149193965761</c:v>
                </c:pt>
                <c:pt idx="554">
                  <c:v>4.1695438653740764</c:v>
                </c:pt>
                <c:pt idx="555">
                  <c:v>4.0450869056297432</c:v>
                </c:pt>
                <c:pt idx="556">
                  <c:v>4.0450869056297432</c:v>
                </c:pt>
                <c:pt idx="557">
                  <c:v>4.1695438653740764</c:v>
                </c:pt>
                <c:pt idx="558">
                  <c:v>4.4889362525967504</c:v>
                </c:pt>
                <c:pt idx="559">
                  <c:v>4.9558855655769101</c:v>
                </c:pt>
                <c:pt idx="560">
                  <c:v>6.4173119868171868</c:v>
                </c:pt>
                <c:pt idx="561">
                  <c:v>6.8121328344909724</c:v>
                </c:pt>
                <c:pt idx="562">
                  <c:v>6.8121328344909724</c:v>
                </c:pt>
                <c:pt idx="563">
                  <c:v>6.8121328344909724</c:v>
                </c:pt>
                <c:pt idx="564">
                  <c:v>5.5901917751829719</c:v>
                </c:pt>
                <c:pt idx="565">
                  <c:v>2.404517890818076</c:v>
                </c:pt>
                <c:pt idx="566">
                  <c:v>0.54308491524799996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38E-A54A-B248-A728581085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92891775"/>
        <c:axId val="1890918368"/>
      </c:lineChart>
      <c:catAx>
        <c:axId val="992891775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0918368"/>
        <c:crosses val="autoZero"/>
        <c:auto val="1"/>
        <c:lblAlgn val="ctr"/>
        <c:lblOffset val="100"/>
        <c:noMultiLvlLbl val="0"/>
      </c:catAx>
      <c:valAx>
        <c:axId val="1890918368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28917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(Phase:</a:t>
            </a:r>
            <a:r>
              <a:rPr lang="en-GB" baseline="0"/>
              <a:t> Low) </a:t>
            </a:r>
            <a:r>
              <a:rPr lang="en-GB"/>
              <a:t>Total</a:t>
            </a:r>
            <a:r>
              <a:rPr lang="en-GB" baseline="0"/>
              <a:t> Force vs Vehicle Power</a:t>
            </a:r>
            <a:endParaRPr lang="en-GB"/>
          </a:p>
        </c:rich>
      </c:tx>
      <c:layout>
        <c:manualLayout>
          <c:xMode val="edge"/>
          <c:yMode val="edge"/>
          <c:x val="0.2476436350682138"/>
          <c:y val="1.498846655201735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Vehicle Power (W)</c:v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WLTC_class_3!$N$22:$N$611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16.363902380875313</c:v>
                </c:pt>
                <c:pt idx="13">
                  <c:v>325.06239340505169</c:v>
                </c:pt>
                <c:pt idx="14">
                  <c:v>1539.7299627687914</c:v>
                </c:pt>
                <c:pt idx="15">
                  <c:v>2672.6137138669487</c:v>
                </c:pt>
                <c:pt idx="16">
                  <c:v>3256.2392967954852</c:v>
                </c:pt>
                <c:pt idx="17">
                  <c:v>5058.4118850487457</c:v>
                </c:pt>
                <c:pt idx="18">
                  <c:v>6860.5082473956236</c:v>
                </c:pt>
                <c:pt idx="19">
                  <c:v>5573.6312830632578</c:v>
                </c:pt>
                <c:pt idx="20">
                  <c:v>2729.949189535088</c:v>
                </c:pt>
                <c:pt idx="21">
                  <c:v>1654.0870511333451</c:v>
                </c:pt>
                <c:pt idx="22">
                  <c:v>1579.5125667748723</c:v>
                </c:pt>
                <c:pt idx="23">
                  <c:v>1702.8028555914245</c:v>
                </c:pt>
                <c:pt idx="24">
                  <c:v>2815.0999858249156</c:v>
                </c:pt>
                <c:pt idx="25">
                  <c:v>3770.0916851951483</c:v>
                </c:pt>
                <c:pt idx="26">
                  <c:v>4417.5809938285602</c:v>
                </c:pt>
                <c:pt idx="27">
                  <c:v>6246.5360614681495</c:v>
                </c:pt>
                <c:pt idx="28">
                  <c:v>7089.9750634060056</c:v>
                </c:pt>
                <c:pt idx="29">
                  <c:v>7256.1506592647938</c:v>
                </c:pt>
                <c:pt idx="30">
                  <c:v>6034.4438505375974</c:v>
                </c:pt>
                <c:pt idx="31">
                  <c:v>4378.3869539337948</c:v>
                </c:pt>
                <c:pt idx="32">
                  <c:v>3668.3888780483881</c:v>
                </c:pt>
                <c:pt idx="33">
                  <c:v>3322.6974200847922</c:v>
                </c:pt>
                <c:pt idx="34">
                  <c:v>2679.626371084521</c:v>
                </c:pt>
                <c:pt idx="35">
                  <c:v>1575.7518326362836</c:v>
                </c:pt>
                <c:pt idx="36">
                  <c:v>-652.57226281021087</c:v>
                </c:pt>
                <c:pt idx="37">
                  <c:v>-4002.8072791747277</c:v>
                </c:pt>
                <c:pt idx="38">
                  <c:v>-5546.3749244289393</c:v>
                </c:pt>
                <c:pt idx="39">
                  <c:v>-4734.7816903446019</c:v>
                </c:pt>
                <c:pt idx="40">
                  <c:v>-3817.8406014155948</c:v>
                </c:pt>
                <c:pt idx="41">
                  <c:v>-4505.0326347499586</c:v>
                </c:pt>
                <c:pt idx="42">
                  <c:v>-5533.1771039980722</c:v>
                </c:pt>
                <c:pt idx="43">
                  <c:v>-4509.985333883943</c:v>
                </c:pt>
                <c:pt idx="44">
                  <c:v>-2205.0999411144362</c:v>
                </c:pt>
                <c:pt idx="45">
                  <c:v>-516.139894494646</c:v>
                </c:pt>
                <c:pt idx="46">
                  <c:v>-251.55029607055286</c:v>
                </c:pt>
                <c:pt idx="47">
                  <c:v>-610.66241964518815</c:v>
                </c:pt>
                <c:pt idx="48">
                  <c:v>-408.73744096405869</c:v>
                </c:pt>
                <c:pt idx="49">
                  <c:v>213.93454328872301</c:v>
                </c:pt>
                <c:pt idx="50">
                  <c:v>325.18454328872059</c:v>
                </c:pt>
                <c:pt idx="51">
                  <c:v>-608.10208646358547</c:v>
                </c:pt>
                <c:pt idx="52">
                  <c:v>-1633.8492271614116</c:v>
                </c:pt>
                <c:pt idx="53">
                  <c:v>-1083.1357032045139</c:v>
                </c:pt>
                <c:pt idx="54">
                  <c:v>-57.137585518643043</c:v>
                </c:pt>
                <c:pt idx="55">
                  <c:v>318.14526906766685</c:v>
                </c:pt>
                <c:pt idx="56">
                  <c:v>355.64526906766662</c:v>
                </c:pt>
                <c:pt idx="57">
                  <c:v>468.1452690676669</c:v>
                </c:pt>
                <c:pt idx="58">
                  <c:v>595.74850528769764</c:v>
                </c:pt>
                <c:pt idx="59">
                  <c:v>1319.6452307294571</c:v>
                </c:pt>
                <c:pt idx="60">
                  <c:v>1682.9166068990928</c:v>
                </c:pt>
                <c:pt idx="61">
                  <c:v>1036.2227922827358</c:v>
                </c:pt>
                <c:pt idx="62">
                  <c:v>929.74536306229641</c:v>
                </c:pt>
                <c:pt idx="63">
                  <c:v>1100.184194757361</c:v>
                </c:pt>
                <c:pt idx="64">
                  <c:v>1378.4111036163818</c:v>
                </c:pt>
                <c:pt idx="65">
                  <c:v>1103.9345432887219</c:v>
                </c:pt>
                <c:pt idx="66">
                  <c:v>897.56655299512295</c:v>
                </c:pt>
                <c:pt idx="67">
                  <c:v>1833.7625590359403</c:v>
                </c:pt>
                <c:pt idx="68">
                  <c:v>3682.2668235786609</c:v>
                </c:pt>
                <c:pt idx="69">
                  <c:v>5242.4676987529829</c:v>
                </c:pt>
                <c:pt idx="70">
                  <c:v>6347.8711808439684</c:v>
                </c:pt>
                <c:pt idx="71">
                  <c:v>6708.9869141116624</c:v>
                </c:pt>
                <c:pt idx="72">
                  <c:v>5848.5308686203216</c:v>
                </c:pt>
                <c:pt idx="73">
                  <c:v>4371.119560226065</c:v>
                </c:pt>
                <c:pt idx="74">
                  <c:v>3530.3285541288801</c:v>
                </c:pt>
                <c:pt idx="75">
                  <c:v>3521.5023687255775</c:v>
                </c:pt>
                <c:pt idx="76">
                  <c:v>3870.0691269911722</c:v>
                </c:pt>
                <c:pt idx="77">
                  <c:v>3764.316096084277</c:v>
                </c:pt>
                <c:pt idx="78">
                  <c:v>2753.2388134781222</c:v>
                </c:pt>
                <c:pt idx="79">
                  <c:v>1166.6387247434429</c:v>
                </c:pt>
                <c:pt idx="80">
                  <c:v>288.72339283849487</c:v>
                </c:pt>
                <c:pt idx="81">
                  <c:v>-566.93390391572473</c:v>
                </c:pt>
                <c:pt idx="82">
                  <c:v>-338.35301838191953</c:v>
                </c:pt>
                <c:pt idx="83">
                  <c:v>699.59330965539971</c:v>
                </c:pt>
                <c:pt idx="84">
                  <c:v>115.17045892879968</c:v>
                </c:pt>
                <c:pt idx="85">
                  <c:v>-237.55480584267337</c:v>
                </c:pt>
                <c:pt idx="86">
                  <c:v>-133.14593029440368</c:v>
                </c:pt>
                <c:pt idx="87">
                  <c:v>74.659398584412884</c:v>
                </c:pt>
                <c:pt idx="88">
                  <c:v>-1642.3662210689538</c:v>
                </c:pt>
                <c:pt idx="89">
                  <c:v>-5750.5440061714426</c:v>
                </c:pt>
                <c:pt idx="90">
                  <c:v>-7529.3640835063952</c:v>
                </c:pt>
                <c:pt idx="91">
                  <c:v>-6380.2575549580361</c:v>
                </c:pt>
                <c:pt idx="92">
                  <c:v>-3623.7793449482374</c:v>
                </c:pt>
                <c:pt idx="93">
                  <c:v>-1792.5439585357515</c:v>
                </c:pt>
                <c:pt idx="94">
                  <c:v>-1556.8547309323328</c:v>
                </c:pt>
                <c:pt idx="95">
                  <c:v>-1497.0732364261626</c:v>
                </c:pt>
                <c:pt idx="96">
                  <c:v>-829.17083283198451</c:v>
                </c:pt>
                <c:pt idx="97">
                  <c:v>-301.39521473517294</c:v>
                </c:pt>
                <c:pt idx="98">
                  <c:v>-184.30293105495804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17.613902380875313</c:v>
                </c:pt>
                <c:pt idx="139">
                  <c:v>404.8764850529717</c:v>
                </c:pt>
                <c:pt idx="140">
                  <c:v>2044.6461079324342</c:v>
                </c:pt>
                <c:pt idx="141">
                  <c:v>4112.1469613566378</c:v>
                </c:pt>
                <c:pt idx="142">
                  <c:v>4189.466838459728</c:v>
                </c:pt>
                <c:pt idx="143">
                  <c:v>2653.7134974619194</c:v>
                </c:pt>
                <c:pt idx="144">
                  <c:v>1804.1771592016128</c:v>
                </c:pt>
                <c:pt idx="145">
                  <c:v>2540.7617609283893</c:v>
                </c:pt>
                <c:pt idx="146">
                  <c:v>4009.3334715351243</c:v>
                </c:pt>
                <c:pt idx="147">
                  <c:v>4725.5050445168245</c:v>
                </c:pt>
                <c:pt idx="148">
                  <c:v>4223.3681767987046</c:v>
                </c:pt>
                <c:pt idx="149">
                  <c:v>2917.1385077739446</c:v>
                </c:pt>
                <c:pt idx="150">
                  <c:v>1214.611914111661</c:v>
                </c:pt>
                <c:pt idx="151">
                  <c:v>-1378.7499948072616</c:v>
                </c:pt>
                <c:pt idx="152">
                  <c:v>-4867.7546129079765</c:v>
                </c:pt>
                <c:pt idx="153">
                  <c:v>-6267.8047421531055</c:v>
                </c:pt>
                <c:pt idx="154">
                  <c:v>-4497.5003064269486</c:v>
                </c:pt>
                <c:pt idx="155">
                  <c:v>-1805.7748268307014</c:v>
                </c:pt>
                <c:pt idx="156">
                  <c:v>93.145269067666291</c:v>
                </c:pt>
                <c:pt idx="157">
                  <c:v>1201.5202307294574</c:v>
                </c:pt>
                <c:pt idx="158">
                  <c:v>2449.8183212095678</c:v>
                </c:pt>
                <c:pt idx="159">
                  <c:v>3751.8582700282591</c:v>
                </c:pt>
                <c:pt idx="160">
                  <c:v>4524.2999485562286</c:v>
                </c:pt>
                <c:pt idx="161">
                  <c:v>4704.0893408531128</c:v>
                </c:pt>
                <c:pt idx="162">
                  <c:v>4187.1467420497011</c:v>
                </c:pt>
                <c:pt idx="163">
                  <c:v>4379.6220117462999</c:v>
                </c:pt>
                <c:pt idx="164">
                  <c:v>4241.1355592338195</c:v>
                </c:pt>
                <c:pt idx="165">
                  <c:v>3616.2197786756778</c:v>
                </c:pt>
                <c:pt idx="166">
                  <c:v>3244.217708147838</c:v>
                </c:pt>
                <c:pt idx="167">
                  <c:v>4408.5047284219991</c:v>
                </c:pt>
                <c:pt idx="168">
                  <c:v>5695.6063988918877</c:v>
                </c:pt>
                <c:pt idx="169">
                  <c:v>4659.4894897948552</c:v>
                </c:pt>
                <c:pt idx="170">
                  <c:v>1687.161923773725</c:v>
                </c:pt>
                <c:pt idx="171">
                  <c:v>-1973.680873008826</c:v>
                </c:pt>
                <c:pt idx="172">
                  <c:v>-5729.6899433707349</c:v>
                </c:pt>
                <c:pt idx="173">
                  <c:v>-6665.4184179427903</c:v>
                </c:pt>
                <c:pt idx="174">
                  <c:v>-3919.2594566109965</c:v>
                </c:pt>
                <c:pt idx="175">
                  <c:v>-749.25167445930219</c:v>
                </c:pt>
                <c:pt idx="176">
                  <c:v>1294.389666116057</c:v>
                </c:pt>
                <c:pt idx="177">
                  <c:v>3042.2516034617988</c:v>
                </c:pt>
                <c:pt idx="178">
                  <c:v>3805.2502239779542</c:v>
                </c:pt>
                <c:pt idx="179">
                  <c:v>2643.3885077739442</c:v>
                </c:pt>
                <c:pt idx="180">
                  <c:v>1296.6577025435622</c:v>
                </c:pt>
                <c:pt idx="181">
                  <c:v>645.82305923381705</c:v>
                </c:pt>
                <c:pt idx="182">
                  <c:v>-94.111492226055489</c:v>
                </c:pt>
                <c:pt idx="183">
                  <c:v>-1781.112433225125</c:v>
                </c:pt>
                <c:pt idx="184">
                  <c:v>-2968.1038230645977</c:v>
                </c:pt>
                <c:pt idx="185">
                  <c:v>-2998.0022456722854</c:v>
                </c:pt>
                <c:pt idx="186">
                  <c:v>-2421.1583392154748</c:v>
                </c:pt>
                <c:pt idx="187">
                  <c:v>-1716.911502538079</c:v>
                </c:pt>
                <c:pt idx="188">
                  <c:v>-1186.5888963836182</c:v>
                </c:pt>
                <c:pt idx="189">
                  <c:v>-799.78672716141273</c:v>
                </c:pt>
                <c:pt idx="190">
                  <c:v>-470.2221692497597</c:v>
                </c:pt>
                <c:pt idx="191">
                  <c:v>-275.05255989007395</c:v>
                </c:pt>
                <c:pt idx="192">
                  <c:v>-99.538493894328226</c:v>
                </c:pt>
                <c:pt idx="193">
                  <c:v>98.028924637028823</c:v>
                </c:pt>
                <c:pt idx="194">
                  <c:v>171.33431345948165</c:v>
                </c:pt>
                <c:pt idx="195">
                  <c:v>280.6452690676669</c:v>
                </c:pt>
                <c:pt idx="196">
                  <c:v>355.64526906766662</c:v>
                </c:pt>
                <c:pt idx="197">
                  <c:v>355.64526906766662</c:v>
                </c:pt>
                <c:pt idx="198">
                  <c:v>543.14526906766673</c:v>
                </c:pt>
                <c:pt idx="199">
                  <c:v>762.09142463702938</c:v>
                </c:pt>
                <c:pt idx="200">
                  <c:v>996.7853478829071</c:v>
                </c:pt>
                <c:pt idx="201">
                  <c:v>1294.6861402324521</c:v>
                </c:pt>
                <c:pt idx="202">
                  <c:v>1624.3869317727865</c:v>
                </c:pt>
                <c:pt idx="203">
                  <c:v>2565.3678049395789</c:v>
                </c:pt>
                <c:pt idx="204">
                  <c:v>3380.7258029717159</c:v>
                </c:pt>
                <c:pt idx="205">
                  <c:v>3850.7045605921121</c:v>
                </c:pt>
                <c:pt idx="206">
                  <c:v>5010.5682534620364</c:v>
                </c:pt>
                <c:pt idx="207">
                  <c:v>5774.950255936029</c:v>
                </c:pt>
                <c:pt idx="208">
                  <c:v>5736.6577025435627</c:v>
                </c:pt>
                <c:pt idx="209">
                  <c:v>6732.7680652831614</c:v>
                </c:pt>
                <c:pt idx="210">
                  <c:v>7345.6063988918877</c:v>
                </c:pt>
                <c:pt idx="211">
                  <c:v>6108.8184651997872</c:v>
                </c:pt>
                <c:pt idx="212">
                  <c:v>5194.2182863827893</c:v>
                </c:pt>
                <c:pt idx="213">
                  <c:v>4634.5756368337534</c:v>
                </c:pt>
                <c:pt idx="214">
                  <c:v>5045.0516874271052</c:v>
                </c:pt>
                <c:pt idx="215">
                  <c:v>6340.3183685973227</c:v>
                </c:pt>
                <c:pt idx="216">
                  <c:v>7512.8921578652353</c:v>
                </c:pt>
                <c:pt idx="217">
                  <c:v>7923.139966641872</c:v>
                </c:pt>
                <c:pt idx="218">
                  <c:v>7535.7129499663861</c:v>
                </c:pt>
                <c:pt idx="219">
                  <c:v>6727.6994543255787</c:v>
                </c:pt>
                <c:pt idx="220">
                  <c:v>5795.8013776943999</c:v>
                </c:pt>
                <c:pt idx="221">
                  <c:v>4611.4534298970766</c:v>
                </c:pt>
                <c:pt idx="222">
                  <c:v>3831.4812094516274</c:v>
                </c:pt>
                <c:pt idx="223">
                  <c:v>3708.0927599436832</c:v>
                </c:pt>
                <c:pt idx="224">
                  <c:v>3740.2250974882445</c:v>
                </c:pt>
                <c:pt idx="225">
                  <c:v>4291.4892971120162</c:v>
                </c:pt>
                <c:pt idx="226">
                  <c:v>4533.7126670352454</c:v>
                </c:pt>
                <c:pt idx="227">
                  <c:v>4422.1988166959973</c:v>
                </c:pt>
                <c:pt idx="228">
                  <c:v>4308.1030905576536</c:v>
                </c:pt>
                <c:pt idx="229">
                  <c:v>4004.2208590667628</c:v>
                </c:pt>
                <c:pt idx="230">
                  <c:v>3331.8533726077085</c:v>
                </c:pt>
                <c:pt idx="231">
                  <c:v>2272.4783726077185</c:v>
                </c:pt>
                <c:pt idx="232">
                  <c:v>-35.154140933243873</c:v>
                </c:pt>
                <c:pt idx="233">
                  <c:v>-3002.8208172547365</c:v>
                </c:pt>
                <c:pt idx="234">
                  <c:v>-3959.9804945502065</c:v>
                </c:pt>
                <c:pt idx="235">
                  <c:v>-2608.6713136024027</c:v>
                </c:pt>
                <c:pt idx="236">
                  <c:v>-563.60735407575567</c:v>
                </c:pt>
                <c:pt idx="237">
                  <c:v>39.04783841265639</c:v>
                </c:pt>
                <c:pt idx="238">
                  <c:v>-1347.5809731931679</c:v>
                </c:pt>
                <c:pt idx="239">
                  <c:v>-3987.8395979708757</c:v>
                </c:pt>
                <c:pt idx="240">
                  <c:v>-5635.2316476357555</c:v>
                </c:pt>
                <c:pt idx="241">
                  <c:v>-4566.2088819882829</c:v>
                </c:pt>
                <c:pt idx="242">
                  <c:v>-4017.73627525656</c:v>
                </c:pt>
                <c:pt idx="243">
                  <c:v>-4272.2816903446037</c:v>
                </c:pt>
                <c:pt idx="244">
                  <c:v>-3817.8406014155948</c:v>
                </c:pt>
                <c:pt idx="245">
                  <c:v>-4505.0326347499586</c:v>
                </c:pt>
                <c:pt idx="246">
                  <c:v>-5533.1771039980722</c:v>
                </c:pt>
                <c:pt idx="247">
                  <c:v>-4509.985333883943</c:v>
                </c:pt>
                <c:pt idx="248">
                  <c:v>-2205.0999411144362</c:v>
                </c:pt>
                <c:pt idx="249">
                  <c:v>-516.139894494646</c:v>
                </c:pt>
                <c:pt idx="250">
                  <c:v>-251.55029607055286</c:v>
                </c:pt>
                <c:pt idx="251">
                  <c:v>-610.66241964518815</c:v>
                </c:pt>
                <c:pt idx="252">
                  <c:v>-408.73744096405869</c:v>
                </c:pt>
                <c:pt idx="253">
                  <c:v>213.93454328872301</c:v>
                </c:pt>
                <c:pt idx="254">
                  <c:v>325.18454328872059</c:v>
                </c:pt>
                <c:pt idx="255">
                  <c:v>-608.10208646358547</c:v>
                </c:pt>
                <c:pt idx="256">
                  <c:v>-946.97422716141125</c:v>
                </c:pt>
                <c:pt idx="257">
                  <c:v>300.09033075024081</c:v>
                </c:pt>
                <c:pt idx="258">
                  <c:v>2102.0550481493933</c:v>
                </c:pt>
                <c:pt idx="259">
                  <c:v>3459.9298346297937</c:v>
                </c:pt>
                <c:pt idx="260">
                  <c:v>4060.2145467384448</c:v>
                </c:pt>
                <c:pt idx="261">
                  <c:v>4444.9676987529829</c:v>
                </c:pt>
                <c:pt idx="262">
                  <c:v>5265.772729928316</c:v>
                </c:pt>
                <c:pt idx="263">
                  <c:v>7077.0598264326045</c:v>
                </c:pt>
                <c:pt idx="264">
                  <c:v>8672.9552794204265</c:v>
                </c:pt>
                <c:pt idx="265">
                  <c:v>8676.712978333002</c:v>
                </c:pt>
                <c:pt idx="266">
                  <c:v>7235.5983928384894</c:v>
                </c:pt>
                <c:pt idx="267">
                  <c:v>6587.9214314355668</c:v>
                </c:pt>
                <c:pt idx="268">
                  <c:v>6574.1905876180381</c:v>
                </c:pt>
                <c:pt idx="269">
                  <c:v>6009.6263710845187</c:v>
                </c:pt>
                <c:pt idx="270">
                  <c:v>4245.2367916338508</c:v>
                </c:pt>
                <c:pt idx="271">
                  <c:v>1526.0036099365796</c:v>
                </c:pt>
                <c:pt idx="272">
                  <c:v>931.79437228100142</c:v>
                </c:pt>
                <c:pt idx="273">
                  <c:v>-781.17431873762257</c:v>
                </c:pt>
                <c:pt idx="274">
                  <c:v>-4344.953160493129</c:v>
                </c:pt>
                <c:pt idx="275">
                  <c:v>-5652.0785685644323</c:v>
                </c:pt>
                <c:pt idx="276">
                  <c:v>-6150.3380762262677</c:v>
                </c:pt>
                <c:pt idx="277">
                  <c:v>-6378.8804397739341</c:v>
                </c:pt>
                <c:pt idx="278">
                  <c:v>-7514.2319360077445</c:v>
                </c:pt>
                <c:pt idx="279">
                  <c:v>-6730.0407579502998</c:v>
                </c:pt>
                <c:pt idx="280">
                  <c:v>-2866.1492253636034</c:v>
                </c:pt>
                <c:pt idx="281">
                  <c:v>1580.4669182161385</c:v>
                </c:pt>
                <c:pt idx="282">
                  <c:v>5315.7284944309331</c:v>
                </c:pt>
                <c:pt idx="283">
                  <c:v>6954.6252353543905</c:v>
                </c:pt>
                <c:pt idx="284">
                  <c:v>8125.0361370407054</c:v>
                </c:pt>
                <c:pt idx="285">
                  <c:v>8910.5985614681467</c:v>
                </c:pt>
                <c:pt idx="286">
                  <c:v>9129.4441269911713</c:v>
                </c:pt>
                <c:pt idx="287">
                  <c:v>10003.665190401331</c:v>
                </c:pt>
                <c:pt idx="288">
                  <c:v>10895.298560335706</c:v>
                </c:pt>
                <c:pt idx="289">
                  <c:v>9736.3810454314371</c:v>
                </c:pt>
                <c:pt idx="290">
                  <c:v>6035.2978384126545</c:v>
                </c:pt>
                <c:pt idx="291">
                  <c:v>2237.6426459242393</c:v>
                </c:pt>
                <c:pt idx="292">
                  <c:v>-422.20216158733899</c:v>
                </c:pt>
                <c:pt idx="293">
                  <c:v>-747.09571193710917</c:v>
                </c:pt>
                <c:pt idx="294">
                  <c:v>128.56854543142751</c:v>
                </c:pt>
                <c:pt idx="295">
                  <c:v>1136.5420268249268</c:v>
                </c:pt>
                <c:pt idx="296">
                  <c:v>2006.8795373079472</c:v>
                </c:pt>
                <c:pt idx="297">
                  <c:v>2599.0420268249159</c:v>
                </c:pt>
                <c:pt idx="298">
                  <c:v>2771.5774666418715</c:v>
                </c:pt>
                <c:pt idx="299">
                  <c:v>2345.7560454314271</c:v>
                </c:pt>
                <c:pt idx="300">
                  <c:v>1754.50604543144</c:v>
                </c:pt>
                <c:pt idx="301">
                  <c:v>1005.3274666418777</c:v>
                </c:pt>
                <c:pt idx="302">
                  <c:v>106.61039419254691</c:v>
                </c:pt>
                <c:pt idx="303">
                  <c:v>-633.01199455255596</c:v>
                </c:pt>
                <c:pt idx="304">
                  <c:v>-1625.7667328630073</c:v>
                </c:pt>
                <c:pt idx="305">
                  <c:v>-2285.3611219516088</c:v>
                </c:pt>
                <c:pt idx="306">
                  <c:v>-1588.0031059571652</c:v>
                </c:pt>
                <c:pt idx="307">
                  <c:v>-297.07856856442896</c:v>
                </c:pt>
                <c:pt idx="308">
                  <c:v>703.36222602969406</c:v>
                </c:pt>
                <c:pt idx="309">
                  <c:v>820.96214370388282</c:v>
                </c:pt>
                <c:pt idx="310">
                  <c:v>432.28820734600453</c:v>
                </c:pt>
                <c:pt idx="311">
                  <c:v>49.218286382786474</c:v>
                </c:pt>
                <c:pt idx="312">
                  <c:v>-687.24640391572655</c:v>
                </c:pt>
                <c:pt idx="313">
                  <c:v>-1506.180873008828</c:v>
                </c:pt>
                <c:pt idx="314">
                  <c:v>-2036.5217351729993</c:v>
                </c:pt>
                <c:pt idx="315">
                  <c:v>-1971.3804397739327</c:v>
                </c:pt>
                <c:pt idx="316">
                  <c:v>-1602.1633104833686</c:v>
                </c:pt>
                <c:pt idx="317">
                  <c:v>-1853.6930919930437</c:v>
                </c:pt>
                <c:pt idx="318">
                  <c:v>-2431.1370458177071</c:v>
                </c:pt>
                <c:pt idx="319">
                  <c:v>-2465.3278781403806</c:v>
                </c:pt>
                <c:pt idx="320">
                  <c:v>-1092.166323064597</c:v>
                </c:pt>
                <c:pt idx="321">
                  <c:v>-115.57654257502404</c:v>
                </c:pt>
                <c:pt idx="322">
                  <c:v>270.88294949052784</c:v>
                </c:pt>
                <c:pt idx="323">
                  <c:v>348.69544949053164</c:v>
                </c:pt>
                <c:pt idx="324">
                  <c:v>31.846313556091285</c:v>
                </c:pt>
                <c:pt idx="325">
                  <c:v>476.43000836573378</c:v>
                </c:pt>
                <c:pt idx="326">
                  <c:v>551.11750836573754</c:v>
                </c:pt>
                <c:pt idx="327">
                  <c:v>320.7477543277169</c:v>
                </c:pt>
                <c:pt idx="328">
                  <c:v>-1505.7885569759319</c:v>
                </c:pt>
                <c:pt idx="329">
                  <c:v>-3070.984401445844</c:v>
                </c:pt>
                <c:pt idx="330">
                  <c:v>-1431.5095307959923</c:v>
                </c:pt>
                <c:pt idx="331">
                  <c:v>94.036885048746811</c:v>
                </c:pt>
                <c:pt idx="332">
                  <c:v>-12.185776415102085</c:v>
                </c:pt>
                <c:pt idx="333">
                  <c:v>-64.004636937702827</c:v>
                </c:pt>
                <c:pt idx="334">
                  <c:v>33.737749141663485</c:v>
                </c:pt>
                <c:pt idx="335">
                  <c:v>-63.113068227213411</c:v>
                </c:pt>
                <c:pt idx="336">
                  <c:v>118.84033075024062</c:v>
                </c:pt>
                <c:pt idx="337">
                  <c:v>429.47434028214957</c:v>
                </c:pt>
                <c:pt idx="338">
                  <c:v>934.46533075024024</c:v>
                </c:pt>
                <c:pt idx="339">
                  <c:v>2053.9300481493942</c:v>
                </c:pt>
                <c:pt idx="340">
                  <c:v>3718.3095432887226</c:v>
                </c:pt>
                <c:pt idx="341">
                  <c:v>4821.0189660515598</c:v>
                </c:pt>
                <c:pt idx="342">
                  <c:v>3720.3692252744863</c:v>
                </c:pt>
                <c:pt idx="343">
                  <c:v>1757.1626470962331</c:v>
                </c:pt>
                <c:pt idx="344">
                  <c:v>1227.3108255406978</c:v>
                </c:pt>
                <c:pt idx="345">
                  <c:v>1716.8342420496981</c:v>
                </c:pt>
                <c:pt idx="346">
                  <c:v>1785.5025370325159</c:v>
                </c:pt>
                <c:pt idx="347">
                  <c:v>1468.3752353543914</c:v>
                </c:pt>
                <c:pt idx="348">
                  <c:v>1839.4905433890001</c:v>
                </c:pt>
                <c:pt idx="349">
                  <c:v>1799.6181767987036</c:v>
                </c:pt>
                <c:pt idx="350">
                  <c:v>1390.6495511333451</c:v>
                </c:pt>
                <c:pt idx="351">
                  <c:v>956.01301967654456</c:v>
                </c:pt>
                <c:pt idx="352">
                  <c:v>775.96205113334543</c:v>
                </c:pt>
                <c:pt idx="353">
                  <c:v>772.17212185961466</c:v>
                </c:pt>
                <c:pt idx="354">
                  <c:v>855.5806925697043</c:v>
                </c:pt>
                <c:pt idx="355">
                  <c:v>1117.1431925697079</c:v>
                </c:pt>
                <c:pt idx="356">
                  <c:v>1215.0245511333453</c:v>
                </c:pt>
                <c:pt idx="357">
                  <c:v>867.88801967654331</c:v>
                </c:pt>
                <c:pt idx="358">
                  <c:v>-190.32787814038338</c:v>
                </c:pt>
                <c:pt idx="359">
                  <c:v>-1622.5497440639692</c:v>
                </c:pt>
                <c:pt idx="360">
                  <c:v>-2070.9623529037658</c:v>
                </c:pt>
                <c:pt idx="361">
                  <c:v>-1500.0323012470164</c:v>
                </c:pt>
                <c:pt idx="362">
                  <c:v>-740.01087797036587</c:v>
                </c:pt>
                <c:pt idx="363">
                  <c:v>-124.29353394843989</c:v>
                </c:pt>
                <c:pt idx="364">
                  <c:v>393.29658776796907</c:v>
                </c:pt>
                <c:pt idx="365">
                  <c:v>716.73408776797135</c:v>
                </c:pt>
                <c:pt idx="366">
                  <c:v>980.76176092838807</c:v>
                </c:pt>
                <c:pt idx="367">
                  <c:v>1531.9545605921119</c:v>
                </c:pt>
                <c:pt idx="368">
                  <c:v>2293.2544108987236</c:v>
                </c:pt>
                <c:pt idx="369">
                  <c:v>2374.9139315257776</c:v>
                </c:pt>
                <c:pt idx="370">
                  <c:v>1550.5963135560914</c:v>
                </c:pt>
                <c:pt idx="371">
                  <c:v>416.48658749579829</c:v>
                </c:pt>
                <c:pt idx="372">
                  <c:v>-1608.8067465379615</c:v>
                </c:pt>
                <c:pt idx="373">
                  <c:v>-3385.8515163081629</c:v>
                </c:pt>
                <c:pt idx="374">
                  <c:v>-3272.3662552054952</c:v>
                </c:pt>
                <c:pt idx="375">
                  <c:v>-2177.251743051072</c:v>
                </c:pt>
                <c:pt idx="376">
                  <c:v>-1209.3796620672454</c:v>
                </c:pt>
                <c:pt idx="377">
                  <c:v>-656.62027450881897</c:v>
                </c:pt>
                <c:pt idx="378">
                  <c:v>-351.88031333890962</c:v>
                </c:pt>
                <c:pt idx="379">
                  <c:v>-192.09362397995068</c:v>
                </c:pt>
                <c:pt idx="380">
                  <c:v>-218.45751788138412</c:v>
                </c:pt>
                <c:pt idx="381">
                  <c:v>-261.91639206756474</c:v>
                </c:pt>
                <c:pt idx="382">
                  <c:v>-226.12785530003353</c:v>
                </c:pt>
                <c:pt idx="383">
                  <c:v>-194.12461894034467</c:v>
                </c:pt>
                <c:pt idx="384">
                  <c:v>-135.17356023625791</c:v>
                </c:pt>
                <c:pt idx="385">
                  <c:v>-38.857901792737074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47.160443451176775</c:v>
                </c:pt>
                <c:pt idx="393">
                  <c:v>342.50606241078458</c:v>
                </c:pt>
                <c:pt idx="394">
                  <c:v>1068.4565132203309</c:v>
                </c:pt>
                <c:pt idx="395">
                  <c:v>2187.2186129440943</c:v>
                </c:pt>
                <c:pt idx="396">
                  <c:v>3555.4360052876987</c:v>
                </c:pt>
                <c:pt idx="397">
                  <c:v>4967.5252535527488</c:v>
                </c:pt>
                <c:pt idx="398">
                  <c:v>5623.2351055053523</c:v>
                </c:pt>
                <c:pt idx="399">
                  <c:v>4341.5717658508556</c:v>
                </c:pt>
                <c:pt idx="400">
                  <c:v>1964.4234574249799</c:v>
                </c:pt>
                <c:pt idx="401">
                  <c:v>284.42345742497599</c:v>
                </c:pt>
                <c:pt idx="402">
                  <c:v>-974.11705050947012</c:v>
                </c:pt>
                <c:pt idx="403">
                  <c:v>-1651.4135569759285</c:v>
                </c:pt>
                <c:pt idx="404">
                  <c:v>-1406.719382797369</c:v>
                </c:pt>
                <c:pt idx="405">
                  <c:v>-1197.0330817838621</c:v>
                </c:pt>
                <c:pt idx="406">
                  <c:v>-1290.6013778761026</c:v>
                </c:pt>
                <c:pt idx="407">
                  <c:v>-1286.2793449482363</c:v>
                </c:pt>
                <c:pt idx="408">
                  <c:v>-876.27720771726501</c:v>
                </c:pt>
                <c:pt idx="409">
                  <c:v>-195.0439585357517</c:v>
                </c:pt>
                <c:pt idx="410">
                  <c:v>329.55945924724443</c:v>
                </c:pt>
                <c:pt idx="411">
                  <c:v>550.93614023245163</c:v>
                </c:pt>
                <c:pt idx="412">
                  <c:v>648.08104146424841</c:v>
                </c:pt>
                <c:pt idx="413">
                  <c:v>753.21533075024081</c:v>
                </c:pt>
                <c:pt idx="414">
                  <c:v>1101.078483013958</c:v>
                </c:pt>
                <c:pt idx="415">
                  <c:v>1724.7453630622965</c:v>
                </c:pt>
                <c:pt idx="416">
                  <c:v>2056.2729135364143</c:v>
                </c:pt>
                <c:pt idx="417">
                  <c:v>1572.8361221238977</c:v>
                </c:pt>
                <c:pt idx="418">
                  <c:v>653.37057275624613</c:v>
                </c:pt>
                <c:pt idx="419">
                  <c:v>-298.2913830588015</c:v>
                </c:pt>
                <c:pt idx="420">
                  <c:v>-669.28510013851394</c:v>
                </c:pt>
                <c:pt idx="421">
                  <c:v>-219.97474644725142</c:v>
                </c:pt>
                <c:pt idx="422">
                  <c:v>391.43419475735885</c:v>
                </c:pt>
                <c:pt idx="423">
                  <c:v>1011.966838459728</c:v>
                </c:pt>
                <c:pt idx="424">
                  <c:v>1978.1082700282598</c:v>
                </c:pt>
                <c:pt idx="425">
                  <c:v>3816.8080727562469</c:v>
                </c:pt>
                <c:pt idx="426">
                  <c:v>6585.9452578468909</c:v>
                </c:pt>
                <c:pt idx="427">
                  <c:v>8627.1621708794046</c:v>
                </c:pt>
                <c:pt idx="428">
                  <c:v>7038.3448150686418</c:v>
                </c:pt>
                <c:pt idx="429">
                  <c:v>3185.4749386791746</c:v>
                </c:pt>
                <c:pt idx="430">
                  <c:v>579.29220627883456</c:v>
                </c:pt>
                <c:pt idx="431">
                  <c:v>-467.77949232217787</c:v>
                </c:pt>
                <c:pt idx="432">
                  <c:v>-367.41900617143739</c:v>
                </c:pt>
                <c:pt idx="433">
                  <c:v>316.40786471576877</c:v>
                </c:pt>
                <c:pt idx="434">
                  <c:v>409.03227867567654</c:v>
                </c:pt>
                <c:pt idx="435">
                  <c:v>-751.22481173812059</c:v>
                </c:pt>
                <c:pt idx="436">
                  <c:v>-2557.8614922260581</c:v>
                </c:pt>
                <c:pt idx="437">
                  <c:v>-4282.3602601505627</c:v>
                </c:pt>
                <c:pt idx="438">
                  <c:v>-5369.7424862579273</c:v>
                </c:pt>
                <c:pt idx="439">
                  <c:v>-5182.6669414093039</c:v>
                </c:pt>
                <c:pt idx="440">
                  <c:v>-3848.6009938943293</c:v>
                </c:pt>
                <c:pt idx="441">
                  <c:v>-1965.7525752313261</c:v>
                </c:pt>
                <c:pt idx="442">
                  <c:v>-650.6025695762263</c:v>
                </c:pt>
                <c:pt idx="443">
                  <c:v>-108.93308990211706</c:v>
                </c:pt>
                <c:pt idx="444">
                  <c:v>-2.3860976191246865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53.410443451176775</c:v>
                </c:pt>
                <c:pt idx="513">
                  <c:v>548.40043139709621</c:v>
                </c:pt>
                <c:pt idx="514">
                  <c:v>2109.389461516133</c:v>
                </c:pt>
                <c:pt idx="515">
                  <c:v>4110.6000817909644</c:v>
                </c:pt>
                <c:pt idx="516">
                  <c:v>5080.6097543216774</c:v>
                </c:pt>
                <c:pt idx="517">
                  <c:v>3911.8280985541555</c:v>
                </c:pt>
                <c:pt idx="518">
                  <c:v>1655.3016220296315</c:v>
                </c:pt>
                <c:pt idx="519">
                  <c:v>286.55162202963402</c:v>
                </c:pt>
                <c:pt idx="520">
                  <c:v>-390.53901630816046</c:v>
                </c:pt>
                <c:pt idx="521">
                  <c:v>-694.92067642134145</c:v>
                </c:pt>
                <c:pt idx="522">
                  <c:v>-902.72715389883717</c:v>
                </c:pt>
                <c:pt idx="523">
                  <c:v>-1510.4404567112776</c:v>
                </c:pt>
                <c:pt idx="524">
                  <c:v>-2388.6691459928493</c:v>
                </c:pt>
                <c:pt idx="525">
                  <c:v>-2585.3171620672456</c:v>
                </c:pt>
                <c:pt idx="526">
                  <c:v>-1655.2994566098105</c:v>
                </c:pt>
                <c:pt idx="527">
                  <c:v>-584.80395299749364</c:v>
                </c:pt>
                <c:pt idx="528">
                  <c:v>-130.05911912468667</c:v>
                </c:pt>
                <c:pt idx="529">
                  <c:v>-33.79920239058584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13.238902380875315</c:v>
                </c:pt>
                <c:pt idx="534">
                  <c:v>146.94441426906766</c:v>
                </c:pt>
                <c:pt idx="535">
                  <c:v>492.0361520652832</c:v>
                </c:pt>
                <c:pt idx="536">
                  <c:v>962.630746264506</c:v>
                </c:pt>
                <c:pt idx="537">
                  <c:v>2237.6529923074659</c:v>
                </c:pt>
                <c:pt idx="538">
                  <c:v>4693.6603478829065</c:v>
                </c:pt>
                <c:pt idx="539">
                  <c:v>6516.7086169411978</c:v>
                </c:pt>
                <c:pt idx="540">
                  <c:v>4858.2330687542035</c:v>
                </c:pt>
                <c:pt idx="541">
                  <c:v>1871.174087495797</c:v>
                </c:pt>
                <c:pt idx="542">
                  <c:v>646.17408749579874</c:v>
                </c:pt>
                <c:pt idx="543">
                  <c:v>107.78381355609234</c:v>
                </c:pt>
                <c:pt idx="544">
                  <c:v>-711.75224567228474</c:v>
                </c:pt>
                <c:pt idx="545">
                  <c:v>-1726.5705717118533</c:v>
                </c:pt>
                <c:pt idx="546">
                  <c:v>-1756.9500514437721</c:v>
                </c:pt>
                <c:pt idx="547">
                  <c:v>-1104.2618675430767</c:v>
                </c:pt>
                <c:pt idx="548">
                  <c:v>-655.64172997174126</c:v>
                </c:pt>
                <c:pt idx="549">
                  <c:v>-420.80268517245867</c:v>
                </c:pt>
                <c:pt idx="550">
                  <c:v>-304.1949518506068</c:v>
                </c:pt>
                <c:pt idx="551">
                  <c:v>-62.70839310090745</c:v>
                </c:pt>
                <c:pt idx="552">
                  <c:v>-17.400659717850488</c:v>
                </c:pt>
                <c:pt idx="553">
                  <c:v>-18.177559890074132</c:v>
                </c:pt>
                <c:pt idx="554">
                  <c:v>147.66267316929884</c:v>
                </c:pt>
                <c:pt idx="555">
                  <c:v>308.73929679548559</c:v>
                </c:pt>
                <c:pt idx="556">
                  <c:v>472.4892967954865</c:v>
                </c:pt>
                <c:pt idx="557">
                  <c:v>687.97517316929907</c:v>
                </c:pt>
                <c:pt idx="558">
                  <c:v>930.68823896828724</c:v>
                </c:pt>
                <c:pt idx="559">
                  <c:v>1659.4653307502401</c:v>
                </c:pt>
                <c:pt idx="560">
                  <c:v>1791.9303049395789</c:v>
                </c:pt>
                <c:pt idx="561">
                  <c:v>785.59565505176295</c:v>
                </c:pt>
                <c:pt idx="562">
                  <c:v>519.97065505176283</c:v>
                </c:pt>
                <c:pt idx="563">
                  <c:v>-330.02934494823683</c:v>
                </c:pt>
                <c:pt idx="564">
                  <c:v>-2854.8199518506062</c:v>
                </c:pt>
                <c:pt idx="565">
                  <c:v>-3049.0670664729828</c:v>
                </c:pt>
                <c:pt idx="566">
                  <c:v>-1376.5434867796694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3BC-0E43-B103-2390122A7CC5}"/>
            </c:ext>
          </c:extLst>
        </c:ser>
        <c:ser>
          <c:idx val="1"/>
          <c:order val="1"/>
          <c:tx>
            <c:v>Total Force (N)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WLTC_class_3!$L$22:$L$611</c:f>
              <c:numCache>
                <c:formatCode>General</c:formatCode>
                <c:ptCount val="590"/>
                <c:pt idx="0">
                  <c:v>103.2993</c:v>
                </c:pt>
                <c:pt idx="1">
                  <c:v>103.2993</c:v>
                </c:pt>
                <c:pt idx="2">
                  <c:v>103.2993</c:v>
                </c:pt>
                <c:pt idx="3">
                  <c:v>103.2993</c:v>
                </c:pt>
                <c:pt idx="4">
                  <c:v>103.2993</c:v>
                </c:pt>
                <c:pt idx="5">
                  <c:v>103.2993</c:v>
                </c:pt>
                <c:pt idx="6">
                  <c:v>103.2993</c:v>
                </c:pt>
                <c:pt idx="7">
                  <c:v>103.2993</c:v>
                </c:pt>
                <c:pt idx="8">
                  <c:v>103.2993</c:v>
                </c:pt>
                <c:pt idx="9">
                  <c:v>103.2993</c:v>
                </c:pt>
                <c:pt idx="10">
                  <c:v>103.2993</c:v>
                </c:pt>
                <c:pt idx="11">
                  <c:v>125.7993</c:v>
                </c:pt>
                <c:pt idx="12">
                  <c:v>294.55024285575564</c:v>
                </c:pt>
                <c:pt idx="13">
                  <c:v>688.3674213283449</c:v>
                </c:pt>
                <c:pt idx="14">
                  <c:v>1026.486641845861</c:v>
                </c:pt>
                <c:pt idx="15">
                  <c:v>971.85953231525423</c:v>
                </c:pt>
                <c:pt idx="16">
                  <c:v>894.84438690562956</c:v>
                </c:pt>
                <c:pt idx="17">
                  <c:v>1077.5315258092005</c:v>
                </c:pt>
                <c:pt idx="18">
                  <c:v>1138.1488336693201</c:v>
                </c:pt>
                <c:pt idx="19">
                  <c:v>771.73356227029728</c:v>
                </c:pt>
                <c:pt idx="20">
                  <c:v>357.37516663004789</c:v>
                </c:pt>
                <c:pt idx="21">
                  <c:v>211.91150833025065</c:v>
                </c:pt>
                <c:pt idx="22">
                  <c:v>200.92739365334069</c:v>
                </c:pt>
                <c:pt idx="23">
                  <c:v>212.85035694892807</c:v>
                </c:pt>
                <c:pt idx="24">
                  <c:v>348.25979206081422</c:v>
                </c:pt>
                <c:pt idx="25">
                  <c:v>440.66006710073162</c:v>
                </c:pt>
                <c:pt idx="26">
                  <c:v>498.53578613739234</c:v>
                </c:pt>
                <c:pt idx="27">
                  <c:v>659.45835253036171</c:v>
                </c:pt>
                <c:pt idx="28">
                  <c:v>697.3745964005908</c:v>
                </c:pt>
                <c:pt idx="29">
                  <c:v>668.08548269445669</c:v>
                </c:pt>
                <c:pt idx="30">
                  <c:v>526.00479084589222</c:v>
                </c:pt>
                <c:pt idx="31">
                  <c:v>370.87513021556856</c:v>
                </c:pt>
                <c:pt idx="32">
                  <c:v>304.99307069224477</c:v>
                </c:pt>
                <c:pt idx="33">
                  <c:v>272.47632602062077</c:v>
                </c:pt>
                <c:pt idx="34">
                  <c:v>217.26700306090714</c:v>
                </c:pt>
                <c:pt idx="35">
                  <c:v>127.47655275259822</c:v>
                </c:pt>
                <c:pt idx="36">
                  <c:v>-53.150682038840706</c:v>
                </c:pt>
                <c:pt idx="37">
                  <c:v>-337.4732132325297</c:v>
                </c:pt>
                <c:pt idx="38">
                  <c:v>-500.42480521163361</c:v>
                </c:pt>
                <c:pt idx="39">
                  <c:v>-460.68146176325865</c:v>
                </c:pt>
                <c:pt idx="40">
                  <c:v>-397.23197008948392</c:v>
                </c:pt>
                <c:pt idx="41">
                  <c:v>-502.10890046748767</c:v>
                </c:pt>
                <c:pt idx="42">
                  <c:v>-686.87715773769173</c:v>
                </c:pt>
                <c:pt idx="43">
                  <c:v>-646.85048613474873</c:v>
                </c:pt>
                <c:pt idx="44">
                  <c:v>-357.5837742347735</c:v>
                </c:pt>
                <c:pt idx="45">
                  <c:v>-88.9044794344845</c:v>
                </c:pt>
                <c:pt idx="46">
                  <c:v>-44.391228718332854</c:v>
                </c:pt>
                <c:pt idx="47">
                  <c:v>-112.73767747295781</c:v>
                </c:pt>
                <c:pt idx="48">
                  <c:v>-79.970368884272361</c:v>
                </c:pt>
                <c:pt idx="49">
                  <c:v>43.267660440415881</c:v>
                </c:pt>
                <c:pt idx="50">
                  <c:v>65.767660440415398</c:v>
                </c:pt>
                <c:pt idx="51">
                  <c:v>-125.81422478556941</c:v>
                </c:pt>
                <c:pt idx="52">
                  <c:v>-374.64058711981414</c:v>
                </c:pt>
                <c:pt idx="53">
                  <c:v>-297.65561309437021</c:v>
                </c:pt>
                <c:pt idx="54">
                  <c:v>-16.999612220422726</c:v>
                </c:pt>
                <c:pt idx="55">
                  <c:v>95.443580720300048</c:v>
                </c:pt>
                <c:pt idx="56">
                  <c:v>106.69358072030001</c:v>
                </c:pt>
                <c:pt idx="57">
                  <c:v>140.44358072030008</c:v>
                </c:pt>
                <c:pt idx="58">
                  <c:v>174.36541618176514</c:v>
                </c:pt>
                <c:pt idx="59">
                  <c:v>377.04149449413057</c:v>
                </c:pt>
                <c:pt idx="60">
                  <c:v>412.14284250590032</c:v>
                </c:pt>
                <c:pt idx="61">
                  <c:v>243.81712759593782</c:v>
                </c:pt>
                <c:pt idx="62">
                  <c:v>210.50838408957654</c:v>
                </c:pt>
                <c:pt idx="63">
                  <c:v>244.48537661274688</c:v>
                </c:pt>
                <c:pt idx="64">
                  <c:v>290.19181128765933</c:v>
                </c:pt>
                <c:pt idx="65">
                  <c:v>223.26766044041565</c:v>
                </c:pt>
                <c:pt idx="66">
                  <c:v>178.52152435262116</c:v>
                </c:pt>
                <c:pt idx="67">
                  <c:v>358.77963111572751</c:v>
                </c:pt>
                <c:pt idx="68">
                  <c:v>653.01283570853093</c:v>
                </c:pt>
                <c:pt idx="69">
                  <c:v>813.4863670478768</c:v>
                </c:pt>
                <c:pt idx="70">
                  <c:v>862.35231135993536</c:v>
                </c:pt>
                <c:pt idx="71">
                  <c:v>810.48164063093907</c:v>
                </c:pt>
                <c:pt idx="72">
                  <c:v>645.85003457156938</c:v>
                </c:pt>
                <c:pt idx="73">
                  <c:v>457.44274467482074</c:v>
                </c:pt>
                <c:pt idx="74">
                  <c:v>358.00514915109773</c:v>
                </c:pt>
                <c:pt idx="75">
                  <c:v>348.28045404978241</c:v>
                </c:pt>
                <c:pt idx="76">
                  <c:v>372.52002291893643</c:v>
                </c:pt>
                <c:pt idx="77">
                  <c:v>351.98799859489344</c:v>
                </c:pt>
                <c:pt idx="78">
                  <c:v>252.20508215066769</c:v>
                </c:pt>
                <c:pt idx="79">
                  <c:v>106.32656731838973</c:v>
                </c:pt>
                <c:pt idx="80">
                  <c:v>26.651390108168755</c:v>
                </c:pt>
                <c:pt idx="81">
                  <c:v>-53.01200140510673</c:v>
                </c:pt>
                <c:pt idx="82">
                  <c:v>-32.656055393429227</c:v>
                </c:pt>
                <c:pt idx="83">
                  <c:v>68.068538236741603</c:v>
                </c:pt>
                <c:pt idx="84">
                  <c:v>11.297374717811412</c:v>
                </c:pt>
                <c:pt idx="85">
                  <c:v>-23.82165183937672</c:v>
                </c:pt>
                <c:pt idx="86">
                  <c:v>-13.578621786398109</c:v>
                </c:pt>
                <c:pt idx="87">
                  <c:v>7.7680299105169475</c:v>
                </c:pt>
                <c:pt idx="88">
                  <c:v>-172.88065484936357</c:v>
                </c:pt>
                <c:pt idx="89">
                  <c:v>-648.96421386260795</c:v>
                </c:pt>
                <c:pt idx="90">
                  <c:v>-992.88317584699712</c:v>
                </c:pt>
                <c:pt idx="91">
                  <c:v>-1044.0421453567697</c:v>
                </c:pt>
                <c:pt idx="92">
                  <c:v>-767.38856716550913</c:v>
                </c:pt>
                <c:pt idx="93">
                  <c:v>-454.44776413582434</c:v>
                </c:pt>
                <c:pt idx="94">
                  <c:v>-467.05641927969987</c:v>
                </c:pt>
                <c:pt idx="95">
                  <c:v>-592.24875287188854</c:v>
                </c:pt>
                <c:pt idx="96">
                  <c:v>-514.6577583095077</c:v>
                </c:pt>
                <c:pt idx="97">
                  <c:v>-301.39521473517294</c:v>
                </c:pt>
                <c:pt idx="98">
                  <c:v>-301.58661445356768</c:v>
                </c:pt>
                <c:pt idx="99">
                  <c:v>-144.20070000000004</c:v>
                </c:pt>
                <c:pt idx="100">
                  <c:v>103.2993</c:v>
                </c:pt>
                <c:pt idx="101">
                  <c:v>103.2993</c:v>
                </c:pt>
                <c:pt idx="102">
                  <c:v>103.2993</c:v>
                </c:pt>
                <c:pt idx="103">
                  <c:v>103.2993</c:v>
                </c:pt>
                <c:pt idx="104">
                  <c:v>103.2993</c:v>
                </c:pt>
                <c:pt idx="105">
                  <c:v>103.2993</c:v>
                </c:pt>
                <c:pt idx="106">
                  <c:v>103.2993</c:v>
                </c:pt>
                <c:pt idx="107">
                  <c:v>103.2993</c:v>
                </c:pt>
                <c:pt idx="108">
                  <c:v>103.2993</c:v>
                </c:pt>
                <c:pt idx="109">
                  <c:v>103.2993</c:v>
                </c:pt>
                <c:pt idx="110">
                  <c:v>103.2993</c:v>
                </c:pt>
                <c:pt idx="111">
                  <c:v>103.2993</c:v>
                </c:pt>
                <c:pt idx="112">
                  <c:v>103.2993</c:v>
                </c:pt>
                <c:pt idx="113">
                  <c:v>103.2993</c:v>
                </c:pt>
                <c:pt idx="114">
                  <c:v>103.2993</c:v>
                </c:pt>
                <c:pt idx="115">
                  <c:v>103.2993</c:v>
                </c:pt>
                <c:pt idx="116">
                  <c:v>103.2993</c:v>
                </c:pt>
                <c:pt idx="117">
                  <c:v>103.2993</c:v>
                </c:pt>
                <c:pt idx="118">
                  <c:v>103.2993</c:v>
                </c:pt>
                <c:pt idx="119">
                  <c:v>103.2993</c:v>
                </c:pt>
                <c:pt idx="120">
                  <c:v>103.2993</c:v>
                </c:pt>
                <c:pt idx="121">
                  <c:v>103.2993</c:v>
                </c:pt>
                <c:pt idx="122">
                  <c:v>103.2993</c:v>
                </c:pt>
                <c:pt idx="123">
                  <c:v>103.2993</c:v>
                </c:pt>
                <c:pt idx="124">
                  <c:v>103.2993</c:v>
                </c:pt>
                <c:pt idx="125">
                  <c:v>103.2993</c:v>
                </c:pt>
                <c:pt idx="126">
                  <c:v>103.2993</c:v>
                </c:pt>
                <c:pt idx="127">
                  <c:v>103.2993</c:v>
                </c:pt>
                <c:pt idx="128">
                  <c:v>103.2993</c:v>
                </c:pt>
                <c:pt idx="129">
                  <c:v>103.2993</c:v>
                </c:pt>
                <c:pt idx="130">
                  <c:v>103.2993</c:v>
                </c:pt>
                <c:pt idx="131">
                  <c:v>103.2993</c:v>
                </c:pt>
                <c:pt idx="132">
                  <c:v>103.2993</c:v>
                </c:pt>
                <c:pt idx="133">
                  <c:v>103.2993</c:v>
                </c:pt>
                <c:pt idx="134">
                  <c:v>103.2993</c:v>
                </c:pt>
                <c:pt idx="135">
                  <c:v>103.2993</c:v>
                </c:pt>
                <c:pt idx="136">
                  <c:v>103.2993</c:v>
                </c:pt>
                <c:pt idx="137">
                  <c:v>125.7993</c:v>
                </c:pt>
                <c:pt idx="138">
                  <c:v>317.05024285575564</c:v>
                </c:pt>
                <c:pt idx="139">
                  <c:v>767.13439273194626</c:v>
                </c:pt>
                <c:pt idx="140">
                  <c:v>1206.6763915666827</c:v>
                </c:pt>
                <c:pt idx="141">
                  <c:v>1265.275988109735</c:v>
                </c:pt>
                <c:pt idx="142">
                  <c:v>919.63906210091579</c:v>
                </c:pt>
                <c:pt idx="143">
                  <c:v>505.4692376117942</c:v>
                </c:pt>
                <c:pt idx="144">
                  <c:v>326.38380769476413</c:v>
                </c:pt>
                <c:pt idx="145">
                  <c:v>439.74722785299048</c:v>
                </c:pt>
                <c:pt idx="146">
                  <c:v>633.05265340028279</c:v>
                </c:pt>
                <c:pt idx="147">
                  <c:v>669.75662048269953</c:v>
                </c:pt>
                <c:pt idx="148">
                  <c:v>548.88539481860425</c:v>
                </c:pt>
                <c:pt idx="149">
                  <c:v>359.64721328719867</c:v>
                </c:pt>
                <c:pt idx="150">
                  <c:v>146.7316406309389</c:v>
                </c:pt>
                <c:pt idx="151">
                  <c:v>-168.8265299763994</c:v>
                </c:pt>
                <c:pt idx="152">
                  <c:v>-644.26163994370279</c:v>
                </c:pt>
                <c:pt idx="153">
                  <c:v>-998.41137485624677</c:v>
                </c:pt>
                <c:pt idx="154">
                  <c:v>-935.89601752237093</c:v>
                </c:pt>
                <c:pt idx="155">
                  <c:v>-488.78115613462592</c:v>
                </c:pt>
                <c:pt idx="156">
                  <c:v>27.943580720299888</c:v>
                </c:pt>
                <c:pt idx="157">
                  <c:v>343.29149449413069</c:v>
                </c:pt>
                <c:pt idx="158">
                  <c:v>625.48552881946421</c:v>
                </c:pt>
                <c:pt idx="159">
                  <c:v>785.27266116870544</c:v>
                </c:pt>
                <c:pt idx="160">
                  <c:v>810.32237884589154</c:v>
                </c:pt>
                <c:pt idx="161">
                  <c:v>723.70605243894056</c:v>
                </c:pt>
                <c:pt idx="162">
                  <c:v>591.12659887760492</c:v>
                </c:pt>
                <c:pt idx="163">
                  <c:v>571.25504501038699</c:v>
                </c:pt>
                <c:pt idx="164">
                  <c:v>517.56230553361854</c:v>
                </c:pt>
                <c:pt idx="165">
                  <c:v>418.59778788528746</c:v>
                </c:pt>
                <c:pt idx="166">
                  <c:v>363.83749997919682</c:v>
                </c:pt>
                <c:pt idx="167">
                  <c:v>478.03063320238539</c:v>
                </c:pt>
                <c:pt idx="168">
                  <c:v>582.5051998866702</c:v>
                </c:pt>
                <c:pt idx="169">
                  <c:v>450.91833772208275</c:v>
                </c:pt>
                <c:pt idx="170">
                  <c:v>159.83639277856341</c:v>
                </c:pt>
                <c:pt idx="171">
                  <c:v>-189.97997708106351</c:v>
                </c:pt>
                <c:pt idx="172">
                  <c:v>-587.66050701238305</c:v>
                </c:pt>
                <c:pt idx="173">
                  <c:v>-774.04859047077571</c:v>
                </c:pt>
                <c:pt idx="174">
                  <c:v>-520.63963261253093</c:v>
                </c:pt>
                <c:pt idx="175">
                  <c:v>-106.61288648432759</c:v>
                </c:pt>
                <c:pt idx="176">
                  <c:v>185.64951386525118</c:v>
                </c:pt>
                <c:pt idx="177">
                  <c:v>422.861226736003</c:v>
                </c:pt>
                <c:pt idx="178">
                  <c:v>492.76621605469904</c:v>
                </c:pt>
                <c:pt idx="179">
                  <c:v>325.89721328719861</c:v>
                </c:pt>
                <c:pt idx="180">
                  <c:v>157.7016124715143</c:v>
                </c:pt>
                <c:pt idx="181">
                  <c:v>78.812305533618343</c:v>
                </c:pt>
                <c:pt idx="182">
                  <c:v>-11.602786712801361</c:v>
                </c:pt>
                <c:pt idx="183">
                  <c:v>-226.57260634665903</c:v>
                </c:pt>
                <c:pt idx="184">
                  <c:v>-409.39363076753068</c:v>
                </c:pt>
                <c:pt idx="185">
                  <c:v>-457.3223764584842</c:v>
                </c:pt>
                <c:pt idx="186">
                  <c:v>-415.05571529408144</c:v>
                </c:pt>
                <c:pt idx="187">
                  <c:v>-327.03076238820557</c:v>
                </c:pt>
                <c:pt idx="188">
                  <c:v>-249.80818871234069</c:v>
                </c:pt>
                <c:pt idx="189">
                  <c:v>-183.3905871198144</c:v>
                </c:pt>
                <c:pt idx="190">
                  <c:v>-116.74481443442309</c:v>
                </c:pt>
                <c:pt idx="191">
                  <c:v>-72.276585080603368</c:v>
                </c:pt>
                <c:pt idx="192">
                  <c:v>-27.778184342603225</c:v>
                </c:pt>
                <c:pt idx="193">
                  <c:v>28.232330295464298</c:v>
                </c:pt>
                <c:pt idx="194">
                  <c:v>50.557666266732305</c:v>
                </c:pt>
                <c:pt idx="195">
                  <c:v>84.193580720300076</c:v>
                </c:pt>
                <c:pt idx="196">
                  <c:v>106.69358072030001</c:v>
                </c:pt>
                <c:pt idx="197">
                  <c:v>106.69358072030001</c:v>
                </c:pt>
                <c:pt idx="198">
                  <c:v>162.94358072030002</c:v>
                </c:pt>
                <c:pt idx="199">
                  <c:v>219.48233029546444</c:v>
                </c:pt>
                <c:pt idx="200">
                  <c:v>276.03286556757428</c:v>
                </c:pt>
                <c:pt idx="201">
                  <c:v>332.91929320263057</c:v>
                </c:pt>
                <c:pt idx="202">
                  <c:v>389.85286362546879</c:v>
                </c:pt>
                <c:pt idx="203">
                  <c:v>559.71661198681716</c:v>
                </c:pt>
                <c:pt idx="204">
                  <c:v>640.55857319464087</c:v>
                </c:pt>
                <c:pt idx="205">
                  <c:v>653.89322727035869</c:v>
                </c:pt>
                <c:pt idx="206">
                  <c:v>757.90108035560218</c:v>
                </c:pt>
                <c:pt idx="207">
                  <c:v>772.85579633344639</c:v>
                </c:pt>
                <c:pt idx="208">
                  <c:v>697.70161247151441</c:v>
                </c:pt>
                <c:pt idx="209">
                  <c:v>757.43640734435564</c:v>
                </c:pt>
                <c:pt idx="210">
                  <c:v>751.2551998866702</c:v>
                </c:pt>
                <c:pt idx="211">
                  <c:v>586.44657265917965</c:v>
                </c:pt>
                <c:pt idx="212">
                  <c:v>477.02004670862351</c:v>
                </c:pt>
                <c:pt idx="213">
                  <c:v>411.96227882966701</c:v>
                </c:pt>
                <c:pt idx="214">
                  <c:v>436.59101141196106</c:v>
                </c:pt>
                <c:pt idx="215">
                  <c:v>529.58575700580877</c:v>
                </c:pt>
                <c:pt idx="216">
                  <c:v>601.03137262921882</c:v>
                </c:pt>
                <c:pt idx="217">
                  <c:v>605.59031592167173</c:v>
                </c:pt>
                <c:pt idx="218">
                  <c:v>553.64421673222432</c:v>
                </c:pt>
                <c:pt idx="219">
                  <c:v>478.65055406268937</c:v>
                </c:pt>
                <c:pt idx="220">
                  <c:v>402.79700694401242</c:v>
                </c:pt>
                <c:pt idx="221">
                  <c:v>315.0138965394587</c:v>
                </c:pt>
                <c:pt idx="222">
                  <c:v>259.7614379289239</c:v>
                </c:pt>
                <c:pt idx="223">
                  <c:v>249.51652216443475</c:v>
                </c:pt>
                <c:pt idx="224">
                  <c:v>250.27528533378592</c:v>
                </c:pt>
                <c:pt idx="225">
                  <c:v>285.04356954987566</c:v>
                </c:pt>
                <c:pt idx="226">
                  <c:v>297.83513871034461</c:v>
                </c:pt>
                <c:pt idx="227">
                  <c:v>287.88274394404323</c:v>
                </c:pt>
                <c:pt idx="228">
                  <c:v>277.94213487468738</c:v>
                </c:pt>
                <c:pt idx="229">
                  <c:v>256.49813332100263</c:v>
                </c:pt>
                <c:pt idx="230">
                  <c:v>212.29508214845575</c:v>
                </c:pt>
                <c:pt idx="231">
                  <c:v>144.7950821484564</c:v>
                </c:pt>
                <c:pt idx="232">
                  <c:v>-2.2518666789978283</c:v>
                </c:pt>
                <c:pt idx="233">
                  <c:v>-196.90628309867125</c:v>
                </c:pt>
                <c:pt idx="234">
                  <c:v>-269.48827562156418</c:v>
                </c:pt>
                <c:pt idx="235">
                  <c:v>-184.14150448958139</c:v>
                </c:pt>
                <c:pt idx="236">
                  <c:v>-40.74270029463294</c:v>
                </c:pt>
                <c:pt idx="237">
                  <c:v>2.8571589082431501</c:v>
                </c:pt>
                <c:pt idx="238">
                  <c:v>-100.23329552676456</c:v>
                </c:pt>
                <c:pt idx="239">
                  <c:v>-306.10282628347875</c:v>
                </c:pt>
                <c:pt idx="240">
                  <c:v>-457.9420752029057</c:v>
                </c:pt>
                <c:pt idx="241">
                  <c:v>-396.10486687127275</c:v>
                </c:pt>
                <c:pt idx="242">
                  <c:v>-366.17343268161056</c:v>
                </c:pt>
                <c:pt idx="243">
                  <c:v>-415.68146176325888</c:v>
                </c:pt>
                <c:pt idx="244">
                  <c:v>-397.23197008948392</c:v>
                </c:pt>
                <c:pt idx="245">
                  <c:v>-502.10890046748767</c:v>
                </c:pt>
                <c:pt idx="246">
                  <c:v>-686.87715773769173</c:v>
                </c:pt>
                <c:pt idx="247">
                  <c:v>-646.85048613474873</c:v>
                </c:pt>
                <c:pt idx="248">
                  <c:v>-357.5837742347735</c:v>
                </c:pt>
                <c:pt idx="249">
                  <c:v>-88.9044794344845</c:v>
                </c:pt>
                <c:pt idx="250">
                  <c:v>-44.391228718332854</c:v>
                </c:pt>
                <c:pt idx="251">
                  <c:v>-112.73767747295781</c:v>
                </c:pt>
                <c:pt idx="252">
                  <c:v>-79.970368884272361</c:v>
                </c:pt>
                <c:pt idx="253">
                  <c:v>43.267660440415881</c:v>
                </c:pt>
                <c:pt idx="254">
                  <c:v>65.767660440415398</c:v>
                </c:pt>
                <c:pt idx="255">
                  <c:v>-125.81422478556941</c:v>
                </c:pt>
                <c:pt idx="256">
                  <c:v>-217.14058711981406</c:v>
                </c:pt>
                <c:pt idx="257">
                  <c:v>74.505185565577037</c:v>
                </c:pt>
                <c:pt idx="258">
                  <c:v>491.38949177518282</c:v>
                </c:pt>
                <c:pt idx="259">
                  <c:v>695.85181031660659</c:v>
                </c:pt>
                <c:pt idx="260">
                  <c:v>709.55205671157296</c:v>
                </c:pt>
                <c:pt idx="261">
                  <c:v>689.73636704787668</c:v>
                </c:pt>
                <c:pt idx="262">
                  <c:v>737.61796995104828</c:v>
                </c:pt>
                <c:pt idx="263">
                  <c:v>887.71482143405501</c:v>
                </c:pt>
                <c:pt idx="264">
                  <c:v>960.6965847973396</c:v>
                </c:pt>
                <c:pt idx="265">
                  <c:v>865.26777623265389</c:v>
                </c:pt>
                <c:pt idx="266">
                  <c:v>667.90139010816824</c:v>
                </c:pt>
                <c:pt idx="267">
                  <c:v>581.28718512666774</c:v>
                </c:pt>
                <c:pt idx="268">
                  <c:v>551.68032903088442</c:v>
                </c:pt>
                <c:pt idx="269">
                  <c:v>487.26700306090697</c:v>
                </c:pt>
                <c:pt idx="270">
                  <c:v>332.9597483634393</c:v>
                </c:pt>
                <c:pt idx="271">
                  <c:v>119.42636947329754</c:v>
                </c:pt>
                <c:pt idx="272">
                  <c:v>73.562713601131691</c:v>
                </c:pt>
                <c:pt idx="273">
                  <c:v>-62.080078310274651</c:v>
                </c:pt>
                <c:pt idx="274">
                  <c:v>-357.93664480034926</c:v>
                </c:pt>
                <c:pt idx="275">
                  <c:v>-498.71281487333232</c:v>
                </c:pt>
                <c:pt idx="276">
                  <c:v>-582.66360722143588</c:v>
                </c:pt>
                <c:pt idx="277">
                  <c:v>-667.5572553251792</c:v>
                </c:pt>
                <c:pt idx="278">
                  <c:v>-875.44449739896072</c:v>
                </c:pt>
                <c:pt idx="279">
                  <c:v>-950.12340112239531</c:v>
                </c:pt>
                <c:pt idx="280">
                  <c:v>-482.15594445369032</c:v>
                </c:pt>
                <c:pt idx="281">
                  <c:v>281.66737156327224</c:v>
                </c:pt>
                <c:pt idx="282">
                  <c:v>835.66037467036494</c:v>
                </c:pt>
                <c:pt idx="283">
                  <c:v>941.2274754614964</c:v>
                </c:pt>
                <c:pt idx="284">
                  <c:v>968.54735408432248</c:v>
                </c:pt>
                <c:pt idx="285">
                  <c:v>940.70835253036137</c:v>
                </c:pt>
                <c:pt idx="286">
                  <c:v>878.77002291893643</c:v>
                </c:pt>
                <c:pt idx="287">
                  <c:v>884.84507826645677</c:v>
                </c:pt>
                <c:pt idx="288">
                  <c:v>891.43351857292157</c:v>
                </c:pt>
                <c:pt idx="289">
                  <c:v>741.03534383833357</c:v>
                </c:pt>
                <c:pt idx="290">
                  <c:v>441.60715890824304</c:v>
                </c:pt>
                <c:pt idx="291">
                  <c:v>161.75729970536673</c:v>
                </c:pt>
                <c:pt idx="292">
                  <c:v>-30.892841091756509</c:v>
                </c:pt>
                <c:pt idx="293">
                  <c:v>-55.915687379908384</c:v>
                </c:pt>
                <c:pt idx="294">
                  <c:v>9.78534383833275</c:v>
                </c:pt>
                <c:pt idx="295">
                  <c:v>87.426309755763626</c:v>
                </c:pt>
                <c:pt idx="296">
                  <c:v>154.70591722288242</c:v>
                </c:pt>
                <c:pt idx="297">
                  <c:v>199.92630975576282</c:v>
                </c:pt>
                <c:pt idx="298">
                  <c:v>211.8403159216717</c:v>
                </c:pt>
                <c:pt idx="299">
                  <c:v>178.53534383833275</c:v>
                </c:pt>
                <c:pt idx="300">
                  <c:v>133.53534383833372</c:v>
                </c:pt>
                <c:pt idx="301">
                  <c:v>76.840315921672172</c:v>
                </c:pt>
                <c:pt idx="302">
                  <c:v>8.2359961178791607</c:v>
                </c:pt>
                <c:pt idx="303">
                  <c:v>-49.756401318541521</c:v>
                </c:pt>
                <c:pt idx="304">
                  <c:v>-130.64196960506311</c:v>
                </c:pt>
                <c:pt idx="305">
                  <c:v>-190.00692930775503</c:v>
                </c:pt>
                <c:pt idx="306">
                  <c:v>-136.76581773793768</c:v>
                </c:pt>
                <c:pt idx="307">
                  <c:v>-26.212814873331972</c:v>
                </c:pt>
                <c:pt idx="308">
                  <c:v>62.831365104389548</c:v>
                </c:pt>
                <c:pt idx="309">
                  <c:v>73.702337090622891</c:v>
                </c:pt>
                <c:pt idx="310">
                  <c:v>39.199938197622572</c:v>
                </c:pt>
                <c:pt idx="311">
                  <c:v>4.5200467086232479</c:v>
                </c:pt>
                <c:pt idx="312">
                  <c:v>-64.262001405106901</c:v>
                </c:pt>
                <c:pt idx="313">
                  <c:v>-144.97997708106368</c:v>
                </c:pt>
                <c:pt idx="314">
                  <c:v>-203.65217351729993</c:v>
                </c:pt>
                <c:pt idx="315">
                  <c:v>-206.30725532517903</c:v>
                </c:pt>
                <c:pt idx="316">
                  <c:v>-174.78145205273111</c:v>
                </c:pt>
                <c:pt idx="317">
                  <c:v>-210.51404199290084</c:v>
                </c:pt>
                <c:pt idx="318">
                  <c:v>-291.73644549812485</c:v>
                </c:pt>
                <c:pt idx="319">
                  <c:v>-316.97072718947754</c:v>
                </c:pt>
                <c:pt idx="320">
                  <c:v>-150.64363076753062</c:v>
                </c:pt>
                <c:pt idx="321">
                  <c:v>-16.252951299612754</c:v>
                </c:pt>
                <c:pt idx="322">
                  <c:v>39.163799926341376</c:v>
                </c:pt>
                <c:pt idx="323">
                  <c:v>50.41379992634193</c:v>
                </c:pt>
                <c:pt idx="324">
                  <c:v>4.7179723786801908</c:v>
                </c:pt>
                <c:pt idx="325">
                  <c:v>71.763515904461997</c:v>
                </c:pt>
                <c:pt idx="326">
                  <c:v>83.013515904462565</c:v>
                </c:pt>
                <c:pt idx="327">
                  <c:v>48.927623541516134</c:v>
                </c:pt>
                <c:pt idx="328">
                  <c:v>-232.65402597053026</c:v>
                </c:pt>
                <c:pt idx="329">
                  <c:v>-539.29482171731888</c:v>
                </c:pt>
                <c:pt idx="330">
                  <c:v>-294.48196062088994</c:v>
                </c:pt>
                <c:pt idx="331">
                  <c:v>20.031525809200506</c:v>
                </c:pt>
                <c:pt idx="332">
                  <c:v>-2.6268739577465574</c:v>
                </c:pt>
                <c:pt idx="333">
                  <c:v>-14.491615910423281</c:v>
                </c:pt>
                <c:pt idx="334">
                  <c:v>7.7856344173069587</c:v>
                </c:pt>
                <c:pt idx="335">
                  <c:v>-15.147136374531218</c:v>
                </c:pt>
                <c:pt idx="336">
                  <c:v>29.505185565576983</c:v>
                </c:pt>
                <c:pt idx="337">
                  <c:v>108.11941433676492</c:v>
                </c:pt>
                <c:pt idx="338">
                  <c:v>232.00518556557688</c:v>
                </c:pt>
                <c:pt idx="339">
                  <c:v>480.13949177518305</c:v>
                </c:pt>
                <c:pt idx="340">
                  <c:v>752.01766044041574</c:v>
                </c:pt>
                <c:pt idx="341">
                  <c:v>822.54352027419986</c:v>
                </c:pt>
                <c:pt idx="342">
                  <c:v>555.73980128581536</c:v>
                </c:pt>
                <c:pt idx="343">
                  <c:v>253.03142118185755</c:v>
                </c:pt>
                <c:pt idx="344">
                  <c:v>174.63711351567241</c:v>
                </c:pt>
                <c:pt idx="345">
                  <c:v>242.37659887760444</c:v>
                </c:pt>
                <c:pt idx="346">
                  <c:v>243.47761868625219</c:v>
                </c:pt>
                <c:pt idx="347">
                  <c:v>198.7274754614966</c:v>
                </c:pt>
                <c:pt idx="348">
                  <c:v>244.36036738746867</c:v>
                </c:pt>
                <c:pt idx="349">
                  <c:v>233.88539481860408</c:v>
                </c:pt>
                <c:pt idx="350">
                  <c:v>178.1615083302506</c:v>
                </c:pt>
                <c:pt idx="351">
                  <c:v>122.04421527785675</c:v>
                </c:pt>
                <c:pt idx="352">
                  <c:v>99.411508330250655</c:v>
                </c:pt>
                <c:pt idx="353">
                  <c:v>99.279272810521888</c:v>
                </c:pt>
                <c:pt idx="354">
                  <c:v>110.39750871867153</c:v>
                </c:pt>
                <c:pt idx="355">
                  <c:v>144.14750871867201</c:v>
                </c:pt>
                <c:pt idx="356">
                  <c:v>155.66150833025065</c:v>
                </c:pt>
                <c:pt idx="357">
                  <c:v>110.79421527785659</c:v>
                </c:pt>
                <c:pt idx="358">
                  <c:v>-24.470727189477863</c:v>
                </c:pt>
                <c:pt idx="359">
                  <c:v>-217.14420366655352</c:v>
                </c:pt>
                <c:pt idx="360">
                  <c:v>-298.21857881814225</c:v>
                </c:pt>
                <c:pt idx="361">
                  <c:v>-232.76363295212326</c:v>
                </c:pt>
                <c:pt idx="362">
                  <c:v>-121.64562377595057</c:v>
                </c:pt>
                <c:pt idx="363">
                  <c:v>-21.206479725800168</c:v>
                </c:pt>
                <c:pt idx="364">
                  <c:v>68.399406568342442</c:v>
                </c:pt>
                <c:pt idx="365">
                  <c:v>124.64940656834284</c:v>
                </c:pt>
                <c:pt idx="366">
                  <c:v>169.74722785299025</c:v>
                </c:pt>
                <c:pt idx="367">
                  <c:v>260.14322727035864</c:v>
                </c:pt>
                <c:pt idx="368">
                  <c:v>373.56180449028983</c:v>
                </c:pt>
                <c:pt idx="369">
                  <c:v>363.81660227628936</c:v>
                </c:pt>
                <c:pt idx="370">
                  <c:v>229.7179723786802</c:v>
                </c:pt>
                <c:pt idx="371">
                  <c:v>61.198029183056079</c:v>
                </c:pt>
                <c:pt idx="372">
                  <c:v>-243.34891964439757</c:v>
                </c:pt>
                <c:pt idx="373">
                  <c:v>-572.25659430560495</c:v>
                </c:pt>
                <c:pt idx="374">
                  <c:v>-665.56601800789736</c:v>
                </c:pt>
                <c:pt idx="375">
                  <c:v>-544.31293576276789</c:v>
                </c:pt>
                <c:pt idx="376">
                  <c:v>-365.8627549110995</c:v>
                </c:pt>
                <c:pt idx="377">
                  <c:v>-231.74833217958317</c:v>
                </c:pt>
                <c:pt idx="378">
                  <c:v>-142.33360988989602</c:v>
                </c:pt>
                <c:pt idx="379">
                  <c:v>-86.442130790977799</c:v>
                </c:pt>
                <c:pt idx="380">
                  <c:v>-109.22875894069206</c:v>
                </c:pt>
                <c:pt idx="381">
                  <c:v>-154.57360843331691</c:v>
                </c:pt>
                <c:pt idx="382">
                  <c:v>-166.1347508326777</c:v>
                </c:pt>
                <c:pt idx="383">
                  <c:v>-188.87800761763262</c:v>
                </c:pt>
                <c:pt idx="384">
                  <c:v>-211.57600732631673</c:v>
                </c:pt>
                <c:pt idx="385">
                  <c:v>-155.4316071709483</c:v>
                </c:pt>
                <c:pt idx="386">
                  <c:v>2.0493000000000023</c:v>
                </c:pt>
                <c:pt idx="387">
                  <c:v>103.2993</c:v>
                </c:pt>
                <c:pt idx="388">
                  <c:v>103.2993</c:v>
                </c:pt>
                <c:pt idx="389">
                  <c:v>103.2993</c:v>
                </c:pt>
                <c:pt idx="390">
                  <c:v>103.2993</c:v>
                </c:pt>
                <c:pt idx="391">
                  <c:v>159.54930000000002</c:v>
                </c:pt>
                <c:pt idx="392">
                  <c:v>339.55519284847276</c:v>
                </c:pt>
                <c:pt idx="393">
                  <c:v>587.15324984705921</c:v>
                </c:pt>
                <c:pt idx="394">
                  <c:v>801.34238491524809</c:v>
                </c:pt>
                <c:pt idx="395">
                  <c:v>948.67313332514925</c:v>
                </c:pt>
                <c:pt idx="396">
                  <c:v>1040.6154161817653</c:v>
                </c:pt>
                <c:pt idx="397">
                  <c:v>1077.2946333005959</c:v>
                </c:pt>
                <c:pt idx="398">
                  <c:v>968.59552056551524</c:v>
                </c:pt>
                <c:pt idx="399">
                  <c:v>645.85365111830924</c:v>
                </c:pt>
                <c:pt idx="400">
                  <c:v>276.24704870038778</c:v>
                </c:pt>
                <c:pt idx="401">
                  <c:v>39.997048700387246</c:v>
                </c:pt>
                <c:pt idx="402">
                  <c:v>-140.83620007365835</c:v>
                </c:pt>
                <c:pt idx="403">
                  <c:v>-255.15402597052974</c:v>
                </c:pt>
                <c:pt idx="404">
                  <c:v>-234.45323046622815</c:v>
                </c:pt>
                <c:pt idx="405">
                  <c:v>-213.3326284367279</c:v>
                </c:pt>
                <c:pt idx="406">
                  <c:v>-248.45801927026579</c:v>
                </c:pt>
                <c:pt idx="407">
                  <c:v>-272.38856716550885</c:v>
                </c:pt>
                <c:pt idx="408">
                  <c:v>-206.18287240406235</c:v>
                </c:pt>
                <c:pt idx="409">
                  <c:v>-49.447764135824386</c:v>
                </c:pt>
                <c:pt idx="410">
                  <c:v>85.353529013674816</c:v>
                </c:pt>
                <c:pt idx="411">
                  <c:v>141.66929320263043</c:v>
                </c:pt>
                <c:pt idx="412">
                  <c:v>164.30223586417566</c:v>
                </c:pt>
                <c:pt idx="413">
                  <c:v>187.00518556557705</c:v>
                </c:pt>
                <c:pt idx="414">
                  <c:v>266.03238515773478</c:v>
                </c:pt>
                <c:pt idx="415">
                  <c:v>390.50838408957651</c:v>
                </c:pt>
                <c:pt idx="416">
                  <c:v>425.43577521443063</c:v>
                </c:pt>
                <c:pt idx="417">
                  <c:v>302.79198072973435</c:v>
                </c:pt>
                <c:pt idx="418">
                  <c:v>123.14838020536574</c:v>
                </c:pt>
                <c:pt idx="419">
                  <c:v>-57.119626543174746</c:v>
                </c:pt>
                <c:pt idx="420">
                  <c:v>-136.89922502833238</c:v>
                </c:pt>
                <c:pt idx="421">
                  <c:v>-47.705366699403918</c:v>
                </c:pt>
                <c:pt idx="422">
                  <c:v>86.985376612746421</c:v>
                </c:pt>
                <c:pt idx="423">
                  <c:v>222.13906210091591</c:v>
                </c:pt>
                <c:pt idx="424">
                  <c:v>414.02266116870555</c:v>
                </c:pt>
                <c:pt idx="425">
                  <c:v>719.39838020536581</c:v>
                </c:pt>
                <c:pt idx="426">
                  <c:v>1049.0886251437526</c:v>
                </c:pt>
                <c:pt idx="427">
                  <c:v>1133.4957596775862</c:v>
                </c:pt>
                <c:pt idx="428">
                  <c:v>801.83675108376917</c:v>
                </c:pt>
                <c:pt idx="429">
                  <c:v>343.34460416901283</c:v>
                </c:pt>
                <c:pt idx="430">
                  <c:v>62.252296794143419</c:v>
                </c:pt>
                <c:pt idx="431">
                  <c:v>-51.34165159633659</c:v>
                </c:pt>
                <c:pt idx="432">
                  <c:v>-41.464213862607359</c:v>
                </c:pt>
                <c:pt idx="433">
                  <c:v>36.391958881046889</c:v>
                </c:pt>
                <c:pt idx="434">
                  <c:v>47.347787885287318</c:v>
                </c:pt>
                <c:pt idx="435">
                  <c:v>-88.379389616249483</c:v>
                </c:pt>
                <c:pt idx="436">
                  <c:v>-315.35278671280167</c:v>
                </c:pt>
                <c:pt idx="437">
                  <c:v>-577.39688900906469</c:v>
                </c:pt>
                <c:pt idx="438">
                  <c:v>-840.48143263167572</c:v>
                </c:pt>
                <c:pt idx="439">
                  <c:v>-1025.1429114875546</c:v>
                </c:pt>
                <c:pt idx="440">
                  <c:v>-1074.0281843426035</c:v>
                </c:pt>
                <c:pt idx="441">
                  <c:v>-919.05315205620434</c:v>
                </c:pt>
                <c:pt idx="442">
                  <c:v>-616.36032907221431</c:v>
                </c:pt>
                <c:pt idx="443">
                  <c:v>-301.66086434432418</c:v>
                </c:pt>
                <c:pt idx="444">
                  <c:v>-42.949757144244359</c:v>
                </c:pt>
                <c:pt idx="445">
                  <c:v>80.799300000000002</c:v>
                </c:pt>
                <c:pt idx="446">
                  <c:v>103.2993</c:v>
                </c:pt>
                <c:pt idx="447">
                  <c:v>103.2993</c:v>
                </c:pt>
                <c:pt idx="448">
                  <c:v>103.2993</c:v>
                </c:pt>
                <c:pt idx="449">
                  <c:v>103.2993</c:v>
                </c:pt>
                <c:pt idx="450">
                  <c:v>103.2993</c:v>
                </c:pt>
                <c:pt idx="451">
                  <c:v>103.2993</c:v>
                </c:pt>
                <c:pt idx="452">
                  <c:v>103.2993</c:v>
                </c:pt>
                <c:pt idx="453">
                  <c:v>103.2993</c:v>
                </c:pt>
                <c:pt idx="454">
                  <c:v>103.2993</c:v>
                </c:pt>
                <c:pt idx="455">
                  <c:v>103.2993</c:v>
                </c:pt>
                <c:pt idx="456">
                  <c:v>103.2993</c:v>
                </c:pt>
                <c:pt idx="457">
                  <c:v>103.2993</c:v>
                </c:pt>
                <c:pt idx="458">
                  <c:v>103.2993</c:v>
                </c:pt>
                <c:pt idx="459">
                  <c:v>103.2993</c:v>
                </c:pt>
                <c:pt idx="460">
                  <c:v>103.2993</c:v>
                </c:pt>
                <c:pt idx="461">
                  <c:v>103.2993</c:v>
                </c:pt>
                <c:pt idx="462">
                  <c:v>103.2993</c:v>
                </c:pt>
                <c:pt idx="463">
                  <c:v>103.2993</c:v>
                </c:pt>
                <c:pt idx="464">
                  <c:v>103.2993</c:v>
                </c:pt>
                <c:pt idx="465">
                  <c:v>103.2993</c:v>
                </c:pt>
                <c:pt idx="466">
                  <c:v>103.2993</c:v>
                </c:pt>
                <c:pt idx="467">
                  <c:v>103.2993</c:v>
                </c:pt>
                <c:pt idx="468">
                  <c:v>103.2993</c:v>
                </c:pt>
                <c:pt idx="469">
                  <c:v>103.2993</c:v>
                </c:pt>
                <c:pt idx="470">
                  <c:v>103.2993</c:v>
                </c:pt>
                <c:pt idx="471">
                  <c:v>103.2993</c:v>
                </c:pt>
                <c:pt idx="472">
                  <c:v>103.2993</c:v>
                </c:pt>
                <c:pt idx="473">
                  <c:v>103.2993</c:v>
                </c:pt>
                <c:pt idx="474">
                  <c:v>103.2993</c:v>
                </c:pt>
                <c:pt idx="475">
                  <c:v>103.2993</c:v>
                </c:pt>
                <c:pt idx="476">
                  <c:v>103.2993</c:v>
                </c:pt>
                <c:pt idx="477">
                  <c:v>103.2993</c:v>
                </c:pt>
                <c:pt idx="478">
                  <c:v>103.2993</c:v>
                </c:pt>
                <c:pt idx="479">
                  <c:v>103.2993</c:v>
                </c:pt>
                <c:pt idx="480">
                  <c:v>103.2993</c:v>
                </c:pt>
                <c:pt idx="481">
                  <c:v>103.2993</c:v>
                </c:pt>
                <c:pt idx="482">
                  <c:v>103.2993</c:v>
                </c:pt>
                <c:pt idx="483">
                  <c:v>103.2993</c:v>
                </c:pt>
                <c:pt idx="484">
                  <c:v>103.2993</c:v>
                </c:pt>
                <c:pt idx="485">
                  <c:v>103.2993</c:v>
                </c:pt>
                <c:pt idx="486">
                  <c:v>103.2993</c:v>
                </c:pt>
                <c:pt idx="487">
                  <c:v>103.2993</c:v>
                </c:pt>
                <c:pt idx="488">
                  <c:v>103.2993</c:v>
                </c:pt>
                <c:pt idx="489">
                  <c:v>103.2993</c:v>
                </c:pt>
                <c:pt idx="490">
                  <c:v>103.2993</c:v>
                </c:pt>
                <c:pt idx="491">
                  <c:v>103.2993</c:v>
                </c:pt>
                <c:pt idx="492">
                  <c:v>103.2993</c:v>
                </c:pt>
                <c:pt idx="493">
                  <c:v>103.2993</c:v>
                </c:pt>
                <c:pt idx="494">
                  <c:v>103.2993</c:v>
                </c:pt>
                <c:pt idx="495">
                  <c:v>103.2993</c:v>
                </c:pt>
                <c:pt idx="496">
                  <c:v>103.2993</c:v>
                </c:pt>
                <c:pt idx="497">
                  <c:v>103.2993</c:v>
                </c:pt>
                <c:pt idx="498">
                  <c:v>103.2993</c:v>
                </c:pt>
                <c:pt idx="499">
                  <c:v>103.2993</c:v>
                </c:pt>
                <c:pt idx="500">
                  <c:v>103.2993</c:v>
                </c:pt>
                <c:pt idx="501">
                  <c:v>103.2993</c:v>
                </c:pt>
                <c:pt idx="502">
                  <c:v>103.2993</c:v>
                </c:pt>
                <c:pt idx="503">
                  <c:v>103.2993</c:v>
                </c:pt>
                <c:pt idx="504">
                  <c:v>103.2993</c:v>
                </c:pt>
                <c:pt idx="505">
                  <c:v>103.2993</c:v>
                </c:pt>
                <c:pt idx="506">
                  <c:v>103.2993</c:v>
                </c:pt>
                <c:pt idx="507">
                  <c:v>103.2993</c:v>
                </c:pt>
                <c:pt idx="508">
                  <c:v>103.2993</c:v>
                </c:pt>
                <c:pt idx="509">
                  <c:v>103.2993</c:v>
                </c:pt>
                <c:pt idx="510">
                  <c:v>103.2993</c:v>
                </c:pt>
                <c:pt idx="511">
                  <c:v>159.54930000000002</c:v>
                </c:pt>
                <c:pt idx="512">
                  <c:v>384.55519284847276</c:v>
                </c:pt>
                <c:pt idx="513">
                  <c:v>789.69662121181852</c:v>
                </c:pt>
                <c:pt idx="514">
                  <c:v>1150.5760699178907</c:v>
                </c:pt>
                <c:pt idx="515">
                  <c:v>1254.0813808853788</c:v>
                </c:pt>
                <c:pt idx="516">
                  <c:v>1088.7020902117879</c:v>
                </c:pt>
                <c:pt idx="517">
                  <c:v>686.95517828268089</c:v>
                </c:pt>
                <c:pt idx="518">
                  <c:v>272.10437622404902</c:v>
                </c:pt>
                <c:pt idx="519">
                  <c:v>47.104376224049432</c:v>
                </c:pt>
                <c:pt idx="520">
                  <c:v>-66.00659430560458</c:v>
                </c:pt>
                <c:pt idx="521">
                  <c:v>-123.23716429146941</c:v>
                </c:pt>
                <c:pt idx="522">
                  <c:v>-169.26134135603198</c:v>
                </c:pt>
                <c:pt idx="523">
                  <c:v>-305.4823395595842</c:v>
                </c:pt>
                <c:pt idx="524">
                  <c:v>-554.78767261769394</c:v>
                </c:pt>
                <c:pt idx="525">
                  <c:v>-782.1127549110995</c:v>
                </c:pt>
                <c:pt idx="526">
                  <c:v>-784.08921628885753</c:v>
                </c:pt>
                <c:pt idx="527">
                  <c:v>-526.32355769774426</c:v>
                </c:pt>
                <c:pt idx="528">
                  <c:v>-234.10641442443603</c:v>
                </c:pt>
                <c:pt idx="529">
                  <c:v>-121.67712860610902</c:v>
                </c:pt>
                <c:pt idx="530">
                  <c:v>-9.2006999999999977</c:v>
                </c:pt>
                <c:pt idx="531">
                  <c:v>103.2993</c:v>
                </c:pt>
                <c:pt idx="532">
                  <c:v>125.7993</c:v>
                </c:pt>
                <c:pt idx="533">
                  <c:v>238.30024285575564</c:v>
                </c:pt>
                <c:pt idx="534">
                  <c:v>440.83324280720296</c:v>
                </c:pt>
                <c:pt idx="535">
                  <c:v>553.5406710734436</c:v>
                </c:pt>
                <c:pt idx="536">
                  <c:v>666.43667049081182</c:v>
                </c:pt>
                <c:pt idx="537">
                  <c:v>982.38424052522885</c:v>
                </c:pt>
                <c:pt idx="538">
                  <c:v>1299.7828655675742</c:v>
                </c:pt>
                <c:pt idx="539">
                  <c:v>1247.8803734568251</c:v>
                </c:pt>
                <c:pt idx="540">
                  <c:v>757.12723149416161</c:v>
                </c:pt>
                <c:pt idx="541">
                  <c:v>274.94802918305589</c:v>
                </c:pt>
                <c:pt idx="542">
                  <c:v>94.94802918305615</c:v>
                </c:pt>
                <c:pt idx="543">
                  <c:v>15.967972378680347</c:v>
                </c:pt>
                <c:pt idx="544">
                  <c:v>-108.57237645848411</c:v>
                </c:pt>
                <c:pt idx="545">
                  <c:v>-278.72888153195839</c:v>
                </c:pt>
                <c:pt idx="546">
                  <c:v>-314.67762115410841</c:v>
                </c:pt>
                <c:pt idx="547">
                  <c:v>-214.88339044081496</c:v>
                </c:pt>
                <c:pt idx="548">
                  <c:v>-137.2273388312947</c:v>
                </c:pt>
                <c:pt idx="549">
                  <c:v>-92.938016357107443</c:v>
                </c:pt>
                <c:pt idx="550">
                  <c:v>-71.110508224817167</c:v>
                </c:pt>
                <c:pt idx="551">
                  <c:v>-15.357157494099784</c:v>
                </c:pt>
                <c:pt idx="552">
                  <c:v>-4.3805856632350872</c:v>
                </c:pt>
                <c:pt idx="553">
                  <c:v>-4.7765850806034216</c:v>
                </c:pt>
                <c:pt idx="554">
                  <c:v>39.968843865374119</c:v>
                </c:pt>
                <c:pt idx="555">
                  <c:v>84.844386905629619</c:v>
                </c:pt>
                <c:pt idx="556">
                  <c:v>129.84438690562988</c:v>
                </c:pt>
                <c:pt idx="557">
                  <c:v>186.2188438653742</c:v>
                </c:pt>
                <c:pt idx="558">
                  <c:v>242.78823625259665</c:v>
                </c:pt>
                <c:pt idx="559">
                  <c:v>412.00518556557682</c:v>
                </c:pt>
                <c:pt idx="560">
                  <c:v>390.96661198681721</c:v>
                </c:pt>
                <c:pt idx="561">
                  <c:v>166.36143283449098</c:v>
                </c:pt>
                <c:pt idx="562">
                  <c:v>110.11143283449097</c:v>
                </c:pt>
                <c:pt idx="563">
                  <c:v>-69.888567165508974</c:v>
                </c:pt>
                <c:pt idx="564">
                  <c:v>-667.36050822481707</c:v>
                </c:pt>
                <c:pt idx="565">
                  <c:v>-1086.7961821091819</c:v>
                </c:pt>
                <c:pt idx="566">
                  <c:v>-1032.407615084752</c:v>
                </c:pt>
                <c:pt idx="567">
                  <c:v>-436.70069999999998</c:v>
                </c:pt>
                <c:pt idx="568">
                  <c:v>103.2993</c:v>
                </c:pt>
                <c:pt idx="569">
                  <c:v>103.2993</c:v>
                </c:pt>
                <c:pt idx="570">
                  <c:v>103.2993</c:v>
                </c:pt>
                <c:pt idx="571">
                  <c:v>103.2993</c:v>
                </c:pt>
                <c:pt idx="572">
                  <c:v>103.2993</c:v>
                </c:pt>
                <c:pt idx="573">
                  <c:v>103.2993</c:v>
                </c:pt>
                <c:pt idx="574">
                  <c:v>103.2993</c:v>
                </c:pt>
                <c:pt idx="575">
                  <c:v>103.2993</c:v>
                </c:pt>
                <c:pt idx="576">
                  <c:v>103.2993</c:v>
                </c:pt>
                <c:pt idx="577">
                  <c:v>103.2993</c:v>
                </c:pt>
                <c:pt idx="578">
                  <c:v>103.2993</c:v>
                </c:pt>
                <c:pt idx="579">
                  <c:v>103.2993</c:v>
                </c:pt>
                <c:pt idx="580">
                  <c:v>103.2993</c:v>
                </c:pt>
                <c:pt idx="581">
                  <c:v>103.2993</c:v>
                </c:pt>
                <c:pt idx="582">
                  <c:v>103.2993</c:v>
                </c:pt>
                <c:pt idx="583">
                  <c:v>103.2993</c:v>
                </c:pt>
                <c:pt idx="584">
                  <c:v>103.2993</c:v>
                </c:pt>
                <c:pt idx="585">
                  <c:v>103.2993</c:v>
                </c:pt>
                <c:pt idx="586">
                  <c:v>103.2993</c:v>
                </c:pt>
                <c:pt idx="587">
                  <c:v>103.2993</c:v>
                </c:pt>
                <c:pt idx="588">
                  <c:v>103.2993</c:v>
                </c:pt>
                <c:pt idx="589">
                  <c:v>103.2993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3BC-0E43-B103-2390122A7C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91239520"/>
        <c:axId val="1583622880"/>
      </c:lineChart>
      <c:catAx>
        <c:axId val="1891239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3622880"/>
        <c:crosses val="autoZero"/>
        <c:auto val="1"/>
        <c:lblAlgn val="ctr"/>
        <c:lblOffset val="100"/>
        <c:noMultiLvlLbl val="0"/>
      </c:catAx>
      <c:valAx>
        <c:axId val="1583622880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12395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(Phase: Middle) Vehicle Speed vs Acceleration Force.</a:t>
            </a:r>
          </a:p>
        </c:rich>
      </c:tx>
      <c:layout>
        <c:manualLayout>
          <c:xMode val="edge"/>
          <c:yMode val="edge"/>
          <c:x val="0.2383292139393631"/>
          <c:y val="1.748654431068691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Acceleration Force (N)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WLTC_class_3!$I$611:$I$1043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112.5</c:v>
                </c:pt>
                <c:pt idx="12">
                  <c:v>236.25000000000003</c:v>
                </c:pt>
                <c:pt idx="13">
                  <c:v>427.5</c:v>
                </c:pt>
                <c:pt idx="14">
                  <c:v>787.5</c:v>
                </c:pt>
                <c:pt idx="15">
                  <c:v>1057.4999999999998</c:v>
                </c:pt>
                <c:pt idx="16">
                  <c:v>1203.75</c:v>
                </c:pt>
                <c:pt idx="17">
                  <c:v>1271.25</c:v>
                </c:pt>
                <c:pt idx="18">
                  <c:v>1203.7499999999998</c:v>
                </c:pt>
                <c:pt idx="19">
                  <c:v>1046.2499999999998</c:v>
                </c:pt>
                <c:pt idx="20">
                  <c:v>933.74999999999977</c:v>
                </c:pt>
                <c:pt idx="21">
                  <c:v>911.25000000000023</c:v>
                </c:pt>
                <c:pt idx="22">
                  <c:v>855.00000000000023</c:v>
                </c:pt>
                <c:pt idx="23">
                  <c:v>607.49999999999977</c:v>
                </c:pt>
                <c:pt idx="24">
                  <c:v>258.75000000000045</c:v>
                </c:pt>
                <c:pt idx="25">
                  <c:v>22.50000000000032</c:v>
                </c:pt>
                <c:pt idx="26">
                  <c:v>-33.750000000000483</c:v>
                </c:pt>
                <c:pt idx="27">
                  <c:v>-33.74999999999968</c:v>
                </c:pt>
                <c:pt idx="28">
                  <c:v>-67.500000000000156</c:v>
                </c:pt>
                <c:pt idx="29">
                  <c:v>-135.00000000000031</c:v>
                </c:pt>
                <c:pt idx="30">
                  <c:v>-213.74999999999983</c:v>
                </c:pt>
                <c:pt idx="31">
                  <c:v>-236.25000000000014</c:v>
                </c:pt>
                <c:pt idx="32">
                  <c:v>-168.74999999999997</c:v>
                </c:pt>
                <c:pt idx="33">
                  <c:v>-67.500000000000156</c:v>
                </c:pt>
                <c:pt idx="34">
                  <c:v>11.25000000000016</c:v>
                </c:pt>
                <c:pt idx="35">
                  <c:v>90.000000000000483</c:v>
                </c:pt>
                <c:pt idx="36">
                  <c:v>135.00000000000031</c:v>
                </c:pt>
                <c:pt idx="37">
                  <c:v>101.24999999999984</c:v>
                </c:pt>
                <c:pt idx="38">
                  <c:v>33.74999999999968</c:v>
                </c:pt>
                <c:pt idx="39">
                  <c:v>0</c:v>
                </c:pt>
                <c:pt idx="40">
                  <c:v>11.25000000000016</c:v>
                </c:pt>
                <c:pt idx="41">
                  <c:v>78.750000000000313</c:v>
                </c:pt>
                <c:pt idx="42">
                  <c:v>180.00000000000014</c:v>
                </c:pt>
                <c:pt idx="43">
                  <c:v>247.49999999999952</c:v>
                </c:pt>
                <c:pt idx="44">
                  <c:v>292.49999999999937</c:v>
                </c:pt>
                <c:pt idx="45">
                  <c:v>303.75000000000034</c:v>
                </c:pt>
                <c:pt idx="46">
                  <c:v>258.75000000000045</c:v>
                </c:pt>
                <c:pt idx="47">
                  <c:v>157.49999999999986</c:v>
                </c:pt>
                <c:pt idx="48">
                  <c:v>44.999999999999844</c:v>
                </c:pt>
                <c:pt idx="49">
                  <c:v>-11.25000000000016</c:v>
                </c:pt>
                <c:pt idx="50">
                  <c:v>-33.74999999999968</c:v>
                </c:pt>
                <c:pt idx="51">
                  <c:v>-33.74999999999968</c:v>
                </c:pt>
                <c:pt idx="52">
                  <c:v>44.999999999999844</c:v>
                </c:pt>
                <c:pt idx="53">
                  <c:v>191.24999999999952</c:v>
                </c:pt>
                <c:pt idx="54">
                  <c:v>236.25000000000014</c:v>
                </c:pt>
                <c:pt idx="55">
                  <c:v>135.00000000000031</c:v>
                </c:pt>
                <c:pt idx="56">
                  <c:v>78.749999999999517</c:v>
                </c:pt>
                <c:pt idx="57">
                  <c:v>89.999999999999687</c:v>
                </c:pt>
                <c:pt idx="58">
                  <c:v>90.000000000000483</c:v>
                </c:pt>
                <c:pt idx="59">
                  <c:v>67.500000000000156</c:v>
                </c:pt>
                <c:pt idx="60">
                  <c:v>11.249999999999361</c:v>
                </c:pt>
                <c:pt idx="61">
                  <c:v>-101.24999999999984</c:v>
                </c:pt>
                <c:pt idx="62">
                  <c:v>-292.49999999999937</c:v>
                </c:pt>
                <c:pt idx="63">
                  <c:v>-438.74999999999977</c:v>
                </c:pt>
                <c:pt idx="64">
                  <c:v>-461.25000000000017</c:v>
                </c:pt>
                <c:pt idx="65">
                  <c:v>-551.24999999999989</c:v>
                </c:pt>
                <c:pt idx="66">
                  <c:v>-776.24999999999989</c:v>
                </c:pt>
                <c:pt idx="67">
                  <c:v>-900</c:v>
                </c:pt>
                <c:pt idx="68">
                  <c:v>-753.75000000000034</c:v>
                </c:pt>
                <c:pt idx="69">
                  <c:v>-551.25000000000068</c:v>
                </c:pt>
                <c:pt idx="70">
                  <c:v>-618.75</c:v>
                </c:pt>
                <c:pt idx="71">
                  <c:v>-933.74999999999977</c:v>
                </c:pt>
                <c:pt idx="72">
                  <c:v>-1158.75</c:v>
                </c:pt>
                <c:pt idx="73">
                  <c:v>-1192.5</c:v>
                </c:pt>
                <c:pt idx="74">
                  <c:v>-855</c:v>
                </c:pt>
                <c:pt idx="75">
                  <c:v>-382.50000000000006</c:v>
                </c:pt>
                <c:pt idx="76">
                  <c:v>-67.499999999999957</c:v>
                </c:pt>
                <c:pt idx="77">
                  <c:v>225</c:v>
                </c:pt>
                <c:pt idx="78">
                  <c:v>731.25</c:v>
                </c:pt>
                <c:pt idx="79">
                  <c:v>1035</c:v>
                </c:pt>
                <c:pt idx="80">
                  <c:v>1012.5</c:v>
                </c:pt>
                <c:pt idx="81">
                  <c:v>990.00000000000011</c:v>
                </c:pt>
                <c:pt idx="82">
                  <c:v>674.99999999999989</c:v>
                </c:pt>
                <c:pt idx="83">
                  <c:v>450</c:v>
                </c:pt>
                <c:pt idx="84">
                  <c:v>450</c:v>
                </c:pt>
                <c:pt idx="85">
                  <c:v>450</c:v>
                </c:pt>
                <c:pt idx="86">
                  <c:v>258.74999999999966</c:v>
                </c:pt>
                <c:pt idx="87">
                  <c:v>56.25</c:v>
                </c:pt>
                <c:pt idx="88">
                  <c:v>-146.24999999999969</c:v>
                </c:pt>
                <c:pt idx="89">
                  <c:v>-539.99999999999966</c:v>
                </c:pt>
                <c:pt idx="90">
                  <c:v>-809.99999999999989</c:v>
                </c:pt>
                <c:pt idx="91">
                  <c:v>-967.50000000000011</c:v>
                </c:pt>
                <c:pt idx="92">
                  <c:v>-1012.5</c:v>
                </c:pt>
                <c:pt idx="93">
                  <c:v>-674.99999999999989</c:v>
                </c:pt>
                <c:pt idx="94">
                  <c:v>-438.75000000000023</c:v>
                </c:pt>
                <c:pt idx="95">
                  <c:v>-247.50000000000034</c:v>
                </c:pt>
                <c:pt idx="96">
                  <c:v>270.00000000000023</c:v>
                </c:pt>
                <c:pt idx="97">
                  <c:v>562.5</c:v>
                </c:pt>
                <c:pt idx="98">
                  <c:v>517.49999999999977</c:v>
                </c:pt>
                <c:pt idx="99">
                  <c:v>506.25</c:v>
                </c:pt>
                <c:pt idx="100">
                  <c:v>495.00000000000023</c:v>
                </c:pt>
                <c:pt idx="101">
                  <c:v>281.25</c:v>
                </c:pt>
                <c:pt idx="102">
                  <c:v>90.000000000000071</c:v>
                </c:pt>
                <c:pt idx="103">
                  <c:v>101.25000000000024</c:v>
                </c:pt>
                <c:pt idx="104">
                  <c:v>180.00000000000014</c:v>
                </c:pt>
                <c:pt idx="105">
                  <c:v>157.50000000000023</c:v>
                </c:pt>
                <c:pt idx="106">
                  <c:v>-33.750000000000483</c:v>
                </c:pt>
                <c:pt idx="107">
                  <c:v>-551.25000000000023</c:v>
                </c:pt>
                <c:pt idx="108">
                  <c:v>-742.49999999999966</c:v>
                </c:pt>
                <c:pt idx="109">
                  <c:v>-584.99999999999989</c:v>
                </c:pt>
                <c:pt idx="110">
                  <c:v>-450</c:v>
                </c:pt>
                <c:pt idx="111">
                  <c:v>-213.75000000000023</c:v>
                </c:pt>
                <c:pt idx="112">
                  <c:v>-90.000000000000071</c:v>
                </c:pt>
                <c:pt idx="113">
                  <c:v>-22.499999999999922</c:v>
                </c:pt>
                <c:pt idx="114">
                  <c:v>-11.25000000000016</c:v>
                </c:pt>
                <c:pt idx="115">
                  <c:v>-123.75000000000017</c:v>
                </c:pt>
                <c:pt idx="116">
                  <c:v>-337.49999999999994</c:v>
                </c:pt>
                <c:pt idx="117">
                  <c:v>-539.99999999999989</c:v>
                </c:pt>
                <c:pt idx="118">
                  <c:v>-573.74999999999977</c:v>
                </c:pt>
                <c:pt idx="119">
                  <c:v>-348.74999999999994</c:v>
                </c:pt>
                <c:pt idx="120">
                  <c:v>44.999999999999844</c:v>
                </c:pt>
                <c:pt idx="121">
                  <c:v>573.75000000000011</c:v>
                </c:pt>
                <c:pt idx="122">
                  <c:v>888.75000000000023</c:v>
                </c:pt>
                <c:pt idx="123">
                  <c:v>528.74999999999989</c:v>
                </c:pt>
                <c:pt idx="124">
                  <c:v>11.24999999999976</c:v>
                </c:pt>
                <c:pt idx="125">
                  <c:v>-371.25000000000006</c:v>
                </c:pt>
                <c:pt idx="126">
                  <c:v>-821.24999999999977</c:v>
                </c:pt>
                <c:pt idx="127">
                  <c:v>-731.25</c:v>
                </c:pt>
                <c:pt idx="128">
                  <c:v>-213.75000000000006</c:v>
                </c:pt>
                <c:pt idx="129">
                  <c:v>112.5</c:v>
                </c:pt>
                <c:pt idx="130">
                  <c:v>450</c:v>
                </c:pt>
                <c:pt idx="131">
                  <c:v>618.75</c:v>
                </c:pt>
                <c:pt idx="132">
                  <c:v>517.50000000000011</c:v>
                </c:pt>
                <c:pt idx="133">
                  <c:v>450</c:v>
                </c:pt>
                <c:pt idx="134">
                  <c:v>382.49999999999983</c:v>
                </c:pt>
                <c:pt idx="135">
                  <c:v>461.25000000000017</c:v>
                </c:pt>
                <c:pt idx="136">
                  <c:v>663.74999999999977</c:v>
                </c:pt>
                <c:pt idx="137">
                  <c:v>922.49999999999943</c:v>
                </c:pt>
                <c:pt idx="138">
                  <c:v>888.74999999999989</c:v>
                </c:pt>
                <c:pt idx="139">
                  <c:v>607.50000000000068</c:v>
                </c:pt>
                <c:pt idx="140">
                  <c:v>427.50000000000045</c:v>
                </c:pt>
                <c:pt idx="141">
                  <c:v>191.24999999999952</c:v>
                </c:pt>
                <c:pt idx="142">
                  <c:v>44.999999999999844</c:v>
                </c:pt>
                <c:pt idx="143">
                  <c:v>33.750000000000483</c:v>
                </c:pt>
                <c:pt idx="144">
                  <c:v>44.999999999999844</c:v>
                </c:pt>
                <c:pt idx="145">
                  <c:v>56.25</c:v>
                </c:pt>
                <c:pt idx="146">
                  <c:v>78.750000000000313</c:v>
                </c:pt>
                <c:pt idx="147">
                  <c:v>112.5</c:v>
                </c:pt>
                <c:pt idx="148">
                  <c:v>101.24999999999984</c:v>
                </c:pt>
                <c:pt idx="149">
                  <c:v>44.999999999999844</c:v>
                </c:pt>
                <c:pt idx="150">
                  <c:v>146.24999999999969</c:v>
                </c:pt>
                <c:pt idx="151">
                  <c:v>258.74999999999966</c:v>
                </c:pt>
                <c:pt idx="152">
                  <c:v>213.75000000000063</c:v>
                </c:pt>
                <c:pt idx="153">
                  <c:v>101.24999999999984</c:v>
                </c:pt>
                <c:pt idx="154">
                  <c:v>22.49999999999952</c:v>
                </c:pt>
                <c:pt idx="155">
                  <c:v>11.25000000000016</c:v>
                </c:pt>
                <c:pt idx="156">
                  <c:v>11.25000000000016</c:v>
                </c:pt>
                <c:pt idx="157">
                  <c:v>56.25</c:v>
                </c:pt>
                <c:pt idx="158">
                  <c:v>123.75000000000017</c:v>
                </c:pt>
                <c:pt idx="159">
                  <c:v>168.74999999999997</c:v>
                </c:pt>
                <c:pt idx="160">
                  <c:v>134.99999999999952</c:v>
                </c:pt>
                <c:pt idx="161">
                  <c:v>44.999999999999844</c:v>
                </c:pt>
                <c:pt idx="162">
                  <c:v>-11.249999999999361</c:v>
                </c:pt>
                <c:pt idx="163">
                  <c:v>-56.25</c:v>
                </c:pt>
                <c:pt idx="164">
                  <c:v>-135.00000000000031</c:v>
                </c:pt>
                <c:pt idx="165">
                  <c:v>-191.24999999999952</c:v>
                </c:pt>
                <c:pt idx="166">
                  <c:v>-247.50000000000034</c:v>
                </c:pt>
                <c:pt idx="167">
                  <c:v>-438.74999999999977</c:v>
                </c:pt>
                <c:pt idx="168">
                  <c:v>-787.5</c:v>
                </c:pt>
                <c:pt idx="169">
                  <c:v>-1080.0000000000002</c:v>
                </c:pt>
                <c:pt idx="170">
                  <c:v>-1158.7499999999998</c:v>
                </c:pt>
                <c:pt idx="171">
                  <c:v>-1170.0000000000002</c:v>
                </c:pt>
                <c:pt idx="172">
                  <c:v>-1192.5</c:v>
                </c:pt>
                <c:pt idx="173">
                  <c:v>-1057.4999999999998</c:v>
                </c:pt>
                <c:pt idx="174">
                  <c:v>-719.99999999999977</c:v>
                </c:pt>
                <c:pt idx="175">
                  <c:v>-168.74999999999997</c:v>
                </c:pt>
                <c:pt idx="176">
                  <c:v>450</c:v>
                </c:pt>
                <c:pt idx="177">
                  <c:v>708.75000000000011</c:v>
                </c:pt>
                <c:pt idx="178">
                  <c:v>719.99999999999977</c:v>
                </c:pt>
                <c:pt idx="179">
                  <c:v>731.25</c:v>
                </c:pt>
                <c:pt idx="180">
                  <c:v>866.25000000000034</c:v>
                </c:pt>
                <c:pt idx="181">
                  <c:v>1091.2499999999995</c:v>
                </c:pt>
                <c:pt idx="182">
                  <c:v>1102.4999999999998</c:v>
                </c:pt>
                <c:pt idx="183">
                  <c:v>1035.0000000000002</c:v>
                </c:pt>
                <c:pt idx="184">
                  <c:v>855.00000000000023</c:v>
                </c:pt>
                <c:pt idx="185">
                  <c:v>719.99999999999977</c:v>
                </c:pt>
                <c:pt idx="186">
                  <c:v>742.50000000000011</c:v>
                </c:pt>
                <c:pt idx="187">
                  <c:v>607.49999999999977</c:v>
                </c:pt>
                <c:pt idx="188">
                  <c:v>450</c:v>
                </c:pt>
                <c:pt idx="189">
                  <c:v>393.75</c:v>
                </c:pt>
                <c:pt idx="190">
                  <c:v>337.49999999999994</c:v>
                </c:pt>
                <c:pt idx="191">
                  <c:v>258.75000000000045</c:v>
                </c:pt>
                <c:pt idx="192">
                  <c:v>191.24999999999952</c:v>
                </c:pt>
                <c:pt idx="193">
                  <c:v>134.99999999999952</c:v>
                </c:pt>
                <c:pt idx="194">
                  <c:v>90.000000000000483</c:v>
                </c:pt>
                <c:pt idx="195">
                  <c:v>78.750000000000313</c:v>
                </c:pt>
                <c:pt idx="196">
                  <c:v>123.75000000000017</c:v>
                </c:pt>
                <c:pt idx="197">
                  <c:v>135.00000000000031</c:v>
                </c:pt>
                <c:pt idx="198">
                  <c:v>67.499999999999361</c:v>
                </c:pt>
                <c:pt idx="199">
                  <c:v>11.249999999999361</c:v>
                </c:pt>
                <c:pt idx="200">
                  <c:v>11.250000000000959</c:v>
                </c:pt>
                <c:pt idx="201">
                  <c:v>45.000000000000639</c:v>
                </c:pt>
                <c:pt idx="202">
                  <c:v>67.499999999999361</c:v>
                </c:pt>
                <c:pt idx="203">
                  <c:v>-11.250000000000959</c:v>
                </c:pt>
                <c:pt idx="204">
                  <c:v>-281.25</c:v>
                </c:pt>
                <c:pt idx="205">
                  <c:v>-663.74999999999898</c:v>
                </c:pt>
                <c:pt idx="206">
                  <c:v>-1001.2499999999999</c:v>
                </c:pt>
                <c:pt idx="207">
                  <c:v>-1170.0000000000007</c:v>
                </c:pt>
                <c:pt idx="208">
                  <c:v>-1091.2500000000002</c:v>
                </c:pt>
                <c:pt idx="209">
                  <c:v>-787.5</c:v>
                </c:pt>
                <c:pt idx="210">
                  <c:v>-393.75</c:v>
                </c:pt>
                <c:pt idx="211">
                  <c:v>-112.5</c:v>
                </c:pt>
                <c:pt idx="212">
                  <c:v>78.750000000000313</c:v>
                </c:pt>
                <c:pt idx="213">
                  <c:v>382.50000000000063</c:v>
                </c:pt>
                <c:pt idx="214">
                  <c:v>708.74999999999966</c:v>
                </c:pt>
                <c:pt idx="215">
                  <c:v>753.74999999999943</c:v>
                </c:pt>
                <c:pt idx="216">
                  <c:v>483.75000000000045</c:v>
                </c:pt>
                <c:pt idx="217">
                  <c:v>180.00000000000014</c:v>
                </c:pt>
                <c:pt idx="218">
                  <c:v>-22.50000000000032</c:v>
                </c:pt>
                <c:pt idx="219">
                  <c:v>-191.25000000000031</c:v>
                </c:pt>
                <c:pt idx="220">
                  <c:v>-314.99999999999972</c:v>
                </c:pt>
                <c:pt idx="221">
                  <c:v>-438.74999999999977</c:v>
                </c:pt>
                <c:pt idx="222">
                  <c:v>-674.99999999999989</c:v>
                </c:pt>
                <c:pt idx="223">
                  <c:v>-866.24999999999943</c:v>
                </c:pt>
                <c:pt idx="224">
                  <c:v>-922.50000000000034</c:v>
                </c:pt>
                <c:pt idx="225">
                  <c:v>-967.50000000000011</c:v>
                </c:pt>
                <c:pt idx="226">
                  <c:v>-1035</c:v>
                </c:pt>
                <c:pt idx="227">
                  <c:v>-1035.0000000000002</c:v>
                </c:pt>
                <c:pt idx="228">
                  <c:v>-933.75000000000011</c:v>
                </c:pt>
                <c:pt idx="229">
                  <c:v>-551.24999999999989</c:v>
                </c:pt>
                <c:pt idx="230">
                  <c:v>0</c:v>
                </c:pt>
                <c:pt idx="231">
                  <c:v>494.99999999999989</c:v>
                </c:pt>
                <c:pt idx="232">
                  <c:v>765.00000000000011</c:v>
                </c:pt>
                <c:pt idx="233">
                  <c:v>731.25</c:v>
                </c:pt>
                <c:pt idx="234">
                  <c:v>674.99999999999989</c:v>
                </c:pt>
                <c:pt idx="235">
                  <c:v>573.75000000000011</c:v>
                </c:pt>
                <c:pt idx="236">
                  <c:v>483.75000000000006</c:v>
                </c:pt>
                <c:pt idx="237">
                  <c:v>461.25000000000017</c:v>
                </c:pt>
                <c:pt idx="238">
                  <c:v>427.49999999999966</c:v>
                </c:pt>
                <c:pt idx="239">
                  <c:v>483.7499999999996</c:v>
                </c:pt>
                <c:pt idx="240">
                  <c:v>573.75000000000011</c:v>
                </c:pt>
                <c:pt idx="241">
                  <c:v>551.24999999999989</c:v>
                </c:pt>
                <c:pt idx="242">
                  <c:v>416.25000000000034</c:v>
                </c:pt>
                <c:pt idx="243">
                  <c:v>213.75000000000063</c:v>
                </c:pt>
                <c:pt idx="244">
                  <c:v>112.5</c:v>
                </c:pt>
                <c:pt idx="245">
                  <c:v>123.74999999999936</c:v>
                </c:pt>
                <c:pt idx="246">
                  <c:v>123.74999999999936</c:v>
                </c:pt>
                <c:pt idx="247">
                  <c:v>101.25000000000063</c:v>
                </c:pt>
                <c:pt idx="248">
                  <c:v>123.75000000000017</c:v>
                </c:pt>
                <c:pt idx="249">
                  <c:v>179.99999999999937</c:v>
                </c:pt>
                <c:pt idx="250">
                  <c:v>180.00000000000014</c:v>
                </c:pt>
                <c:pt idx="251">
                  <c:v>168.74999999999997</c:v>
                </c:pt>
                <c:pt idx="252">
                  <c:v>225</c:v>
                </c:pt>
                <c:pt idx="253">
                  <c:v>270.00000000000063</c:v>
                </c:pt>
                <c:pt idx="254">
                  <c:v>225</c:v>
                </c:pt>
                <c:pt idx="255">
                  <c:v>123.74999999999936</c:v>
                </c:pt>
                <c:pt idx="256">
                  <c:v>56.25</c:v>
                </c:pt>
                <c:pt idx="257">
                  <c:v>45.000000000000639</c:v>
                </c:pt>
                <c:pt idx="258">
                  <c:v>78.750000000000313</c:v>
                </c:pt>
                <c:pt idx="259">
                  <c:v>168.74999999999997</c:v>
                </c:pt>
                <c:pt idx="260">
                  <c:v>269.99999999999983</c:v>
                </c:pt>
                <c:pt idx="261">
                  <c:v>269.99999999999983</c:v>
                </c:pt>
                <c:pt idx="262">
                  <c:v>180.00000000000014</c:v>
                </c:pt>
                <c:pt idx="263">
                  <c:v>134.99999999999952</c:v>
                </c:pt>
                <c:pt idx="264">
                  <c:v>134.99999999999952</c:v>
                </c:pt>
                <c:pt idx="265">
                  <c:v>112.5</c:v>
                </c:pt>
                <c:pt idx="266">
                  <c:v>56.25</c:v>
                </c:pt>
                <c:pt idx="267">
                  <c:v>22.50000000000032</c:v>
                </c:pt>
                <c:pt idx="268">
                  <c:v>123.75000000000017</c:v>
                </c:pt>
                <c:pt idx="269">
                  <c:v>258.74999999999966</c:v>
                </c:pt>
                <c:pt idx="270">
                  <c:v>258.74999999999966</c:v>
                </c:pt>
                <c:pt idx="271">
                  <c:v>180.00000000000097</c:v>
                </c:pt>
                <c:pt idx="272">
                  <c:v>225</c:v>
                </c:pt>
                <c:pt idx="273">
                  <c:v>416.24999999999869</c:v>
                </c:pt>
                <c:pt idx="274">
                  <c:v>393.75</c:v>
                </c:pt>
                <c:pt idx="275">
                  <c:v>191.25000000000031</c:v>
                </c:pt>
                <c:pt idx="276">
                  <c:v>123.75000000000095</c:v>
                </c:pt>
                <c:pt idx="277">
                  <c:v>202.49999999999969</c:v>
                </c:pt>
                <c:pt idx="278">
                  <c:v>292.49999999999937</c:v>
                </c:pt>
                <c:pt idx="279">
                  <c:v>225</c:v>
                </c:pt>
                <c:pt idx="280">
                  <c:v>56.25</c:v>
                </c:pt>
                <c:pt idx="281">
                  <c:v>-44.999999999999041</c:v>
                </c:pt>
                <c:pt idx="282">
                  <c:v>-78.750000000000313</c:v>
                </c:pt>
                <c:pt idx="283">
                  <c:v>-89.999999999999687</c:v>
                </c:pt>
                <c:pt idx="284">
                  <c:v>-112.5</c:v>
                </c:pt>
                <c:pt idx="285">
                  <c:v>-168.74999999999997</c:v>
                </c:pt>
                <c:pt idx="286">
                  <c:v>-236.24999999999935</c:v>
                </c:pt>
                <c:pt idx="287">
                  <c:v>-292.50000000000097</c:v>
                </c:pt>
                <c:pt idx="288">
                  <c:v>-258.74999999999966</c:v>
                </c:pt>
                <c:pt idx="289">
                  <c:v>-146.24999999999969</c:v>
                </c:pt>
                <c:pt idx="290">
                  <c:v>-45.000000000000639</c:v>
                </c:pt>
                <c:pt idx="291">
                  <c:v>-112.5</c:v>
                </c:pt>
                <c:pt idx="292">
                  <c:v>-225</c:v>
                </c:pt>
                <c:pt idx="293">
                  <c:v>-112.5</c:v>
                </c:pt>
                <c:pt idx="294">
                  <c:v>0</c:v>
                </c:pt>
                <c:pt idx="295">
                  <c:v>11.249999999999361</c:v>
                </c:pt>
                <c:pt idx="296">
                  <c:v>45.000000000000639</c:v>
                </c:pt>
                <c:pt idx="297">
                  <c:v>56.25</c:v>
                </c:pt>
                <c:pt idx="298">
                  <c:v>33.74999999999968</c:v>
                </c:pt>
                <c:pt idx="299">
                  <c:v>-11.249999999999361</c:v>
                </c:pt>
                <c:pt idx="300">
                  <c:v>-67.500000000000966</c:v>
                </c:pt>
                <c:pt idx="301">
                  <c:v>-135.00000000000031</c:v>
                </c:pt>
                <c:pt idx="302">
                  <c:v>-213.74999999999901</c:v>
                </c:pt>
                <c:pt idx="303">
                  <c:v>-281.25</c:v>
                </c:pt>
                <c:pt idx="304">
                  <c:v>-292.50000000000017</c:v>
                </c:pt>
                <c:pt idx="305">
                  <c:v>-247.49999999999952</c:v>
                </c:pt>
                <c:pt idx="306">
                  <c:v>-168.74999999999997</c:v>
                </c:pt>
                <c:pt idx="307">
                  <c:v>-78.750000000000313</c:v>
                </c:pt>
                <c:pt idx="308">
                  <c:v>-22.50000000000032</c:v>
                </c:pt>
                <c:pt idx="309">
                  <c:v>-11.25000000000016</c:v>
                </c:pt>
                <c:pt idx="310">
                  <c:v>-44.999999999999844</c:v>
                </c:pt>
                <c:pt idx="311">
                  <c:v>-101.24999999999984</c:v>
                </c:pt>
                <c:pt idx="312">
                  <c:v>-202.49999999999969</c:v>
                </c:pt>
                <c:pt idx="313">
                  <c:v>-708.74999999999966</c:v>
                </c:pt>
                <c:pt idx="314">
                  <c:v>-1170.0000000000007</c:v>
                </c:pt>
                <c:pt idx="315">
                  <c:v>-1091.2500000000002</c:v>
                </c:pt>
                <c:pt idx="316">
                  <c:v>-787.5</c:v>
                </c:pt>
                <c:pt idx="317">
                  <c:v>-393.75</c:v>
                </c:pt>
                <c:pt idx="318">
                  <c:v>-112.5</c:v>
                </c:pt>
                <c:pt idx="319">
                  <c:v>78.750000000000313</c:v>
                </c:pt>
                <c:pt idx="320">
                  <c:v>382.50000000000063</c:v>
                </c:pt>
                <c:pt idx="321">
                  <c:v>708.74999999999966</c:v>
                </c:pt>
                <c:pt idx="322">
                  <c:v>753.74999999999943</c:v>
                </c:pt>
                <c:pt idx="323">
                  <c:v>483.75000000000045</c:v>
                </c:pt>
                <c:pt idx="324">
                  <c:v>292.50000000000017</c:v>
                </c:pt>
                <c:pt idx="325">
                  <c:v>483.7499999999996</c:v>
                </c:pt>
                <c:pt idx="326">
                  <c:v>461.25000000000017</c:v>
                </c:pt>
                <c:pt idx="327">
                  <c:v>247.50000000000034</c:v>
                </c:pt>
                <c:pt idx="328">
                  <c:v>101.24999999999984</c:v>
                </c:pt>
                <c:pt idx="329">
                  <c:v>-11.25000000000016</c:v>
                </c:pt>
                <c:pt idx="330">
                  <c:v>56.25</c:v>
                </c:pt>
                <c:pt idx="331">
                  <c:v>157.49999999999986</c:v>
                </c:pt>
                <c:pt idx="332">
                  <c:v>314.99999999999972</c:v>
                </c:pt>
                <c:pt idx="333">
                  <c:v>382.49999999999983</c:v>
                </c:pt>
                <c:pt idx="334">
                  <c:v>314.99999999999972</c:v>
                </c:pt>
                <c:pt idx="335">
                  <c:v>22.49999999999952</c:v>
                </c:pt>
                <c:pt idx="336">
                  <c:v>-269.99999999999903</c:v>
                </c:pt>
                <c:pt idx="337">
                  <c:v>-236.24999999999935</c:v>
                </c:pt>
                <c:pt idx="338">
                  <c:v>-157.50000000000063</c:v>
                </c:pt>
                <c:pt idx="339">
                  <c:v>-123.75000000000017</c:v>
                </c:pt>
                <c:pt idx="340">
                  <c:v>-89.999999999999687</c:v>
                </c:pt>
                <c:pt idx="341">
                  <c:v>-78.749999999999517</c:v>
                </c:pt>
                <c:pt idx="342">
                  <c:v>-78.750000000000313</c:v>
                </c:pt>
                <c:pt idx="343">
                  <c:v>-90.000000000000483</c:v>
                </c:pt>
                <c:pt idx="344">
                  <c:v>-134.99999999999952</c:v>
                </c:pt>
                <c:pt idx="345">
                  <c:v>-213.74999999999983</c:v>
                </c:pt>
                <c:pt idx="346">
                  <c:v>-225</c:v>
                </c:pt>
                <c:pt idx="347">
                  <c:v>-168.74999999999997</c:v>
                </c:pt>
                <c:pt idx="348">
                  <c:v>-123.75000000000017</c:v>
                </c:pt>
                <c:pt idx="349">
                  <c:v>-112.5</c:v>
                </c:pt>
                <c:pt idx="350">
                  <c:v>-123.75000000000017</c:v>
                </c:pt>
                <c:pt idx="351">
                  <c:v>-101.24999999999984</c:v>
                </c:pt>
                <c:pt idx="352">
                  <c:v>-44.999999999999844</c:v>
                </c:pt>
                <c:pt idx="353">
                  <c:v>-22.50000000000032</c:v>
                </c:pt>
                <c:pt idx="354">
                  <c:v>-11.25000000000016</c:v>
                </c:pt>
                <c:pt idx="355">
                  <c:v>11.25000000000016</c:v>
                </c:pt>
                <c:pt idx="356">
                  <c:v>33.750000000000483</c:v>
                </c:pt>
                <c:pt idx="357">
                  <c:v>112.5</c:v>
                </c:pt>
                <c:pt idx="358">
                  <c:v>179.99999999999937</c:v>
                </c:pt>
                <c:pt idx="359">
                  <c:v>135.00000000000031</c:v>
                </c:pt>
                <c:pt idx="360">
                  <c:v>33.750000000000483</c:v>
                </c:pt>
                <c:pt idx="361">
                  <c:v>-123.75000000000017</c:v>
                </c:pt>
                <c:pt idx="362">
                  <c:v>-382.49999999999983</c:v>
                </c:pt>
                <c:pt idx="363">
                  <c:v>-753.75000000000034</c:v>
                </c:pt>
                <c:pt idx="364">
                  <c:v>-1080.0000000000002</c:v>
                </c:pt>
                <c:pt idx="365">
                  <c:v>-1192.5</c:v>
                </c:pt>
                <c:pt idx="366">
                  <c:v>-1192.5</c:v>
                </c:pt>
                <c:pt idx="367">
                  <c:v>-1192.4999999999998</c:v>
                </c:pt>
                <c:pt idx="368">
                  <c:v>-832.49999999999977</c:v>
                </c:pt>
                <c:pt idx="369">
                  <c:v>-134.99999999999991</c:v>
                </c:pt>
                <c:pt idx="370">
                  <c:v>472.49999999999994</c:v>
                </c:pt>
                <c:pt idx="371">
                  <c:v>967.50000000000011</c:v>
                </c:pt>
                <c:pt idx="372">
                  <c:v>1248.7499999999998</c:v>
                </c:pt>
                <c:pt idx="373">
                  <c:v>1203.7499999999995</c:v>
                </c:pt>
                <c:pt idx="374">
                  <c:v>967.50000000000011</c:v>
                </c:pt>
                <c:pt idx="375">
                  <c:v>652.50000000000045</c:v>
                </c:pt>
                <c:pt idx="376">
                  <c:v>348.75000000000017</c:v>
                </c:pt>
                <c:pt idx="377">
                  <c:v>123.75000000000017</c:v>
                </c:pt>
                <c:pt idx="378">
                  <c:v>0</c:v>
                </c:pt>
                <c:pt idx="379">
                  <c:v>-56.25</c:v>
                </c:pt>
                <c:pt idx="380">
                  <c:v>-135.00000000000031</c:v>
                </c:pt>
                <c:pt idx="381">
                  <c:v>-281.25</c:v>
                </c:pt>
                <c:pt idx="382">
                  <c:v>-562.5</c:v>
                </c:pt>
                <c:pt idx="383">
                  <c:v>-967.50000000000011</c:v>
                </c:pt>
                <c:pt idx="384">
                  <c:v>-1192.5</c:v>
                </c:pt>
                <c:pt idx="385">
                  <c:v>-1192.5</c:v>
                </c:pt>
                <c:pt idx="386">
                  <c:v>-1192.4999999999998</c:v>
                </c:pt>
                <c:pt idx="387">
                  <c:v>-1203.7499999999998</c:v>
                </c:pt>
                <c:pt idx="388">
                  <c:v>-978.74999999999989</c:v>
                </c:pt>
                <c:pt idx="389">
                  <c:v>-686.25000000000011</c:v>
                </c:pt>
                <c:pt idx="390">
                  <c:v>-596.25</c:v>
                </c:pt>
                <c:pt idx="391">
                  <c:v>-494.99999999999989</c:v>
                </c:pt>
                <c:pt idx="392">
                  <c:v>-393.74999999999989</c:v>
                </c:pt>
                <c:pt idx="393">
                  <c:v>-371.25000000000006</c:v>
                </c:pt>
                <c:pt idx="394">
                  <c:v>-450</c:v>
                </c:pt>
                <c:pt idx="395">
                  <c:v>-495.00000000000006</c:v>
                </c:pt>
                <c:pt idx="396">
                  <c:v>-360</c:v>
                </c:pt>
                <c:pt idx="397">
                  <c:v>-123.75000000000001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B47-994D-B6E8-8BA8DA3363F5}"/>
            </c:ext>
          </c:extLst>
        </c:ser>
        <c:ser>
          <c:idx val="0"/>
          <c:order val="1"/>
          <c:tx>
            <c:v>Vehicle Speed (km/h)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WLTC_class_3!$E$598:$E$1030</c:f>
              <c:numCache>
                <c:formatCode>0.0_ 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2.1</c:v>
                </c:pt>
                <c:pt idx="13">
                  <c:v>4.8</c:v>
                </c:pt>
                <c:pt idx="14">
                  <c:v>9.1</c:v>
                </c:pt>
                <c:pt idx="15">
                  <c:v>14.2</c:v>
                </c:pt>
                <c:pt idx="16">
                  <c:v>19.8</c:v>
                </c:pt>
                <c:pt idx="17">
                  <c:v>25.5</c:v>
                </c:pt>
                <c:pt idx="18">
                  <c:v>30.5</c:v>
                </c:pt>
                <c:pt idx="19">
                  <c:v>34.799999999999997</c:v>
                </c:pt>
                <c:pt idx="20">
                  <c:v>38.799999999999997</c:v>
                </c:pt>
                <c:pt idx="21">
                  <c:v>42.9</c:v>
                </c:pt>
                <c:pt idx="22">
                  <c:v>46.4</c:v>
                </c:pt>
                <c:pt idx="23">
                  <c:v>48.3</c:v>
                </c:pt>
                <c:pt idx="24">
                  <c:v>48.7</c:v>
                </c:pt>
                <c:pt idx="25">
                  <c:v>48.5</c:v>
                </c:pt>
                <c:pt idx="26">
                  <c:v>48.4</c:v>
                </c:pt>
                <c:pt idx="27">
                  <c:v>48.2</c:v>
                </c:pt>
                <c:pt idx="28">
                  <c:v>47.8</c:v>
                </c:pt>
                <c:pt idx="29">
                  <c:v>47</c:v>
                </c:pt>
                <c:pt idx="30">
                  <c:v>45.9</c:v>
                </c:pt>
                <c:pt idx="31">
                  <c:v>44.9</c:v>
                </c:pt>
                <c:pt idx="32">
                  <c:v>44.4</c:v>
                </c:pt>
                <c:pt idx="33">
                  <c:v>44.3</c:v>
                </c:pt>
                <c:pt idx="34">
                  <c:v>44.5</c:v>
                </c:pt>
                <c:pt idx="35">
                  <c:v>45.1</c:v>
                </c:pt>
                <c:pt idx="36">
                  <c:v>45.7</c:v>
                </c:pt>
                <c:pt idx="37">
                  <c:v>46</c:v>
                </c:pt>
                <c:pt idx="38">
                  <c:v>46</c:v>
                </c:pt>
                <c:pt idx="39">
                  <c:v>46</c:v>
                </c:pt>
                <c:pt idx="40">
                  <c:v>46.1</c:v>
                </c:pt>
                <c:pt idx="41">
                  <c:v>46.7</c:v>
                </c:pt>
                <c:pt idx="42">
                  <c:v>47.7</c:v>
                </c:pt>
                <c:pt idx="43">
                  <c:v>48.9</c:v>
                </c:pt>
                <c:pt idx="44">
                  <c:v>50.3</c:v>
                </c:pt>
                <c:pt idx="45">
                  <c:v>51.6</c:v>
                </c:pt>
                <c:pt idx="46">
                  <c:v>52.6</c:v>
                </c:pt>
                <c:pt idx="47">
                  <c:v>53</c:v>
                </c:pt>
                <c:pt idx="48">
                  <c:v>53</c:v>
                </c:pt>
                <c:pt idx="49">
                  <c:v>52.9</c:v>
                </c:pt>
                <c:pt idx="50">
                  <c:v>52.7</c:v>
                </c:pt>
                <c:pt idx="51">
                  <c:v>52.6</c:v>
                </c:pt>
                <c:pt idx="52">
                  <c:v>53.1</c:v>
                </c:pt>
                <c:pt idx="53">
                  <c:v>54.3</c:v>
                </c:pt>
                <c:pt idx="54">
                  <c:v>55.2</c:v>
                </c:pt>
                <c:pt idx="55">
                  <c:v>55.5</c:v>
                </c:pt>
                <c:pt idx="56">
                  <c:v>55.9</c:v>
                </c:pt>
                <c:pt idx="57">
                  <c:v>56.3</c:v>
                </c:pt>
                <c:pt idx="58">
                  <c:v>56.7</c:v>
                </c:pt>
                <c:pt idx="59">
                  <c:v>56.9</c:v>
                </c:pt>
                <c:pt idx="60">
                  <c:v>56.8</c:v>
                </c:pt>
                <c:pt idx="61">
                  <c:v>56</c:v>
                </c:pt>
                <c:pt idx="62">
                  <c:v>54.2</c:v>
                </c:pt>
                <c:pt idx="63">
                  <c:v>52.1</c:v>
                </c:pt>
                <c:pt idx="64">
                  <c:v>50.1</c:v>
                </c:pt>
                <c:pt idx="65">
                  <c:v>47.2</c:v>
                </c:pt>
                <c:pt idx="66">
                  <c:v>43.2</c:v>
                </c:pt>
                <c:pt idx="67">
                  <c:v>39.200000000000003</c:v>
                </c:pt>
                <c:pt idx="68">
                  <c:v>36.5</c:v>
                </c:pt>
                <c:pt idx="69">
                  <c:v>34.299999999999997</c:v>
                </c:pt>
                <c:pt idx="70">
                  <c:v>31</c:v>
                </c:pt>
                <c:pt idx="71">
                  <c:v>26</c:v>
                </c:pt>
                <c:pt idx="72">
                  <c:v>20.7</c:v>
                </c:pt>
                <c:pt idx="73">
                  <c:v>15.4</c:v>
                </c:pt>
                <c:pt idx="74">
                  <c:v>13.1</c:v>
                </c:pt>
                <c:pt idx="75">
                  <c:v>12</c:v>
                </c:pt>
                <c:pt idx="76">
                  <c:v>12.5</c:v>
                </c:pt>
                <c:pt idx="77">
                  <c:v>14</c:v>
                </c:pt>
                <c:pt idx="78">
                  <c:v>19</c:v>
                </c:pt>
                <c:pt idx="79">
                  <c:v>23.2</c:v>
                </c:pt>
                <c:pt idx="80">
                  <c:v>28</c:v>
                </c:pt>
                <c:pt idx="81">
                  <c:v>32</c:v>
                </c:pt>
                <c:pt idx="82">
                  <c:v>34</c:v>
                </c:pt>
                <c:pt idx="83">
                  <c:v>36</c:v>
                </c:pt>
                <c:pt idx="84">
                  <c:v>38</c:v>
                </c:pt>
                <c:pt idx="85">
                  <c:v>40</c:v>
                </c:pt>
                <c:pt idx="86">
                  <c:v>40.299999999999997</c:v>
                </c:pt>
                <c:pt idx="87">
                  <c:v>40.5</c:v>
                </c:pt>
                <c:pt idx="88">
                  <c:v>39</c:v>
                </c:pt>
                <c:pt idx="89">
                  <c:v>35.700000000000003</c:v>
                </c:pt>
                <c:pt idx="90">
                  <c:v>31.8</c:v>
                </c:pt>
                <c:pt idx="91">
                  <c:v>27.1</c:v>
                </c:pt>
                <c:pt idx="92">
                  <c:v>22.8</c:v>
                </c:pt>
                <c:pt idx="93">
                  <c:v>21.1</c:v>
                </c:pt>
                <c:pt idx="94">
                  <c:v>18.899999999999999</c:v>
                </c:pt>
                <c:pt idx="95">
                  <c:v>18.899999999999999</c:v>
                </c:pt>
                <c:pt idx="96">
                  <c:v>21.3</c:v>
                </c:pt>
                <c:pt idx="97">
                  <c:v>23.9</c:v>
                </c:pt>
                <c:pt idx="98">
                  <c:v>25.9</c:v>
                </c:pt>
                <c:pt idx="99">
                  <c:v>28.4</c:v>
                </c:pt>
                <c:pt idx="100">
                  <c:v>30.3</c:v>
                </c:pt>
                <c:pt idx="101">
                  <c:v>30.9</c:v>
                </c:pt>
                <c:pt idx="102">
                  <c:v>31.1</c:v>
                </c:pt>
                <c:pt idx="103">
                  <c:v>31.8</c:v>
                </c:pt>
                <c:pt idx="104">
                  <c:v>32.700000000000003</c:v>
                </c:pt>
                <c:pt idx="105">
                  <c:v>33.200000000000003</c:v>
                </c:pt>
                <c:pt idx="106">
                  <c:v>32.4</c:v>
                </c:pt>
                <c:pt idx="107">
                  <c:v>28.3</c:v>
                </c:pt>
                <c:pt idx="108">
                  <c:v>25.8</c:v>
                </c:pt>
                <c:pt idx="109">
                  <c:v>23.1</c:v>
                </c:pt>
                <c:pt idx="110">
                  <c:v>21.8</c:v>
                </c:pt>
                <c:pt idx="111">
                  <c:v>21.2</c:v>
                </c:pt>
                <c:pt idx="112">
                  <c:v>21</c:v>
                </c:pt>
                <c:pt idx="113">
                  <c:v>21</c:v>
                </c:pt>
                <c:pt idx="114">
                  <c:v>20.9</c:v>
                </c:pt>
                <c:pt idx="115">
                  <c:v>19.899999999999999</c:v>
                </c:pt>
                <c:pt idx="116">
                  <c:v>17.899999999999999</c:v>
                </c:pt>
                <c:pt idx="117">
                  <c:v>15.1</c:v>
                </c:pt>
                <c:pt idx="118">
                  <c:v>12.8</c:v>
                </c:pt>
                <c:pt idx="119">
                  <c:v>12</c:v>
                </c:pt>
                <c:pt idx="120">
                  <c:v>13.2</c:v>
                </c:pt>
                <c:pt idx="121">
                  <c:v>17.100000000000001</c:v>
                </c:pt>
                <c:pt idx="122">
                  <c:v>21.1</c:v>
                </c:pt>
                <c:pt idx="123">
                  <c:v>21.8</c:v>
                </c:pt>
                <c:pt idx="124">
                  <c:v>21.2</c:v>
                </c:pt>
                <c:pt idx="125">
                  <c:v>18.5</c:v>
                </c:pt>
                <c:pt idx="126">
                  <c:v>13.9</c:v>
                </c:pt>
                <c:pt idx="127">
                  <c:v>12</c:v>
                </c:pt>
                <c:pt idx="128">
                  <c:v>12</c:v>
                </c:pt>
                <c:pt idx="129">
                  <c:v>13</c:v>
                </c:pt>
                <c:pt idx="130">
                  <c:v>16</c:v>
                </c:pt>
                <c:pt idx="131">
                  <c:v>18.5</c:v>
                </c:pt>
                <c:pt idx="132">
                  <c:v>20.6</c:v>
                </c:pt>
                <c:pt idx="133">
                  <c:v>22.5</c:v>
                </c:pt>
                <c:pt idx="134">
                  <c:v>24</c:v>
                </c:pt>
                <c:pt idx="135">
                  <c:v>26.6</c:v>
                </c:pt>
                <c:pt idx="136">
                  <c:v>29.9</c:v>
                </c:pt>
                <c:pt idx="137">
                  <c:v>34.799999999999997</c:v>
                </c:pt>
                <c:pt idx="138">
                  <c:v>37.799999999999997</c:v>
                </c:pt>
                <c:pt idx="139">
                  <c:v>40.200000000000003</c:v>
                </c:pt>
                <c:pt idx="140">
                  <c:v>41.6</c:v>
                </c:pt>
                <c:pt idx="141">
                  <c:v>41.9</c:v>
                </c:pt>
                <c:pt idx="142">
                  <c:v>42</c:v>
                </c:pt>
                <c:pt idx="143">
                  <c:v>42.2</c:v>
                </c:pt>
                <c:pt idx="144">
                  <c:v>42.4</c:v>
                </c:pt>
                <c:pt idx="145">
                  <c:v>42.7</c:v>
                </c:pt>
                <c:pt idx="146">
                  <c:v>43.1</c:v>
                </c:pt>
                <c:pt idx="147">
                  <c:v>43.7</c:v>
                </c:pt>
                <c:pt idx="148">
                  <c:v>44</c:v>
                </c:pt>
                <c:pt idx="149">
                  <c:v>44.1</c:v>
                </c:pt>
                <c:pt idx="150">
                  <c:v>45.3</c:v>
                </c:pt>
                <c:pt idx="151">
                  <c:v>46.4</c:v>
                </c:pt>
                <c:pt idx="152">
                  <c:v>47.2</c:v>
                </c:pt>
                <c:pt idx="153">
                  <c:v>47.3</c:v>
                </c:pt>
                <c:pt idx="154">
                  <c:v>47.4</c:v>
                </c:pt>
                <c:pt idx="155">
                  <c:v>47.4</c:v>
                </c:pt>
                <c:pt idx="156">
                  <c:v>47.5</c:v>
                </c:pt>
                <c:pt idx="157">
                  <c:v>47.9</c:v>
                </c:pt>
                <c:pt idx="158">
                  <c:v>48.6</c:v>
                </c:pt>
                <c:pt idx="159">
                  <c:v>49.4</c:v>
                </c:pt>
                <c:pt idx="160">
                  <c:v>49.8</c:v>
                </c:pt>
                <c:pt idx="161">
                  <c:v>49.8</c:v>
                </c:pt>
                <c:pt idx="162">
                  <c:v>49.7</c:v>
                </c:pt>
                <c:pt idx="163">
                  <c:v>49.3</c:v>
                </c:pt>
                <c:pt idx="164">
                  <c:v>48.5</c:v>
                </c:pt>
                <c:pt idx="165">
                  <c:v>47.6</c:v>
                </c:pt>
                <c:pt idx="166">
                  <c:v>46.3</c:v>
                </c:pt>
                <c:pt idx="167">
                  <c:v>43.7</c:v>
                </c:pt>
                <c:pt idx="168">
                  <c:v>39.299999999999997</c:v>
                </c:pt>
                <c:pt idx="169">
                  <c:v>34.1</c:v>
                </c:pt>
                <c:pt idx="170">
                  <c:v>29</c:v>
                </c:pt>
                <c:pt idx="171">
                  <c:v>23.7</c:v>
                </c:pt>
                <c:pt idx="172">
                  <c:v>18.399999999999999</c:v>
                </c:pt>
                <c:pt idx="173">
                  <c:v>14.3</c:v>
                </c:pt>
                <c:pt idx="174">
                  <c:v>12</c:v>
                </c:pt>
                <c:pt idx="175">
                  <c:v>12.8</c:v>
                </c:pt>
                <c:pt idx="176">
                  <c:v>16</c:v>
                </c:pt>
                <c:pt idx="177">
                  <c:v>19.100000000000001</c:v>
                </c:pt>
                <c:pt idx="178">
                  <c:v>22.4</c:v>
                </c:pt>
                <c:pt idx="179">
                  <c:v>25.6</c:v>
                </c:pt>
                <c:pt idx="180">
                  <c:v>30.1</c:v>
                </c:pt>
                <c:pt idx="181">
                  <c:v>35.299999999999997</c:v>
                </c:pt>
                <c:pt idx="182">
                  <c:v>39.9</c:v>
                </c:pt>
                <c:pt idx="183">
                  <c:v>44.5</c:v>
                </c:pt>
                <c:pt idx="184">
                  <c:v>47.5</c:v>
                </c:pt>
                <c:pt idx="185">
                  <c:v>50.9</c:v>
                </c:pt>
                <c:pt idx="186">
                  <c:v>54.1</c:v>
                </c:pt>
                <c:pt idx="187">
                  <c:v>56.3</c:v>
                </c:pt>
                <c:pt idx="188">
                  <c:v>58.1</c:v>
                </c:pt>
                <c:pt idx="189">
                  <c:v>59.8</c:v>
                </c:pt>
                <c:pt idx="190">
                  <c:v>61.1</c:v>
                </c:pt>
                <c:pt idx="191">
                  <c:v>62.1</c:v>
                </c:pt>
                <c:pt idx="192">
                  <c:v>62.8</c:v>
                </c:pt>
                <c:pt idx="193">
                  <c:v>63.3</c:v>
                </c:pt>
                <c:pt idx="194">
                  <c:v>63.6</c:v>
                </c:pt>
                <c:pt idx="195">
                  <c:v>64</c:v>
                </c:pt>
                <c:pt idx="196">
                  <c:v>64.7</c:v>
                </c:pt>
                <c:pt idx="197">
                  <c:v>65.2</c:v>
                </c:pt>
                <c:pt idx="198">
                  <c:v>65.3</c:v>
                </c:pt>
                <c:pt idx="199">
                  <c:v>65.3</c:v>
                </c:pt>
                <c:pt idx="200">
                  <c:v>65.400000000000006</c:v>
                </c:pt>
                <c:pt idx="201">
                  <c:v>65.7</c:v>
                </c:pt>
                <c:pt idx="202">
                  <c:v>66</c:v>
                </c:pt>
                <c:pt idx="203">
                  <c:v>65.599999999999994</c:v>
                </c:pt>
                <c:pt idx="204">
                  <c:v>63.5</c:v>
                </c:pt>
                <c:pt idx="205">
                  <c:v>59.7</c:v>
                </c:pt>
                <c:pt idx="206">
                  <c:v>54.6</c:v>
                </c:pt>
                <c:pt idx="207">
                  <c:v>49.3</c:v>
                </c:pt>
                <c:pt idx="208">
                  <c:v>44.9</c:v>
                </c:pt>
                <c:pt idx="209">
                  <c:v>42.3</c:v>
                </c:pt>
                <c:pt idx="210">
                  <c:v>41.4</c:v>
                </c:pt>
                <c:pt idx="211">
                  <c:v>41.3</c:v>
                </c:pt>
                <c:pt idx="212">
                  <c:v>42.1</c:v>
                </c:pt>
                <c:pt idx="213">
                  <c:v>44.7</c:v>
                </c:pt>
                <c:pt idx="214">
                  <c:v>48.4</c:v>
                </c:pt>
                <c:pt idx="215">
                  <c:v>51.4</c:v>
                </c:pt>
                <c:pt idx="216">
                  <c:v>52.7</c:v>
                </c:pt>
                <c:pt idx="217">
                  <c:v>53</c:v>
                </c:pt>
                <c:pt idx="218">
                  <c:v>52.5</c:v>
                </c:pt>
                <c:pt idx="219">
                  <c:v>51.3</c:v>
                </c:pt>
                <c:pt idx="220">
                  <c:v>49.7</c:v>
                </c:pt>
                <c:pt idx="221">
                  <c:v>47.4</c:v>
                </c:pt>
                <c:pt idx="222">
                  <c:v>43.7</c:v>
                </c:pt>
                <c:pt idx="223">
                  <c:v>39.700000000000003</c:v>
                </c:pt>
                <c:pt idx="224">
                  <c:v>35.5</c:v>
                </c:pt>
                <c:pt idx="225">
                  <c:v>31.1</c:v>
                </c:pt>
                <c:pt idx="226">
                  <c:v>26.3</c:v>
                </c:pt>
                <c:pt idx="227">
                  <c:v>21.9</c:v>
                </c:pt>
                <c:pt idx="228">
                  <c:v>18</c:v>
                </c:pt>
                <c:pt idx="229">
                  <c:v>17</c:v>
                </c:pt>
                <c:pt idx="230">
                  <c:v>18</c:v>
                </c:pt>
                <c:pt idx="231">
                  <c:v>21.4</c:v>
                </c:pt>
                <c:pt idx="232">
                  <c:v>24.8</c:v>
                </c:pt>
                <c:pt idx="233">
                  <c:v>27.9</c:v>
                </c:pt>
                <c:pt idx="234">
                  <c:v>30.8</c:v>
                </c:pt>
                <c:pt idx="235">
                  <c:v>33</c:v>
                </c:pt>
                <c:pt idx="236">
                  <c:v>35.1</c:v>
                </c:pt>
                <c:pt idx="237">
                  <c:v>37.1</c:v>
                </c:pt>
                <c:pt idx="238">
                  <c:v>38.9</c:v>
                </c:pt>
                <c:pt idx="239">
                  <c:v>41.4</c:v>
                </c:pt>
                <c:pt idx="240">
                  <c:v>44</c:v>
                </c:pt>
                <c:pt idx="241">
                  <c:v>46.3</c:v>
                </c:pt>
                <c:pt idx="242">
                  <c:v>47.7</c:v>
                </c:pt>
                <c:pt idx="243">
                  <c:v>48.2</c:v>
                </c:pt>
                <c:pt idx="244">
                  <c:v>48.7</c:v>
                </c:pt>
                <c:pt idx="245">
                  <c:v>49.3</c:v>
                </c:pt>
                <c:pt idx="246">
                  <c:v>49.8</c:v>
                </c:pt>
                <c:pt idx="247">
                  <c:v>50.2</c:v>
                </c:pt>
                <c:pt idx="248">
                  <c:v>50.9</c:v>
                </c:pt>
                <c:pt idx="249">
                  <c:v>51.8</c:v>
                </c:pt>
                <c:pt idx="250">
                  <c:v>52.5</c:v>
                </c:pt>
                <c:pt idx="251">
                  <c:v>53.3</c:v>
                </c:pt>
                <c:pt idx="252">
                  <c:v>54.5</c:v>
                </c:pt>
                <c:pt idx="253">
                  <c:v>55.7</c:v>
                </c:pt>
                <c:pt idx="254">
                  <c:v>56.5</c:v>
                </c:pt>
                <c:pt idx="255">
                  <c:v>56.8</c:v>
                </c:pt>
                <c:pt idx="256">
                  <c:v>57</c:v>
                </c:pt>
                <c:pt idx="257">
                  <c:v>57.2</c:v>
                </c:pt>
                <c:pt idx="258">
                  <c:v>57.7</c:v>
                </c:pt>
                <c:pt idx="259">
                  <c:v>58.7</c:v>
                </c:pt>
                <c:pt idx="260">
                  <c:v>60.1</c:v>
                </c:pt>
                <c:pt idx="261">
                  <c:v>61.1</c:v>
                </c:pt>
                <c:pt idx="262">
                  <c:v>61.7</c:v>
                </c:pt>
                <c:pt idx="263">
                  <c:v>62.3</c:v>
                </c:pt>
                <c:pt idx="264">
                  <c:v>62.9</c:v>
                </c:pt>
                <c:pt idx="265">
                  <c:v>63.3</c:v>
                </c:pt>
                <c:pt idx="266">
                  <c:v>63.4</c:v>
                </c:pt>
                <c:pt idx="267">
                  <c:v>63.5</c:v>
                </c:pt>
                <c:pt idx="268">
                  <c:v>64.5</c:v>
                </c:pt>
                <c:pt idx="269">
                  <c:v>65.8</c:v>
                </c:pt>
                <c:pt idx="270">
                  <c:v>66.8</c:v>
                </c:pt>
                <c:pt idx="271">
                  <c:v>67.400000000000006</c:v>
                </c:pt>
                <c:pt idx="272">
                  <c:v>68.8</c:v>
                </c:pt>
                <c:pt idx="273">
                  <c:v>71.099999999999994</c:v>
                </c:pt>
                <c:pt idx="274">
                  <c:v>72.3</c:v>
                </c:pt>
                <c:pt idx="275">
                  <c:v>72.8</c:v>
                </c:pt>
                <c:pt idx="276">
                  <c:v>73.400000000000006</c:v>
                </c:pt>
                <c:pt idx="277">
                  <c:v>74.599999999999994</c:v>
                </c:pt>
                <c:pt idx="278">
                  <c:v>76</c:v>
                </c:pt>
                <c:pt idx="279">
                  <c:v>76.599999999999994</c:v>
                </c:pt>
                <c:pt idx="280">
                  <c:v>76.5</c:v>
                </c:pt>
                <c:pt idx="281">
                  <c:v>76.2</c:v>
                </c:pt>
                <c:pt idx="282">
                  <c:v>75.8</c:v>
                </c:pt>
                <c:pt idx="283">
                  <c:v>75.400000000000006</c:v>
                </c:pt>
                <c:pt idx="284">
                  <c:v>74.8</c:v>
                </c:pt>
                <c:pt idx="285">
                  <c:v>73.900000000000006</c:v>
                </c:pt>
                <c:pt idx="286">
                  <c:v>72.7</c:v>
                </c:pt>
                <c:pt idx="287">
                  <c:v>71.3</c:v>
                </c:pt>
                <c:pt idx="288">
                  <c:v>70.400000000000006</c:v>
                </c:pt>
                <c:pt idx="289">
                  <c:v>70</c:v>
                </c:pt>
                <c:pt idx="290">
                  <c:v>70</c:v>
                </c:pt>
                <c:pt idx="291">
                  <c:v>69</c:v>
                </c:pt>
                <c:pt idx="292">
                  <c:v>68</c:v>
                </c:pt>
                <c:pt idx="293">
                  <c:v>68</c:v>
                </c:pt>
                <c:pt idx="294">
                  <c:v>68</c:v>
                </c:pt>
                <c:pt idx="295">
                  <c:v>68.099999999999994</c:v>
                </c:pt>
                <c:pt idx="296">
                  <c:v>68.400000000000006</c:v>
                </c:pt>
                <c:pt idx="297">
                  <c:v>68.599999999999994</c:v>
                </c:pt>
                <c:pt idx="298">
                  <c:v>68.7</c:v>
                </c:pt>
                <c:pt idx="299">
                  <c:v>68.5</c:v>
                </c:pt>
                <c:pt idx="300">
                  <c:v>68.099999999999994</c:v>
                </c:pt>
                <c:pt idx="301">
                  <c:v>67.3</c:v>
                </c:pt>
                <c:pt idx="302">
                  <c:v>66.2</c:v>
                </c:pt>
                <c:pt idx="303">
                  <c:v>64.8</c:v>
                </c:pt>
                <c:pt idx="304">
                  <c:v>63.6</c:v>
                </c:pt>
                <c:pt idx="305">
                  <c:v>62.6</c:v>
                </c:pt>
                <c:pt idx="306">
                  <c:v>62.1</c:v>
                </c:pt>
                <c:pt idx="307">
                  <c:v>61.9</c:v>
                </c:pt>
                <c:pt idx="308">
                  <c:v>61.9</c:v>
                </c:pt>
                <c:pt idx="309">
                  <c:v>61.8</c:v>
                </c:pt>
                <c:pt idx="310">
                  <c:v>61.5</c:v>
                </c:pt>
                <c:pt idx="311">
                  <c:v>60.9</c:v>
                </c:pt>
                <c:pt idx="312">
                  <c:v>59.7</c:v>
                </c:pt>
                <c:pt idx="313">
                  <c:v>54.6</c:v>
                </c:pt>
                <c:pt idx="314">
                  <c:v>49.3</c:v>
                </c:pt>
                <c:pt idx="315">
                  <c:v>44.9</c:v>
                </c:pt>
                <c:pt idx="316">
                  <c:v>42.3</c:v>
                </c:pt>
                <c:pt idx="317">
                  <c:v>41.4</c:v>
                </c:pt>
                <c:pt idx="318">
                  <c:v>41.3</c:v>
                </c:pt>
                <c:pt idx="319">
                  <c:v>42.1</c:v>
                </c:pt>
                <c:pt idx="320">
                  <c:v>44.7</c:v>
                </c:pt>
                <c:pt idx="321">
                  <c:v>48.4</c:v>
                </c:pt>
                <c:pt idx="322">
                  <c:v>51.4</c:v>
                </c:pt>
                <c:pt idx="323">
                  <c:v>52.7</c:v>
                </c:pt>
                <c:pt idx="324">
                  <c:v>54</c:v>
                </c:pt>
                <c:pt idx="325">
                  <c:v>57</c:v>
                </c:pt>
                <c:pt idx="326">
                  <c:v>58.1</c:v>
                </c:pt>
                <c:pt idx="327">
                  <c:v>59.2</c:v>
                </c:pt>
                <c:pt idx="328">
                  <c:v>59</c:v>
                </c:pt>
                <c:pt idx="329">
                  <c:v>59.1</c:v>
                </c:pt>
                <c:pt idx="330">
                  <c:v>59.5</c:v>
                </c:pt>
                <c:pt idx="331">
                  <c:v>60.5</c:v>
                </c:pt>
                <c:pt idx="332">
                  <c:v>62.3</c:v>
                </c:pt>
                <c:pt idx="333">
                  <c:v>63.9</c:v>
                </c:pt>
                <c:pt idx="334">
                  <c:v>65.099999999999994</c:v>
                </c:pt>
                <c:pt idx="335">
                  <c:v>64.099999999999994</c:v>
                </c:pt>
                <c:pt idx="336">
                  <c:v>62.7</c:v>
                </c:pt>
                <c:pt idx="337">
                  <c:v>62</c:v>
                </c:pt>
                <c:pt idx="338">
                  <c:v>61.3</c:v>
                </c:pt>
                <c:pt idx="339">
                  <c:v>60.9</c:v>
                </c:pt>
                <c:pt idx="340">
                  <c:v>60.5</c:v>
                </c:pt>
                <c:pt idx="341">
                  <c:v>60.2</c:v>
                </c:pt>
                <c:pt idx="342">
                  <c:v>59.8</c:v>
                </c:pt>
                <c:pt idx="343">
                  <c:v>59.4</c:v>
                </c:pt>
                <c:pt idx="344">
                  <c:v>58.6</c:v>
                </c:pt>
                <c:pt idx="345">
                  <c:v>57.5</c:v>
                </c:pt>
                <c:pt idx="346">
                  <c:v>56.6</c:v>
                </c:pt>
                <c:pt idx="347">
                  <c:v>56</c:v>
                </c:pt>
                <c:pt idx="348">
                  <c:v>55.5</c:v>
                </c:pt>
                <c:pt idx="349">
                  <c:v>55</c:v>
                </c:pt>
                <c:pt idx="350">
                  <c:v>54.4</c:v>
                </c:pt>
                <c:pt idx="351">
                  <c:v>54.1</c:v>
                </c:pt>
                <c:pt idx="352">
                  <c:v>54</c:v>
                </c:pt>
                <c:pt idx="353">
                  <c:v>53.9</c:v>
                </c:pt>
                <c:pt idx="354">
                  <c:v>53.9</c:v>
                </c:pt>
                <c:pt idx="355">
                  <c:v>54</c:v>
                </c:pt>
                <c:pt idx="356">
                  <c:v>54.2</c:v>
                </c:pt>
                <c:pt idx="357">
                  <c:v>55</c:v>
                </c:pt>
                <c:pt idx="358">
                  <c:v>55.8</c:v>
                </c:pt>
                <c:pt idx="359">
                  <c:v>56.2</c:v>
                </c:pt>
                <c:pt idx="360">
                  <c:v>56.1</c:v>
                </c:pt>
                <c:pt idx="361">
                  <c:v>55.1</c:v>
                </c:pt>
                <c:pt idx="362">
                  <c:v>52.7</c:v>
                </c:pt>
                <c:pt idx="363">
                  <c:v>48.4</c:v>
                </c:pt>
                <c:pt idx="364">
                  <c:v>43.1</c:v>
                </c:pt>
                <c:pt idx="365">
                  <c:v>37.799999999999997</c:v>
                </c:pt>
                <c:pt idx="366">
                  <c:v>32.5</c:v>
                </c:pt>
                <c:pt idx="367">
                  <c:v>27.2</c:v>
                </c:pt>
                <c:pt idx="368">
                  <c:v>25.1</c:v>
                </c:pt>
                <c:pt idx="369">
                  <c:v>26</c:v>
                </c:pt>
                <c:pt idx="370">
                  <c:v>29.3</c:v>
                </c:pt>
                <c:pt idx="371">
                  <c:v>34.6</c:v>
                </c:pt>
                <c:pt idx="372">
                  <c:v>40.4</c:v>
                </c:pt>
                <c:pt idx="373">
                  <c:v>45.3</c:v>
                </c:pt>
                <c:pt idx="374">
                  <c:v>49</c:v>
                </c:pt>
                <c:pt idx="375">
                  <c:v>51.1</c:v>
                </c:pt>
                <c:pt idx="376">
                  <c:v>52.1</c:v>
                </c:pt>
                <c:pt idx="377">
                  <c:v>52.2</c:v>
                </c:pt>
                <c:pt idx="378">
                  <c:v>52.1</c:v>
                </c:pt>
                <c:pt idx="379">
                  <c:v>51.7</c:v>
                </c:pt>
                <c:pt idx="380">
                  <c:v>50.9</c:v>
                </c:pt>
                <c:pt idx="381">
                  <c:v>49.2</c:v>
                </c:pt>
                <c:pt idx="382">
                  <c:v>45.9</c:v>
                </c:pt>
                <c:pt idx="383">
                  <c:v>40.6</c:v>
                </c:pt>
                <c:pt idx="384">
                  <c:v>35.299999999999997</c:v>
                </c:pt>
                <c:pt idx="385">
                  <c:v>30</c:v>
                </c:pt>
                <c:pt idx="386">
                  <c:v>24.7</c:v>
                </c:pt>
                <c:pt idx="387">
                  <c:v>19.3</c:v>
                </c:pt>
                <c:pt idx="388">
                  <c:v>16</c:v>
                </c:pt>
                <c:pt idx="389">
                  <c:v>13.2</c:v>
                </c:pt>
                <c:pt idx="390">
                  <c:v>10.7</c:v>
                </c:pt>
                <c:pt idx="391">
                  <c:v>8.8000000000000007</c:v>
                </c:pt>
                <c:pt idx="392">
                  <c:v>7.2</c:v>
                </c:pt>
                <c:pt idx="393">
                  <c:v>5.5</c:v>
                </c:pt>
                <c:pt idx="394">
                  <c:v>3.2</c:v>
                </c:pt>
                <c:pt idx="395">
                  <c:v>1.1000000000000001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B47-994D-B6E8-8BA8DA3363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0665024"/>
        <c:axId val="360690416"/>
      </c:lineChart>
      <c:catAx>
        <c:axId val="330665024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0690416"/>
        <c:crosses val="autoZero"/>
        <c:auto val="1"/>
        <c:lblAlgn val="ctr"/>
        <c:lblOffset val="100"/>
        <c:noMultiLvlLbl val="0"/>
      </c:catAx>
      <c:valAx>
        <c:axId val="360690416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06650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(Phase: Low) Accumulated Energy (J)</a:t>
            </a:r>
          </a:p>
        </c:rich>
      </c:tx>
      <c:layout>
        <c:manualLayout>
          <c:xMode val="edge"/>
          <c:yMode val="edge"/>
          <c:x val="0.33241310526592183"/>
          <c:y val="1.49884695002348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Accumulated Energy (J)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WLTC_class_3!$P$22:$P$611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196.36682857050374</c:v>
                </c:pt>
                <c:pt idx="13">
                  <c:v>4225.8111142656717</c:v>
                </c:pt>
                <c:pt idx="14">
                  <c:v>21556.21947876308</c:v>
                </c:pt>
                <c:pt idx="15">
                  <c:v>40089.205708004229</c:v>
                </c:pt>
                <c:pt idx="16">
                  <c:v>52099.828748727763</c:v>
                </c:pt>
                <c:pt idx="17">
                  <c:v>85993.002045828674</c:v>
                </c:pt>
                <c:pt idx="18">
                  <c:v>123489.14845312122</c:v>
                </c:pt>
                <c:pt idx="19">
                  <c:v>105898.9943782019</c:v>
                </c:pt>
                <c:pt idx="20">
                  <c:v>54598.983790701757</c:v>
                </c:pt>
                <c:pt idx="21">
                  <c:v>34735.82807380025</c:v>
                </c:pt>
                <c:pt idx="22">
                  <c:v>34749.276469047189</c:v>
                </c:pt>
                <c:pt idx="23">
                  <c:v>39164.465678602763</c:v>
                </c:pt>
                <c:pt idx="24">
                  <c:v>67562.399659797971</c:v>
                </c:pt>
                <c:pt idx="25">
                  <c:v>94252.292129878711</c:v>
                </c:pt>
                <c:pt idx="26">
                  <c:v>114857.10583954256</c:v>
                </c:pt>
                <c:pt idx="27">
                  <c:v>168656.47365964003</c:v>
                </c:pt>
                <c:pt idx="28">
                  <c:v>198519.30177536816</c:v>
                </c:pt>
                <c:pt idx="29">
                  <c:v>210428.36911867902</c:v>
                </c:pt>
                <c:pt idx="30">
                  <c:v>181033.31551612791</c:v>
                </c:pt>
                <c:pt idx="31">
                  <c:v>135729.99557194763</c:v>
                </c:pt>
                <c:pt idx="32">
                  <c:v>117388.44409754842</c:v>
                </c:pt>
                <c:pt idx="33">
                  <c:v>109649.01486279814</c:v>
                </c:pt>
                <c:pt idx="34">
                  <c:v>91107.296616873718</c:v>
                </c:pt>
                <c:pt idx="35">
                  <c:v>55151.314142269926</c:v>
                </c:pt>
                <c:pt idx="36">
                  <c:v>-23492.601461167593</c:v>
                </c:pt>
                <c:pt idx="37">
                  <c:v>-148103.86932946491</c:v>
                </c:pt>
                <c:pt idx="38">
                  <c:v>-210762.2471282997</c:v>
                </c:pt>
                <c:pt idx="39">
                  <c:v>-184656.48592343947</c:v>
                </c:pt>
                <c:pt idx="40">
                  <c:v>-152713.62405662378</c:v>
                </c:pt>
                <c:pt idx="41">
                  <c:v>-184706.33802474831</c:v>
                </c:pt>
                <c:pt idx="42">
                  <c:v>-232393.43836791904</c:v>
                </c:pt>
                <c:pt idx="43">
                  <c:v>-193929.36935700953</c:v>
                </c:pt>
                <c:pt idx="44">
                  <c:v>-97024.397409035199</c:v>
                </c:pt>
                <c:pt idx="45">
                  <c:v>-23226.295252259071</c:v>
                </c:pt>
                <c:pt idx="46">
                  <c:v>-11571.313619245431</c:v>
                </c:pt>
                <c:pt idx="47">
                  <c:v>-28701.133723323845</c:v>
                </c:pt>
                <c:pt idx="48">
                  <c:v>-19619.397166274815</c:v>
                </c:pt>
                <c:pt idx="49">
                  <c:v>10482.792621147428</c:v>
                </c:pt>
                <c:pt idx="50">
                  <c:v>16259.22716443603</c:v>
                </c:pt>
                <c:pt idx="51">
                  <c:v>-31013.206409642858</c:v>
                </c:pt>
                <c:pt idx="52">
                  <c:v>-84960.159812393409</c:v>
                </c:pt>
                <c:pt idx="53">
                  <c:v>-57406.192269839237</c:v>
                </c:pt>
                <c:pt idx="54">
                  <c:v>-3085.4296180067245</c:v>
                </c:pt>
                <c:pt idx="55">
                  <c:v>17497.989798721675</c:v>
                </c:pt>
                <c:pt idx="56">
                  <c:v>19916.135067789332</c:v>
                </c:pt>
                <c:pt idx="57">
                  <c:v>26684.280336857013</c:v>
                </c:pt>
                <c:pt idx="58">
                  <c:v>34553.41330668646</c:v>
                </c:pt>
                <c:pt idx="59">
                  <c:v>77859.068613037976</c:v>
                </c:pt>
                <c:pt idx="60">
                  <c:v>100974.99641394557</c:v>
                </c:pt>
                <c:pt idx="61">
                  <c:v>63209.590329246879</c:v>
                </c:pt>
                <c:pt idx="62">
                  <c:v>57644.21250986238</c:v>
                </c:pt>
                <c:pt idx="63">
                  <c:v>69311.604269713745</c:v>
                </c:pt>
                <c:pt idx="64">
                  <c:v>88218.310631448432</c:v>
                </c:pt>
                <c:pt idx="65">
                  <c:v>71755.745313766922</c:v>
                </c:pt>
                <c:pt idx="66">
                  <c:v>59239.392497678113</c:v>
                </c:pt>
                <c:pt idx="67">
                  <c:v>122862.09145540799</c:v>
                </c:pt>
                <c:pt idx="68">
                  <c:v>250394.14400334895</c:v>
                </c:pt>
                <c:pt idx="69">
                  <c:v>361730.27121395583</c:v>
                </c:pt>
                <c:pt idx="70">
                  <c:v>444350.9826590778</c:v>
                </c:pt>
                <c:pt idx="71">
                  <c:v>476338.070901928</c:v>
                </c:pt>
                <c:pt idx="72">
                  <c:v>421094.22254066315</c:v>
                </c:pt>
                <c:pt idx="73">
                  <c:v>319091.72789650277</c:v>
                </c:pt>
                <c:pt idx="74">
                  <c:v>261244.31300553711</c:v>
                </c:pt>
                <c:pt idx="75">
                  <c:v>264112.67765441834</c:v>
                </c:pt>
                <c:pt idx="76">
                  <c:v>294125.25365132908</c:v>
                </c:pt>
                <c:pt idx="77">
                  <c:v>289852.33939848933</c:v>
                </c:pt>
                <c:pt idx="78">
                  <c:v>214752.62745129352</c:v>
                </c:pt>
                <c:pt idx="79">
                  <c:v>92164.459254731992</c:v>
                </c:pt>
                <c:pt idx="80">
                  <c:v>23097.87142707959</c:v>
                </c:pt>
                <c:pt idx="81">
                  <c:v>-45921.6462171737</c:v>
                </c:pt>
                <c:pt idx="82">
                  <c:v>-27744.9475073174</c:v>
                </c:pt>
                <c:pt idx="83">
                  <c:v>58066.244701398173</c:v>
                </c:pt>
                <c:pt idx="84">
                  <c:v>9674.3185500191721</c:v>
                </c:pt>
                <c:pt idx="85">
                  <c:v>-20192.158496627238</c:v>
                </c:pt>
                <c:pt idx="86">
                  <c:v>-11450.550005318717</c:v>
                </c:pt>
                <c:pt idx="87">
                  <c:v>6495.3676768439209</c:v>
                </c:pt>
                <c:pt idx="88">
                  <c:v>-144528.22745406794</c:v>
                </c:pt>
                <c:pt idx="89">
                  <c:v>-511798.4165492584</c:v>
                </c:pt>
                <c:pt idx="90">
                  <c:v>-677642.76751557551</c:v>
                </c:pt>
                <c:pt idx="91">
                  <c:v>-580603.43750118127</c:v>
                </c:pt>
                <c:pt idx="92">
                  <c:v>-333387.69973523787</c:v>
                </c:pt>
                <c:pt idx="93">
                  <c:v>-166706.58814382489</c:v>
                </c:pt>
                <c:pt idx="94">
                  <c:v>-146344.34470763928</c:v>
                </c:pt>
                <c:pt idx="95">
                  <c:v>-142221.95746048546</c:v>
                </c:pt>
                <c:pt idx="96">
                  <c:v>-79600.39995187051</c:v>
                </c:pt>
                <c:pt idx="97">
                  <c:v>-29235.335829311774</c:v>
                </c:pt>
                <c:pt idx="98">
                  <c:v>-18061.687243385888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2430.7185285607934</c:v>
                </c:pt>
                <c:pt idx="139">
                  <c:v>56277.831422363066</c:v>
                </c:pt>
                <c:pt idx="140">
                  <c:v>286250.45511054079</c:v>
                </c:pt>
                <c:pt idx="141">
                  <c:v>579812.72155128594</c:v>
                </c:pt>
                <c:pt idx="142">
                  <c:v>594904.29106128134</c:v>
                </c:pt>
                <c:pt idx="143">
                  <c:v>379481.03013705445</c:v>
                </c:pt>
                <c:pt idx="144">
                  <c:v>259801.51092503223</c:v>
                </c:pt>
                <c:pt idx="145">
                  <c:v>368410.45533461648</c:v>
                </c:pt>
                <c:pt idx="146">
                  <c:v>585362.68684412818</c:v>
                </c:pt>
                <c:pt idx="147">
                  <c:v>694649.24154397321</c:v>
                </c:pt>
                <c:pt idx="148">
                  <c:v>625058.49016620824</c:v>
                </c:pt>
                <c:pt idx="149">
                  <c:v>434653.63765831775</c:v>
                </c:pt>
                <c:pt idx="150">
                  <c:v>182191.78711674915</c:v>
                </c:pt>
                <c:pt idx="151">
                  <c:v>-208191.2492158965</c:v>
                </c:pt>
                <c:pt idx="152">
                  <c:v>-739898.70116201241</c:v>
                </c:pt>
                <c:pt idx="153">
                  <c:v>-958974.12554942514</c:v>
                </c:pt>
                <c:pt idx="154">
                  <c:v>-692615.04718975013</c:v>
                </c:pt>
                <c:pt idx="155">
                  <c:v>-279895.09815875872</c:v>
                </c:pt>
                <c:pt idx="156">
                  <c:v>14530.661974555942</c:v>
                </c:pt>
                <c:pt idx="157">
                  <c:v>188638.6762245248</c:v>
                </c:pt>
                <c:pt idx="158">
                  <c:v>387071.29475111171</c:v>
                </c:pt>
                <c:pt idx="159">
                  <c:v>596545.46493449318</c:v>
                </c:pt>
                <c:pt idx="160">
                  <c:v>723887.99176899658</c:v>
                </c:pt>
                <c:pt idx="161">
                  <c:v>757358.38387735118</c:v>
                </c:pt>
                <c:pt idx="162">
                  <c:v>678317.77221205155</c:v>
                </c:pt>
                <c:pt idx="163">
                  <c:v>713878.38791464688</c:v>
                </c:pt>
                <c:pt idx="164">
                  <c:v>695546.23171434645</c:v>
                </c:pt>
                <c:pt idx="165">
                  <c:v>596676.26348148682</c:v>
                </c:pt>
                <c:pt idx="166">
                  <c:v>538540.13955254108</c:v>
                </c:pt>
                <c:pt idx="167">
                  <c:v>736220.28964647383</c:v>
                </c:pt>
                <c:pt idx="168">
                  <c:v>956861.87501383713</c:v>
                </c:pt>
                <c:pt idx="169">
                  <c:v>787453.72377533058</c:v>
                </c:pt>
                <c:pt idx="170">
                  <c:v>286817.52704153326</c:v>
                </c:pt>
                <c:pt idx="171">
                  <c:v>-337499.42928450927</c:v>
                </c:pt>
                <c:pt idx="172">
                  <c:v>-985506.6702597664</c:v>
                </c:pt>
                <c:pt idx="173">
                  <c:v>-1153117.3863041026</c:v>
                </c:pt>
                <c:pt idx="174">
                  <c:v>-681951.14545031334</c:v>
                </c:pt>
                <c:pt idx="175">
                  <c:v>-131119.04303037788</c:v>
                </c:pt>
                <c:pt idx="176">
                  <c:v>227812.58123642602</c:v>
                </c:pt>
                <c:pt idx="177">
                  <c:v>538478.53381273837</c:v>
                </c:pt>
                <c:pt idx="178">
                  <c:v>677334.53986807587</c:v>
                </c:pt>
                <c:pt idx="179">
                  <c:v>473166.54289153602</c:v>
                </c:pt>
                <c:pt idx="180">
                  <c:v>233398.3864578412</c:v>
                </c:pt>
                <c:pt idx="181">
                  <c:v>116893.97372132089</c:v>
                </c:pt>
                <c:pt idx="182">
                  <c:v>-17128.291585142098</c:v>
                </c:pt>
                <c:pt idx="183">
                  <c:v>-325943.5752801979</c:v>
                </c:pt>
                <c:pt idx="184">
                  <c:v>-546131.10344388592</c:v>
                </c:pt>
                <c:pt idx="185">
                  <c:v>-554630.41544937284</c:v>
                </c:pt>
                <c:pt idx="186">
                  <c:v>-450335.45109407831</c:v>
                </c:pt>
                <c:pt idx="187">
                  <c:v>-321062.45097462076</c:v>
                </c:pt>
                <c:pt idx="188">
                  <c:v>-223078.71252012023</c:v>
                </c:pt>
                <c:pt idx="189">
                  <c:v>-151159.69143350702</c:v>
                </c:pt>
                <c:pt idx="190">
                  <c:v>-89342.212157454342</c:v>
                </c:pt>
                <c:pt idx="191">
                  <c:v>-52535.038939004124</c:v>
                </c:pt>
                <c:pt idx="192">
                  <c:v>-19111.39082771102</c:v>
                </c:pt>
                <c:pt idx="193">
                  <c:v>18919.582454946561</c:v>
                </c:pt>
                <c:pt idx="194">
                  <c:v>33238.856811139442</c:v>
                </c:pt>
                <c:pt idx="195">
                  <c:v>54725.827468195042</c:v>
                </c:pt>
                <c:pt idx="196">
                  <c:v>69706.472737262651</c:v>
                </c:pt>
                <c:pt idx="197">
                  <c:v>70062.118006330318</c:v>
                </c:pt>
                <c:pt idx="198">
                  <c:v>107542.76327539801</c:v>
                </c:pt>
                <c:pt idx="199">
                  <c:v>151656.19350276885</c:v>
                </c:pt>
                <c:pt idx="200">
                  <c:v>199357.06957658142</c:v>
                </c:pt>
                <c:pt idx="201">
                  <c:v>260231.91418672286</c:v>
                </c:pt>
                <c:pt idx="202">
                  <c:v>328126.16021810286</c:v>
                </c:pt>
                <c:pt idx="203">
                  <c:v>520769.66440273455</c:v>
                </c:pt>
                <c:pt idx="204">
                  <c:v>689668.06380623009</c:v>
                </c:pt>
                <c:pt idx="205">
                  <c:v>789394.43492138293</c:v>
                </c:pt>
                <c:pt idx="206">
                  <c:v>1032177.0602131794</c:v>
                </c:pt>
                <c:pt idx="207">
                  <c:v>1195414.7029787579</c:v>
                </c:pt>
                <c:pt idx="208">
                  <c:v>1193224.802129061</c:v>
                </c:pt>
                <c:pt idx="209">
                  <c:v>1407148.5256441808</c:v>
                </c:pt>
                <c:pt idx="210">
                  <c:v>1542577.3437672965</c:v>
                </c:pt>
                <c:pt idx="211">
                  <c:v>1288960.6961571551</c:v>
                </c:pt>
                <c:pt idx="212">
                  <c:v>1101174.2767131513</c:v>
                </c:pt>
                <c:pt idx="213">
                  <c:v>987164.61064558942</c:v>
                </c:pt>
                <c:pt idx="214">
                  <c:v>1079641.0611094006</c:v>
                </c:pt>
                <c:pt idx="215">
                  <c:v>1363168.4492484243</c:v>
                </c:pt>
                <c:pt idx="216">
                  <c:v>1622784.7060988909</c:v>
                </c:pt>
                <c:pt idx="217">
                  <c:v>1719321.3727612863</c:v>
                </c:pt>
                <c:pt idx="218">
                  <c:v>1642785.4230926721</c:v>
                </c:pt>
                <c:pt idx="219">
                  <c:v>1473366.1804973017</c:v>
                </c:pt>
                <c:pt idx="220">
                  <c:v>1275076.303092768</c:v>
                </c:pt>
                <c:pt idx="221">
                  <c:v>1019131.2080072539</c:v>
                </c:pt>
                <c:pt idx="222">
                  <c:v>850588.82849826128</c:v>
                </c:pt>
                <c:pt idx="223">
                  <c:v>826904.68546744133</c:v>
                </c:pt>
                <c:pt idx="224">
                  <c:v>837810.42183736677</c:v>
                </c:pt>
                <c:pt idx="225">
                  <c:v>965585.09185020369</c:v>
                </c:pt>
                <c:pt idx="226">
                  <c:v>1024619.0627499655</c:v>
                </c:pt>
                <c:pt idx="227">
                  <c:v>1003839.1313899914</c:v>
                </c:pt>
                <c:pt idx="228">
                  <c:v>982247.50464714505</c:v>
                </c:pt>
                <c:pt idx="229">
                  <c:v>916966.57672628865</c:v>
                </c:pt>
                <c:pt idx="230">
                  <c:v>766326.27569977299</c:v>
                </c:pt>
                <c:pt idx="231">
                  <c:v>524942.50407238293</c:v>
                </c:pt>
                <c:pt idx="232">
                  <c:v>-8155.7606965125788</c:v>
                </c:pt>
                <c:pt idx="233">
                  <c:v>-699657.25042035361</c:v>
                </c:pt>
                <c:pt idx="234">
                  <c:v>-926635.4357247483</c:v>
                </c:pt>
                <c:pt idx="235">
                  <c:v>-613037.75869656459</c:v>
                </c:pt>
                <c:pt idx="236">
                  <c:v>-133011.33556187834</c:v>
                </c:pt>
                <c:pt idx="237">
                  <c:v>9254.3377037995651</c:v>
                </c:pt>
                <c:pt idx="238">
                  <c:v>-320724.27161997394</c:v>
                </c:pt>
                <c:pt idx="239">
                  <c:v>-953093.66391503927</c:v>
                </c:pt>
                <c:pt idx="240">
                  <c:v>-1352455.5954325814</c:v>
                </c:pt>
                <c:pt idx="241">
                  <c:v>-1100456.3405591762</c:v>
                </c:pt>
                <c:pt idx="242">
                  <c:v>-972292.1786120875</c:v>
                </c:pt>
                <c:pt idx="243">
                  <c:v>-1038164.4507537388</c:v>
                </c:pt>
                <c:pt idx="244">
                  <c:v>-931553.10674540512</c:v>
                </c:pt>
                <c:pt idx="245">
                  <c:v>-1103732.9955137398</c:v>
                </c:pt>
                <c:pt idx="246">
                  <c:v>-1361161.5675835258</c:v>
                </c:pt>
                <c:pt idx="247">
                  <c:v>-1113966.3774693338</c:v>
                </c:pt>
                <c:pt idx="248">
                  <c:v>-546864.78539638023</c:v>
                </c:pt>
                <c:pt idx="249">
                  <c:v>-128518.83372916686</c:v>
                </c:pt>
                <c:pt idx="250">
                  <c:v>-62887.574017638217</c:v>
                </c:pt>
                <c:pt idx="251">
                  <c:v>-153276.26733094224</c:v>
                </c:pt>
                <c:pt idx="252">
                  <c:v>-103001.83512294279</c:v>
                </c:pt>
                <c:pt idx="253">
                  <c:v>54125.439452046921</c:v>
                </c:pt>
                <c:pt idx="254">
                  <c:v>82596.87399533503</c:v>
                </c:pt>
                <c:pt idx="255">
                  <c:v>-155066.03204821429</c:v>
                </c:pt>
                <c:pt idx="256">
                  <c:v>-242425.40215332128</c:v>
                </c:pt>
                <c:pt idx="257">
                  <c:v>77123.215002811892</c:v>
                </c:pt>
                <c:pt idx="258">
                  <c:v>542330.20242254343</c:v>
                </c:pt>
                <c:pt idx="259">
                  <c:v>896121.82716911659</c:v>
                </c:pt>
                <c:pt idx="260">
                  <c:v>1055655.7821519957</c:v>
                </c:pt>
                <c:pt idx="261">
                  <c:v>1160136.5693745285</c:v>
                </c:pt>
                <c:pt idx="262">
                  <c:v>1379632.4552412189</c:v>
                </c:pt>
                <c:pt idx="263">
                  <c:v>1861266.7343517749</c:v>
                </c:pt>
                <c:pt idx="264">
                  <c:v>2289660.1937669925</c:v>
                </c:pt>
                <c:pt idx="265">
                  <c:v>2299328.9392582458</c:v>
                </c:pt>
                <c:pt idx="266">
                  <c:v>1924669.1724950382</c:v>
                </c:pt>
                <c:pt idx="267">
                  <c:v>1758975.0221932963</c:v>
                </c:pt>
                <c:pt idx="268">
                  <c:v>1761883.0774816342</c:v>
                </c:pt>
                <c:pt idx="269">
                  <c:v>1616589.4938217355</c:v>
                </c:pt>
                <c:pt idx="270">
                  <c:v>1146213.9337411397</c:v>
                </c:pt>
                <c:pt idx="271">
                  <c:v>413546.97829281306</c:v>
                </c:pt>
                <c:pt idx="272">
                  <c:v>253448.06926043238</c:v>
                </c:pt>
                <c:pt idx="273">
                  <c:v>-213260.58901537096</c:v>
                </c:pt>
                <c:pt idx="274">
                  <c:v>-1190517.1659751174</c:v>
                </c:pt>
                <c:pt idx="275">
                  <c:v>-1554321.6063552189</c:v>
                </c:pt>
                <c:pt idx="276">
                  <c:v>-1697493.30903845</c:v>
                </c:pt>
                <c:pt idx="277">
                  <c:v>-1766949.8818173797</c:v>
                </c:pt>
                <c:pt idx="278">
                  <c:v>-2088956.4782101531</c:v>
                </c:pt>
                <c:pt idx="279">
                  <c:v>-1877681.3714681338</c:v>
                </c:pt>
                <c:pt idx="280">
                  <c:v>-802521.78310180898</c:v>
                </c:pt>
                <c:pt idx="281">
                  <c:v>444111.20401873492</c:v>
                </c:pt>
                <c:pt idx="282">
                  <c:v>1499035.4354295232</c:v>
                </c:pt>
                <c:pt idx="283">
                  <c:v>1968158.9416052925</c:v>
                </c:pt>
                <c:pt idx="284">
                  <c:v>2307510.2629195605</c:v>
                </c:pt>
                <c:pt idx="285">
                  <c:v>2539520.5900184219</c:v>
                </c:pt>
                <c:pt idx="286">
                  <c:v>2611021.0203194749</c:v>
                </c:pt>
                <c:pt idx="287">
                  <c:v>2871051.9096451821</c:v>
                </c:pt>
                <c:pt idx="288">
                  <c:v>3137845.9853766835</c:v>
                </c:pt>
                <c:pt idx="289">
                  <c:v>2813814.1221296852</c:v>
                </c:pt>
                <c:pt idx="290">
                  <c:v>1750236.3731396699</c:v>
                </c:pt>
                <c:pt idx="291">
                  <c:v>651154.00996395363</c:v>
                </c:pt>
                <c:pt idx="292">
                  <c:v>-123283.03118350299</c:v>
                </c:pt>
                <c:pt idx="293">
                  <c:v>-218899.04359757298</c:v>
                </c:pt>
                <c:pt idx="294">
                  <c:v>37799.152356839688</c:v>
                </c:pt>
                <c:pt idx="295">
                  <c:v>335279.8979133534</c:v>
                </c:pt>
                <c:pt idx="296">
                  <c:v>594036.34304315236</c:v>
                </c:pt>
                <c:pt idx="297">
                  <c:v>771915.48196700006</c:v>
                </c:pt>
                <c:pt idx="298">
                  <c:v>825930.08505927771</c:v>
                </c:pt>
                <c:pt idx="299">
                  <c:v>701381.05758399668</c:v>
                </c:pt>
                <c:pt idx="300">
                  <c:v>526351.813629432</c:v>
                </c:pt>
                <c:pt idx="301">
                  <c:v>302603.56745920517</c:v>
                </c:pt>
                <c:pt idx="302">
                  <c:v>32196.339046149165</c:v>
                </c:pt>
                <c:pt idx="303">
                  <c:v>-191802.63434942445</c:v>
                </c:pt>
                <c:pt idx="304">
                  <c:v>-494233.08679035422</c:v>
                </c:pt>
                <c:pt idx="305">
                  <c:v>-697035.14219524071</c:v>
                </c:pt>
                <c:pt idx="306">
                  <c:v>-485928.95042289252</c:v>
                </c:pt>
                <c:pt idx="307">
                  <c:v>-91203.120549279687</c:v>
                </c:pt>
                <c:pt idx="308">
                  <c:v>216635.56561714577</c:v>
                </c:pt>
                <c:pt idx="309">
                  <c:v>253677.30240449979</c:v>
                </c:pt>
                <c:pt idx="310">
                  <c:v>134009.34427726141</c:v>
                </c:pt>
                <c:pt idx="311">
                  <c:v>15306.887065046592</c:v>
                </c:pt>
                <c:pt idx="312">
                  <c:v>-214420.87802170668</c:v>
                </c:pt>
                <c:pt idx="313">
                  <c:v>-471434.61325176316</c:v>
                </c:pt>
                <c:pt idx="314">
                  <c:v>-639467.82484432182</c:v>
                </c:pt>
                <c:pt idx="315">
                  <c:v>-620984.83852878876</c:v>
                </c:pt>
                <c:pt idx="316">
                  <c:v>-506283.60611274448</c:v>
                </c:pt>
                <c:pt idx="317">
                  <c:v>-587620.71016179491</c:v>
                </c:pt>
                <c:pt idx="318">
                  <c:v>-773101.58057003084</c:v>
                </c:pt>
                <c:pt idx="319">
                  <c:v>-786439.5931267814</c:v>
                </c:pt>
                <c:pt idx="320">
                  <c:v>-349493.22338067106</c:v>
                </c:pt>
                <c:pt idx="321">
                  <c:v>-37100.070166582715</c:v>
                </c:pt>
                <c:pt idx="322">
                  <c:v>87224.309735949966</c:v>
                </c:pt>
                <c:pt idx="323">
                  <c:v>112628.63018544173</c:v>
                </c:pt>
                <c:pt idx="324">
                  <c:v>10318.205592173577</c:v>
                </c:pt>
                <c:pt idx="325">
                  <c:v>154839.75271886348</c:v>
                </c:pt>
                <c:pt idx="326">
                  <c:v>179664.30772723045</c:v>
                </c:pt>
                <c:pt idx="327">
                  <c:v>104884.51566516343</c:v>
                </c:pt>
                <c:pt idx="328">
                  <c:v>-493898.64668810565</c:v>
                </c:pt>
                <c:pt idx="329">
                  <c:v>-1010353.8680756827</c:v>
                </c:pt>
                <c:pt idx="330">
                  <c:v>-472398.14516267745</c:v>
                </c:pt>
                <c:pt idx="331">
                  <c:v>31126.208951135195</c:v>
                </c:pt>
                <c:pt idx="332">
                  <c:v>-4045.6777698138922</c:v>
                </c:pt>
                <c:pt idx="333">
                  <c:v>-21313.54410025504</c:v>
                </c:pt>
                <c:pt idx="334">
                  <c:v>11268.408213315604</c:v>
                </c:pt>
                <c:pt idx="335">
                  <c:v>-21142.877856116491</c:v>
                </c:pt>
                <c:pt idx="336">
                  <c:v>39930.351132080847</c:v>
                </c:pt>
                <c:pt idx="337">
                  <c:v>144732.8526750844</c:v>
                </c:pt>
                <c:pt idx="338">
                  <c:v>315849.28179358121</c:v>
                </c:pt>
                <c:pt idx="339">
                  <c:v>696282.28632264468</c:v>
                </c:pt>
                <c:pt idx="340">
                  <c:v>1264225.2447181656</c:v>
                </c:pt>
                <c:pt idx="341">
                  <c:v>1643967.467423582</c:v>
                </c:pt>
                <c:pt idx="342">
                  <c:v>1272366.2750438743</c:v>
                </c:pt>
                <c:pt idx="343">
                  <c:v>602706.78795400797</c:v>
                </c:pt>
                <c:pt idx="344">
                  <c:v>422194.92398600007</c:v>
                </c:pt>
                <c:pt idx="345">
                  <c:v>592307.81350714585</c:v>
                </c:pt>
                <c:pt idx="346">
                  <c:v>617783.87781325052</c:v>
                </c:pt>
                <c:pt idx="347">
                  <c:v>509526.20666797383</c:v>
                </c:pt>
                <c:pt idx="348">
                  <c:v>640142.70909937203</c:v>
                </c:pt>
                <c:pt idx="349">
                  <c:v>628066.74370274763</c:v>
                </c:pt>
                <c:pt idx="350">
                  <c:v>486727.3428966708</c:v>
                </c:pt>
                <c:pt idx="351">
                  <c:v>335560.56990646716</c:v>
                </c:pt>
                <c:pt idx="352">
                  <c:v>273138.64199893759</c:v>
                </c:pt>
                <c:pt idx="353">
                  <c:v>272576.75901644398</c:v>
                </c:pt>
                <c:pt idx="354">
                  <c:v>302875.56516967533</c:v>
                </c:pt>
                <c:pt idx="355">
                  <c:v>396585.83336224634</c:v>
                </c:pt>
                <c:pt idx="356">
                  <c:v>432548.74020347092</c:v>
                </c:pt>
                <c:pt idx="357">
                  <c:v>309836.02302452596</c:v>
                </c:pt>
                <c:pt idx="358">
                  <c:v>-68137.380374257249</c:v>
                </c:pt>
                <c:pt idx="359">
                  <c:v>-582495.35811896494</c:v>
                </c:pt>
                <c:pt idx="360">
                  <c:v>-745546.44704535569</c:v>
                </c:pt>
                <c:pt idx="361">
                  <c:v>-541511.66075017292</c:v>
                </c:pt>
                <c:pt idx="362">
                  <c:v>-267883.93782527244</c:v>
                </c:pt>
                <c:pt idx="363">
                  <c:v>-45118.55282328368</c:v>
                </c:pt>
                <c:pt idx="364">
                  <c:v>143159.95794754074</c:v>
                </c:pt>
                <c:pt idx="365">
                  <c:v>261607.94203530953</c:v>
                </c:pt>
                <c:pt idx="366">
                  <c:v>358958.80449979001</c:v>
                </c:pt>
                <c:pt idx="367">
                  <c:v>562227.32373730501</c:v>
                </c:pt>
                <c:pt idx="368">
                  <c:v>843917.62321073026</c:v>
                </c:pt>
                <c:pt idx="369">
                  <c:v>876343.24073301197</c:v>
                </c:pt>
                <c:pt idx="370">
                  <c:v>573720.63601575384</c:v>
                </c:pt>
                <c:pt idx="371">
                  <c:v>154516.52396094115</c:v>
                </c:pt>
                <c:pt idx="372">
                  <c:v>-598476.10971212166</c:v>
                </c:pt>
                <c:pt idx="373">
                  <c:v>-1262922.6155829448</c:v>
                </c:pt>
                <c:pt idx="374">
                  <c:v>-1223864.9794468551</c:v>
                </c:pt>
                <c:pt idx="375">
                  <c:v>-816469.40364415199</c:v>
                </c:pt>
                <c:pt idx="376">
                  <c:v>-454726.75293728424</c:v>
                </c:pt>
                <c:pt idx="377">
                  <c:v>-247545.84348982474</c:v>
                </c:pt>
                <c:pt idx="378">
                  <c:v>-133010.75844210782</c:v>
                </c:pt>
                <c:pt idx="379">
                  <c:v>-72803.483488401311</c:v>
                </c:pt>
                <c:pt idx="380">
                  <c:v>-83013.85679492596</c:v>
                </c:pt>
                <c:pt idx="381">
                  <c:v>-99790.14537774217</c:v>
                </c:pt>
                <c:pt idx="382">
                  <c:v>-86380.840724612804</c:v>
                </c:pt>
                <c:pt idx="383">
                  <c:v>-74349.729054152005</c:v>
                </c:pt>
                <c:pt idx="384">
                  <c:v>-51906.647130723039</c:v>
                </c:pt>
                <c:pt idx="385">
                  <c:v>-14960.292190203774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18486.893832861297</c:v>
                </c:pt>
                <c:pt idx="393">
                  <c:v>134604.88252743834</c:v>
                </c:pt>
                <c:pt idx="394">
                  <c:v>420971.86620881036</c:v>
                </c:pt>
                <c:pt idx="395">
                  <c:v>863951.35211291723</c:v>
                </c:pt>
                <c:pt idx="396">
                  <c:v>1407952.6580939286</c:v>
                </c:pt>
                <c:pt idx="397">
                  <c:v>1972107.5256604413</c:v>
                </c:pt>
                <c:pt idx="398">
                  <c:v>2238047.5719911302</c:v>
                </c:pt>
                <c:pt idx="399">
                  <c:v>1732287.1345744913</c:v>
                </c:pt>
                <c:pt idx="400">
                  <c:v>785769.382969992</c:v>
                </c:pt>
                <c:pt idx="401">
                  <c:v>114053.80642741537</c:v>
                </c:pt>
                <c:pt idx="402">
                  <c:v>-391595.05430480698</c:v>
                </c:pt>
                <c:pt idx="403">
                  <c:v>-665519.66346129915</c:v>
                </c:pt>
                <c:pt idx="404">
                  <c:v>-568314.63065013709</c:v>
                </c:pt>
                <c:pt idx="405">
                  <c:v>-484798.39812246419</c:v>
                </c:pt>
                <c:pt idx="406">
                  <c:v>-523984.15941769764</c:v>
                </c:pt>
                <c:pt idx="407">
                  <c:v>-523515.69339393213</c:v>
                </c:pt>
                <c:pt idx="408">
                  <c:v>-357521.10074864415</c:v>
                </c:pt>
                <c:pt idx="409">
                  <c:v>-79772.979041122439</c:v>
                </c:pt>
                <c:pt idx="410">
                  <c:v>135119.37829137023</c:v>
                </c:pt>
                <c:pt idx="411">
                  <c:v>226434.75363553764</c:v>
                </c:pt>
                <c:pt idx="412">
                  <c:v>267009.38908327033</c:v>
                </c:pt>
                <c:pt idx="413">
                  <c:v>311077.93159984943</c:v>
                </c:pt>
                <c:pt idx="414">
                  <c:v>455846.49196777859</c:v>
                </c:pt>
                <c:pt idx="415">
                  <c:v>715769.32567085302</c:v>
                </c:pt>
                <c:pt idx="416">
                  <c:v>855409.53203114832</c:v>
                </c:pt>
                <c:pt idx="417">
                  <c:v>655872.66292566538</c:v>
                </c:pt>
                <c:pt idx="418">
                  <c:v>273108.89941211086</c:v>
                </c:pt>
                <c:pt idx="419">
                  <c:v>-124984.08950163783</c:v>
                </c:pt>
                <c:pt idx="420">
                  <c:v>-281099.74205817585</c:v>
                </c:pt>
                <c:pt idx="421">
                  <c:v>-92609.368254292844</c:v>
                </c:pt>
                <c:pt idx="422">
                  <c:v>165185.23018760543</c:v>
                </c:pt>
                <c:pt idx="423">
                  <c:v>428061.97266846494</c:v>
                </c:pt>
                <c:pt idx="424">
                  <c:v>838717.90649198217</c:v>
                </c:pt>
                <c:pt idx="425">
                  <c:v>1622143.4309214049</c:v>
                </c:pt>
                <c:pt idx="426">
                  <c:v>2805612.6798427757</c:v>
                </c:pt>
                <c:pt idx="427">
                  <c:v>3683798.2469655056</c:v>
                </c:pt>
                <c:pt idx="428">
                  <c:v>3012411.5808493788</c:v>
                </c:pt>
                <c:pt idx="429">
                  <c:v>1366568.7486933658</c:v>
                </c:pt>
                <c:pt idx="430">
                  <c:v>249095.64869989885</c:v>
                </c:pt>
                <c:pt idx="431">
                  <c:v>-201612.96119085865</c:v>
                </c:pt>
                <c:pt idx="432">
                  <c:v>-158725.01066606096</c:v>
                </c:pt>
                <c:pt idx="433">
                  <c:v>137004.60542192787</c:v>
                </c:pt>
                <c:pt idx="434">
                  <c:v>177520.00894524361</c:v>
                </c:pt>
                <c:pt idx="435">
                  <c:v>-326782.79310608248</c:v>
                </c:pt>
                <c:pt idx="436">
                  <c:v>-1115227.6106105612</c:v>
                </c:pt>
                <c:pt idx="437">
                  <c:v>-1871391.4336857959</c:v>
                </c:pt>
                <c:pt idx="438">
                  <c:v>-2351947.2089809719</c:v>
                </c:pt>
                <c:pt idx="439">
                  <c:v>-2275190.7872786843</c:v>
                </c:pt>
                <c:pt idx="440">
                  <c:v>-1693384.437313505</c:v>
                </c:pt>
                <c:pt idx="441">
                  <c:v>-866896.88567701483</c:v>
                </c:pt>
                <c:pt idx="442">
                  <c:v>-287566.33575269202</c:v>
                </c:pt>
                <c:pt idx="443">
                  <c:v>-48257.358826637857</c:v>
                </c:pt>
                <c:pt idx="444">
                  <c:v>-1059.4273428913609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27346.147047002509</c:v>
                </c:pt>
                <c:pt idx="513">
                  <c:v>281329.42130671034</c:v>
                </c:pt>
                <c:pt idx="514">
                  <c:v>1084226.1832192924</c:v>
                </c:pt>
                <c:pt idx="515">
                  <c:v>2116959.0421223468</c:v>
                </c:pt>
                <c:pt idx="516">
                  <c:v>2621594.6332299854</c:v>
                </c:pt>
                <c:pt idx="517">
                  <c:v>2022415.1269524985</c:v>
                </c:pt>
                <c:pt idx="518">
                  <c:v>857446.2402113491</c:v>
                </c:pt>
                <c:pt idx="519">
                  <c:v>148720.29183338006</c:v>
                </c:pt>
                <c:pt idx="520">
                  <c:v>-203080.28848024344</c:v>
                </c:pt>
                <c:pt idx="521">
                  <c:v>-362053.6724155189</c:v>
                </c:pt>
                <c:pt idx="522">
                  <c:v>-471223.57433519303</c:v>
                </c:pt>
                <c:pt idx="523">
                  <c:v>-789960.35885999817</c:v>
                </c:pt>
                <c:pt idx="524">
                  <c:v>-1251662.6325002529</c:v>
                </c:pt>
                <c:pt idx="525">
                  <c:v>-1357291.510085304</c:v>
                </c:pt>
                <c:pt idx="526">
                  <c:v>-870687.51417676033</c:v>
                </c:pt>
                <c:pt idx="527">
                  <c:v>-308191.68322967913</c:v>
                </c:pt>
                <c:pt idx="528">
                  <c:v>-68671.214897834565</c:v>
                </c:pt>
                <c:pt idx="529">
                  <c:v>-17879.77806461991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7056.3349690065425</c:v>
                </c:pt>
                <c:pt idx="534">
                  <c:v>78468.31721968214</c:v>
                </c:pt>
                <c:pt idx="535">
                  <c:v>263239.34135492652</c:v>
                </c:pt>
                <c:pt idx="536">
                  <c:v>515970.0799977752</c:v>
                </c:pt>
                <c:pt idx="537">
                  <c:v>1201619.6568691093</c:v>
                </c:pt>
                <c:pt idx="538">
                  <c:v>2525189.2671610038</c:v>
                </c:pt>
                <c:pt idx="539">
                  <c:v>3512505.9445313057</c:v>
                </c:pt>
                <c:pt idx="540">
                  <c:v>2623445.8571272697</c:v>
                </c:pt>
                <c:pt idx="541">
                  <c:v>1012305.1813352262</c:v>
                </c:pt>
                <c:pt idx="542">
                  <c:v>350226.35542272293</c:v>
                </c:pt>
                <c:pt idx="543">
                  <c:v>58526.610760958138</c:v>
                </c:pt>
                <c:pt idx="544">
                  <c:v>-387193.22164572292</c:v>
                </c:pt>
                <c:pt idx="545">
                  <c:v>-940980.9615829601</c:v>
                </c:pt>
                <c:pt idx="546">
                  <c:v>-959294.72808829951</c:v>
                </c:pt>
                <c:pt idx="547">
                  <c:v>-604031.24154606299</c:v>
                </c:pt>
                <c:pt idx="548">
                  <c:v>-359291.66802451422</c:v>
                </c:pt>
                <c:pt idx="549">
                  <c:v>-231020.67415967979</c:v>
                </c:pt>
                <c:pt idx="550">
                  <c:v>-167307.22351783374</c:v>
                </c:pt>
                <c:pt idx="551">
                  <c:v>-34552.324598600004</c:v>
                </c:pt>
                <c:pt idx="552">
                  <c:v>-9605.1641642534687</c:v>
                </c:pt>
                <c:pt idx="553">
                  <c:v>-10052.190619210995</c:v>
                </c:pt>
                <c:pt idx="554">
                  <c:v>81805.120935791565</c:v>
                </c:pt>
                <c:pt idx="555">
                  <c:v>171350.3097214945</c:v>
                </c:pt>
                <c:pt idx="556">
                  <c:v>262704.04901829048</c:v>
                </c:pt>
                <c:pt idx="557">
                  <c:v>383202.1714552996</c:v>
                </c:pt>
                <c:pt idx="558">
                  <c:v>519324.03734430426</c:v>
                </c:pt>
                <c:pt idx="559">
                  <c:v>927641.11988938425</c:v>
                </c:pt>
                <c:pt idx="560">
                  <c:v>1003480.9707661642</c:v>
                </c:pt>
                <c:pt idx="561">
                  <c:v>440719.16248403903</c:v>
                </c:pt>
                <c:pt idx="562">
                  <c:v>292223.50813909073</c:v>
                </c:pt>
                <c:pt idx="563">
                  <c:v>-185806.52120585734</c:v>
                </c:pt>
                <c:pt idx="564">
                  <c:v>-1610118.452843742</c:v>
                </c:pt>
                <c:pt idx="565">
                  <c:v>-1722722.8925572352</c:v>
                </c:pt>
                <c:pt idx="566">
                  <c:v>-779123.61351729289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083-3547-BF9C-44E7FD373B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7313456"/>
        <c:axId val="377315728"/>
      </c:lineChart>
      <c:catAx>
        <c:axId val="377313456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7315728"/>
        <c:crosses val="autoZero"/>
        <c:auto val="1"/>
        <c:lblAlgn val="ctr"/>
        <c:lblOffset val="100"/>
        <c:noMultiLvlLbl val="0"/>
      </c:catAx>
      <c:valAx>
        <c:axId val="377315728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73134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(Phase:</a:t>
            </a:r>
            <a:r>
              <a:rPr lang="en-GB" baseline="0"/>
              <a:t> Medium) Total Resistance to Motion.</a:t>
            </a:r>
            <a:endParaRPr lang="en-GB"/>
          </a:p>
        </c:rich>
      </c:tx>
      <c:layout>
        <c:manualLayout>
          <c:xMode val="edge"/>
          <c:yMode val="edge"/>
          <c:x val="0.25010577783963867"/>
          <c:y val="1.998462600031314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3"/>
          <c:order val="0"/>
          <c:tx>
            <c:v>Total Resistance (N)</c:v>
          </c:tx>
          <c:spPr>
            <a:ln w="22225" cap="rnd">
              <a:solidFill>
                <a:schemeClr val="accent4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WLTC_class_3!$L$611:$L$1043</c:f>
              <c:numCache>
                <c:formatCode>General</c:formatCode>
                <c:ptCount val="433"/>
                <c:pt idx="0">
                  <c:v>103.2993</c:v>
                </c:pt>
                <c:pt idx="1">
                  <c:v>103.2993</c:v>
                </c:pt>
                <c:pt idx="2">
                  <c:v>103.2993</c:v>
                </c:pt>
                <c:pt idx="3">
                  <c:v>103.2993</c:v>
                </c:pt>
                <c:pt idx="4">
                  <c:v>103.2993</c:v>
                </c:pt>
                <c:pt idx="5">
                  <c:v>103.2993</c:v>
                </c:pt>
                <c:pt idx="6">
                  <c:v>103.2993</c:v>
                </c:pt>
                <c:pt idx="7">
                  <c:v>103.2993</c:v>
                </c:pt>
                <c:pt idx="8">
                  <c:v>103.2993</c:v>
                </c:pt>
                <c:pt idx="9">
                  <c:v>103.2993</c:v>
                </c:pt>
                <c:pt idx="10">
                  <c:v>103.2993</c:v>
                </c:pt>
                <c:pt idx="11">
                  <c:v>215.79930000000002</c:v>
                </c:pt>
                <c:pt idx="12">
                  <c:v>339.57287139389098</c:v>
                </c:pt>
                <c:pt idx="13">
                  <c:v>530.90324984705921</c:v>
                </c:pt>
                <c:pt idx="14">
                  <c:v>891.34238491524798</c:v>
                </c:pt>
                <c:pt idx="15">
                  <c:v>1162.7512471281111</c:v>
                </c:pt>
                <c:pt idx="16">
                  <c:v>1311.8022358641756</c:v>
                </c:pt>
                <c:pt idx="17">
                  <c:v>1383.7902292610167</c:v>
                </c:pt>
                <c:pt idx="18">
                  <c:v>1322.3765988776045</c:v>
                </c:pt>
                <c:pt idx="19">
                  <c:v>1171.4765891670766</c:v>
                </c:pt>
                <c:pt idx="20">
                  <c:v>1065.5952008577226</c:v>
                </c:pt>
                <c:pt idx="21">
                  <c:v>1050.0346192192255</c:v>
                </c:pt>
                <c:pt idx="22">
                  <c:v>1001.6803290308844</c:v>
                </c:pt>
                <c:pt idx="23">
                  <c:v>761.54756819150737</c:v>
                </c:pt>
                <c:pt idx="24">
                  <c:v>417.03876909431062</c:v>
                </c:pt>
                <c:pt idx="25">
                  <c:v>181.70333917728024</c:v>
                </c:pt>
                <c:pt idx="26">
                  <c:v>124.99511128003891</c:v>
                </c:pt>
                <c:pt idx="27">
                  <c:v>124.7667044732362</c:v>
                </c:pt>
                <c:pt idx="28">
                  <c:v>90.56130514326216</c:v>
                </c:pt>
                <c:pt idx="29">
                  <c:v>22.156163617848655</c:v>
                </c:pt>
                <c:pt idx="30">
                  <c:v>-58.381490894842194</c:v>
                </c:pt>
                <c:pt idx="31">
                  <c:v>-83.290251636560967</c:v>
                </c:pt>
                <c:pt idx="32">
                  <c:v>-17.930534201861072</c:v>
                </c:pt>
                <c:pt idx="33">
                  <c:v>82.267003060906831</c:v>
                </c:pt>
                <c:pt idx="34">
                  <c:v>160.80792479709422</c:v>
                </c:pt>
                <c:pt idx="35">
                  <c:v>239.9765527525982</c:v>
                </c:pt>
                <c:pt idx="36">
                  <c:v>286.24375088817669</c:v>
                </c:pt>
                <c:pt idx="37">
                  <c:v>253.77792042735643</c:v>
                </c:pt>
                <c:pt idx="38">
                  <c:v>186.92636947329689</c:v>
                </c:pt>
                <c:pt idx="39">
                  <c:v>153.17636947329723</c:v>
                </c:pt>
                <c:pt idx="40">
                  <c:v>164.42636947329737</c:v>
                </c:pt>
                <c:pt idx="41">
                  <c:v>232.14346201103336</c:v>
                </c:pt>
                <c:pt idx="42">
                  <c:v>334.70591722288253</c:v>
                </c:pt>
                <c:pt idx="43">
                  <c:v>404.4310568061897</c:v>
                </c:pt>
                <c:pt idx="44">
                  <c:v>452.16345278603109</c:v>
                </c:pt>
                <c:pt idx="45">
                  <c:v>466.68704796961026</c:v>
                </c:pt>
                <c:pt idx="46">
                  <c:v>424.80955051834746</c:v>
                </c:pt>
                <c:pt idx="47">
                  <c:v>326.01568976178612</c:v>
                </c:pt>
                <c:pt idx="48">
                  <c:v>214.51134543974081</c:v>
                </c:pt>
                <c:pt idx="49">
                  <c:v>158.26134543974081</c:v>
                </c:pt>
                <c:pt idx="50">
                  <c:v>135.51172437843587</c:v>
                </c:pt>
                <c:pt idx="51">
                  <c:v>135.01389653945859</c:v>
                </c:pt>
                <c:pt idx="52">
                  <c:v>213.51568976178615</c:v>
                </c:pt>
                <c:pt idx="53">
                  <c:v>361.01143792892367</c:v>
                </c:pt>
                <c:pt idx="54">
                  <c:v>409.04931917359283</c:v>
                </c:pt>
                <c:pt idx="55">
                  <c:v>310.12228004154832</c:v>
                </c:pt>
                <c:pt idx="56">
                  <c:v>254.6550860326667</c:v>
                </c:pt>
                <c:pt idx="57">
                  <c:v>266.95542734444859</c:v>
                </c:pt>
                <c:pt idx="58">
                  <c:v>268.01331150227622</c:v>
                </c:pt>
                <c:pt idx="59">
                  <c:v>246.57873850614783</c:v>
                </c:pt>
                <c:pt idx="60">
                  <c:v>190.86428057534994</c:v>
                </c:pt>
                <c:pt idx="61">
                  <c:v>78.096273826810375</c:v>
                </c:pt>
                <c:pt idx="62">
                  <c:v>-115.28080875791048</c:v>
                </c:pt>
                <c:pt idx="63">
                  <c:v>-266.20643045012412</c:v>
                </c:pt>
                <c:pt idx="64">
                  <c:v>-293.96827270840623</c:v>
                </c:pt>
                <c:pt idx="65">
                  <c:v>-388.78626561972067</c:v>
                </c:pt>
                <c:pt idx="66">
                  <c:v>-620.43740583393628</c:v>
                </c:pt>
                <c:pt idx="67">
                  <c:v>-752.71082186491196</c:v>
                </c:pt>
                <c:pt idx="68">
                  <c:v>-614.22995329137677</c:v>
                </c:pt>
                <c:pt idx="69">
                  <c:v>-416.5477104887529</c:v>
                </c:pt>
                <c:pt idx="70">
                  <c:v>-487.71919080121006</c:v>
                </c:pt>
                <c:pt idx="71">
                  <c:v>-807.79859047077548</c:v>
                </c:pt>
                <c:pt idx="72">
                  <c:v>-1039.5164377297028</c:v>
                </c:pt>
                <c:pt idx="73">
                  <c:v>-1079.1005934316574</c:v>
                </c:pt>
                <c:pt idx="74">
                  <c:v>-746.11050822481707</c:v>
                </c:pt>
                <c:pt idx="75">
                  <c:v>-275.15561309437032</c:v>
                </c:pt>
                <c:pt idx="76">
                  <c:v>39.193580720300048</c:v>
                </c:pt>
                <c:pt idx="77">
                  <c:v>331.98233029546441</c:v>
                </c:pt>
                <c:pt idx="78">
                  <c:v>839.16929320263057</c:v>
                </c:pt>
                <c:pt idx="79">
                  <c:v>1146.808573194641</c:v>
                </c:pt>
                <c:pt idx="80">
                  <c:v>1128.4863670478767</c:v>
                </c:pt>
                <c:pt idx="81">
                  <c:v>1111.7792728105223</c:v>
                </c:pt>
                <c:pt idx="82">
                  <c:v>802.43640734435542</c:v>
                </c:pt>
                <c:pt idx="83">
                  <c:v>580.54783133796388</c:v>
                </c:pt>
                <c:pt idx="84">
                  <c:v>583.84782648270004</c:v>
                </c:pt>
                <c:pt idx="85">
                  <c:v>587.33639277856389</c:v>
                </c:pt>
                <c:pt idx="86">
                  <c:v>399.7635302255552</c:v>
                </c:pt>
                <c:pt idx="87">
                  <c:v>197.83136510438908</c:v>
                </c:pt>
                <c:pt idx="88">
                  <c:v>-4.287721170332496</c:v>
                </c:pt>
                <c:pt idx="89">
                  <c:v>-400.8486098918309</c:v>
                </c:pt>
                <c:pt idx="90">
                  <c:v>-676.65919419989473</c:v>
                </c:pt>
                <c:pt idx="91">
                  <c:v>-840.36436364169333</c:v>
                </c:pt>
                <c:pt idx="92">
                  <c:v>-891.88963261253105</c:v>
                </c:pt>
                <c:pt idx="93">
                  <c:v>-559.44734659971687</c:v>
                </c:pt>
                <c:pt idx="94">
                  <c:v>-324.95647972580048</c:v>
                </c:pt>
                <c:pt idx="95">
                  <c:v>-135.78076238820614</c:v>
                </c:pt>
                <c:pt idx="96">
                  <c:v>381.71923761179443</c:v>
                </c:pt>
                <c:pt idx="97">
                  <c:v>676.49340569439516</c:v>
                </c:pt>
                <c:pt idx="98">
                  <c:v>634.263515904462</c:v>
                </c:pt>
                <c:pt idx="99">
                  <c:v>625.36122673600312</c:v>
                </c:pt>
                <c:pt idx="100">
                  <c:v>617.31104345670281</c:v>
                </c:pt>
                <c:pt idx="101">
                  <c:v>406.18996101736269</c:v>
                </c:pt>
                <c:pt idx="102">
                  <c:v>215.80550260103925</c:v>
                </c:pt>
                <c:pt idx="103">
                  <c:v>227.34778788528749</c:v>
                </c:pt>
                <c:pt idx="104">
                  <c:v>307.1356363583069</c:v>
                </c:pt>
                <c:pt idx="105">
                  <c:v>286.00395577367794</c:v>
                </c:pt>
                <c:pt idx="106">
                  <c:v>95.530633202384749</c:v>
                </c:pt>
                <c:pt idx="107">
                  <c:v>-423.20639354901323</c:v>
                </c:pt>
                <c:pt idx="108">
                  <c:v>-620.32260634665886</c:v>
                </c:pt>
                <c:pt idx="109">
                  <c:v>-466.01063737041312</c:v>
                </c:pt>
                <c:pt idx="110">
                  <c:v>-334.12276850583828</c:v>
                </c:pt>
                <c:pt idx="111">
                  <c:v>-99.248630767254582</c:v>
                </c:pt>
                <c:pt idx="112">
                  <c:v>23.893227270358487</c:v>
                </c:pt>
                <c:pt idx="113">
                  <c:v>91.194284705918818</c:v>
                </c:pt>
                <c:pt idx="114">
                  <c:v>102.44428470591859</c:v>
                </c:pt>
                <c:pt idx="115">
                  <c:v>-10.154479434484593</c:v>
                </c:pt>
                <c:pt idx="116">
                  <c:v>-224.86619230523601</c:v>
                </c:pt>
                <c:pt idx="117">
                  <c:v>-429.14818968339347</c:v>
                </c:pt>
                <c:pt idx="118">
                  <c:v>-465.07618647891917</c:v>
                </c:pt>
                <c:pt idx="119">
                  <c:v>-241.58876282490303</c:v>
                </c:pt>
                <c:pt idx="120">
                  <c:v>151.69358072029985</c:v>
                </c:pt>
                <c:pt idx="121">
                  <c:v>681.15637967156317</c:v>
                </c:pt>
                <c:pt idx="122">
                  <c:v>998.94181128765945</c:v>
                </c:pt>
                <c:pt idx="123">
                  <c:v>642.54352027419964</c:v>
                </c:pt>
                <c:pt idx="124">
                  <c:v>125.7513692327454</c:v>
                </c:pt>
                <c:pt idx="125">
                  <c:v>-257.35677272964148</c:v>
                </c:pt>
                <c:pt idx="126">
                  <c:v>-709.88339044081454</c:v>
                </c:pt>
                <c:pt idx="127">
                  <c:v>-623.3964709863252</c:v>
                </c:pt>
                <c:pt idx="128">
                  <c:v>-107.05641927970005</c:v>
                </c:pt>
                <c:pt idx="129">
                  <c:v>219.19358072030002</c:v>
                </c:pt>
                <c:pt idx="130">
                  <c:v>557.28286556757428</c:v>
                </c:pt>
                <c:pt idx="131">
                  <c:v>728.08357683608892</c:v>
                </c:pt>
                <c:pt idx="132">
                  <c:v>628.86660955918535</c:v>
                </c:pt>
                <c:pt idx="133">
                  <c:v>563.30205671157296</c:v>
                </c:pt>
                <c:pt idx="134">
                  <c:v>497.73231815730452</c:v>
                </c:pt>
                <c:pt idx="135">
                  <c:v>578.12642288120014</c:v>
                </c:pt>
                <c:pt idx="136">
                  <c:v>783.72747546149606</c:v>
                </c:pt>
                <c:pt idx="137">
                  <c:v>1046.8723618524675</c:v>
                </c:pt>
                <c:pt idx="138">
                  <c:v>1020.5952008577229</c:v>
                </c:pt>
                <c:pt idx="139">
                  <c:v>744.47905044717743</c:v>
                </c:pt>
                <c:pt idx="140">
                  <c:v>568.89161538356723</c:v>
                </c:pt>
                <c:pt idx="141">
                  <c:v>335.34101141196038</c:v>
                </c:pt>
                <c:pt idx="142">
                  <c:v>189.68147482892959</c:v>
                </c:pt>
                <c:pt idx="143">
                  <c:v>178.62923882367545</c:v>
                </c:pt>
                <c:pt idx="144">
                  <c:v>190.27618109679884</c:v>
                </c:pt>
                <c:pt idx="145">
                  <c:v>201.92500908143424</c:v>
                </c:pt>
                <c:pt idx="146">
                  <c:v>225.02678676747107</c:v>
                </c:pt>
                <c:pt idx="147">
                  <c:v>259.58575700580894</c:v>
                </c:pt>
                <c:pt idx="148">
                  <c:v>249.56335519965057</c:v>
                </c:pt>
                <c:pt idx="149">
                  <c:v>193.93351857292208</c:v>
                </c:pt>
                <c:pt idx="150">
                  <c:v>295.39118255310137</c:v>
                </c:pt>
                <c:pt idx="151">
                  <c:v>410.41992168972484</c:v>
                </c:pt>
                <c:pt idx="152">
                  <c:v>367.79756819150816</c:v>
                </c:pt>
                <c:pt idx="153">
                  <c:v>257.06259416606338</c:v>
                </c:pt>
                <c:pt idx="154">
                  <c:v>178.53534383833275</c:v>
                </c:pt>
                <c:pt idx="155">
                  <c:v>167.5085649384809</c:v>
                </c:pt>
                <c:pt idx="156">
                  <c:v>167.5085649384809</c:v>
                </c:pt>
                <c:pt idx="157">
                  <c:v>212.7322574665061</c:v>
                </c:pt>
                <c:pt idx="158">
                  <c:v>281.13174185738575</c:v>
                </c:pt>
                <c:pt idx="159">
                  <c:v>327.7239895147207</c:v>
                </c:pt>
                <c:pt idx="160">
                  <c:v>295.82198679577249</c:v>
                </c:pt>
                <c:pt idx="161">
                  <c:v>206.75729970536659</c:v>
                </c:pt>
                <c:pt idx="162">
                  <c:v>150.50729970536739</c:v>
                </c:pt>
                <c:pt idx="163">
                  <c:v>105.27276433615157</c:v>
                </c:pt>
                <c:pt idx="164">
                  <c:v>25.58933713806875</c:v>
                </c:pt>
                <c:pt idx="165">
                  <c:v>-32.504888719960114</c:v>
                </c:pt>
                <c:pt idx="166">
                  <c:v>-90.793578577591106</c:v>
                </c:pt>
                <c:pt idx="167">
                  <c:v>-284.9209386298615</c:v>
                </c:pt>
                <c:pt idx="168">
                  <c:v>-639.1866448003492</c:v>
                </c:pt>
                <c:pt idx="169">
                  <c:v>-940.29491784933248</c:v>
                </c:pt>
                <c:pt idx="170">
                  <c:v>-1028.0416474696385</c:v>
                </c:pt>
                <c:pt idx="171">
                  <c:v>-1046.8771577376926</c:v>
                </c:pt>
                <c:pt idx="172">
                  <c:v>-1075.96088376538</c:v>
                </c:pt>
                <c:pt idx="173">
                  <c:v>-946.22036888427215</c:v>
                </c:pt>
                <c:pt idx="174">
                  <c:v>-611.8805856632348</c:v>
                </c:pt>
                <c:pt idx="175">
                  <c:v>-62.056419279699966</c:v>
                </c:pt>
                <c:pt idx="176">
                  <c:v>557.16123717509686</c:v>
                </c:pt>
                <c:pt idx="177">
                  <c:v>818.08357683608904</c:v>
                </c:pt>
                <c:pt idx="178">
                  <c:v>831.89838020536536</c:v>
                </c:pt>
                <c:pt idx="179">
                  <c:v>846.37648259873424</c:v>
                </c:pt>
                <c:pt idx="180">
                  <c:v>984.99704870038795</c:v>
                </c:pt>
                <c:pt idx="181">
                  <c:v>1215.9052185791593</c:v>
                </c:pt>
                <c:pt idx="182">
                  <c:v>1235.1713782136012</c:v>
                </c:pt>
                <c:pt idx="183">
                  <c:v>1175.8251947883668</c:v>
                </c:pt>
                <c:pt idx="184">
                  <c:v>1004.976552752598</c:v>
                </c:pt>
                <c:pt idx="185">
                  <c:v>876.48225746650587</c:v>
                </c:pt>
                <c:pt idx="186">
                  <c:v>906.86830300666986</c:v>
                </c:pt>
                <c:pt idx="187">
                  <c:v>779.78829135403623</c:v>
                </c:pt>
                <c:pt idx="188">
                  <c:v>628.01331150227577</c:v>
                </c:pt>
                <c:pt idx="189">
                  <c:v>576.6171329323048</c:v>
                </c:pt>
                <c:pt idx="190">
                  <c:v>525.09154740987231</c:v>
                </c:pt>
                <c:pt idx="191">
                  <c:v>450.04626338771686</c:v>
                </c:pt>
                <c:pt idx="192">
                  <c:v>385.45025911508367</c:v>
                </c:pt>
                <c:pt idx="193">
                  <c:v>331.26110608297137</c:v>
                </c:pt>
                <c:pt idx="194">
                  <c:v>287.74728246779819</c:v>
                </c:pt>
                <c:pt idx="195">
                  <c:v>277.39464543322731</c:v>
                </c:pt>
                <c:pt idx="196">
                  <c:v>323.59772937742241</c:v>
                </c:pt>
                <c:pt idx="197">
                  <c:v>336.97127625306018</c:v>
                </c:pt>
                <c:pt idx="198">
                  <c:v>271.00223828627793</c:v>
                </c:pt>
                <c:pt idx="199">
                  <c:v>215.0598449765551</c:v>
                </c:pt>
                <c:pt idx="200">
                  <c:v>215.05984497655669</c:v>
                </c:pt>
                <c:pt idx="201">
                  <c:v>249.11792309471141</c:v>
                </c:pt>
                <c:pt idx="202">
                  <c:v>272.54498601644207</c:v>
                </c:pt>
                <c:pt idx="203">
                  <c:v>194.72629178907403</c:v>
                </c:pt>
                <c:pt idx="204">
                  <c:v>-76.514506385345769</c:v>
                </c:pt>
                <c:pt idx="205">
                  <c:v>-465.40494698312625</c:v>
                </c:pt>
                <c:pt idx="206">
                  <c:v>-813.94013074712473</c:v>
                </c:pt>
                <c:pt idx="207">
                  <c:v>-996.43060338799</c:v>
                </c:pt>
                <c:pt idx="208">
                  <c:v>-930.6606628619312</c:v>
                </c:pt>
                <c:pt idx="209">
                  <c:v>-636.68053420186106</c:v>
                </c:pt>
                <c:pt idx="210">
                  <c:v>-248.2746406248223</c:v>
                </c:pt>
                <c:pt idx="211">
                  <c:v>31.19972627337075</c:v>
                </c:pt>
                <c:pt idx="212">
                  <c:v>222.2547908458927</c:v>
                </c:pt>
                <c:pt idx="213">
                  <c:v>527.57747424629872</c:v>
                </c:pt>
                <c:pt idx="214">
                  <c:v>859.14706641961243</c:v>
                </c:pt>
                <c:pt idx="215">
                  <c:v>912.26670447323534</c:v>
                </c:pt>
                <c:pt idx="216">
                  <c:v>649.32397980419341</c:v>
                </c:pt>
                <c:pt idx="217">
                  <c:v>348.76389653945836</c:v>
                </c:pt>
                <c:pt idx="218">
                  <c:v>147.01134543974064</c:v>
                </c:pt>
                <c:pt idx="219">
                  <c:v>-22.982045588008134</c:v>
                </c:pt>
                <c:pt idx="220">
                  <c:v>-149.66809841106704</c:v>
                </c:pt>
                <c:pt idx="221">
                  <c:v>-277.22723566384821</c:v>
                </c:pt>
                <c:pt idx="222">
                  <c:v>-518.74143506151916</c:v>
                </c:pt>
                <c:pt idx="223">
                  <c:v>-717.93664480034863</c:v>
                </c:pt>
                <c:pt idx="224">
                  <c:v>-782.05006180237797</c:v>
                </c:pt>
                <c:pt idx="225">
                  <c:v>-834.49485084890239</c:v>
                </c:pt>
                <c:pt idx="226">
                  <c:v>-908.90221211471271</c:v>
                </c:pt>
                <c:pt idx="227">
                  <c:v>-915.39660255955368</c:v>
                </c:pt>
                <c:pt idx="228">
                  <c:v>-819.14562377595087</c:v>
                </c:pt>
                <c:pt idx="229">
                  <c:v>-440.31356837932486</c:v>
                </c:pt>
                <c:pt idx="230">
                  <c:v>110.11143283449097</c:v>
                </c:pt>
                <c:pt idx="231">
                  <c:v>605.93643162067485</c:v>
                </c:pt>
                <c:pt idx="232">
                  <c:v>879.09405554630973</c:v>
                </c:pt>
                <c:pt idx="233">
                  <c:v>849.04665009870359</c:v>
                </c:pt>
                <c:pt idx="234">
                  <c:v>796.64750871867159</c:v>
                </c:pt>
                <c:pt idx="235">
                  <c:v>699.41006710073202</c:v>
                </c:pt>
                <c:pt idx="236">
                  <c:v>612.7185479472688</c:v>
                </c:pt>
                <c:pt idx="237">
                  <c:v>593.58949298761684</c:v>
                </c:pt>
                <c:pt idx="238">
                  <c:v>563.24320226547275</c:v>
                </c:pt>
                <c:pt idx="239">
                  <c:v>622.71776894975767</c:v>
                </c:pt>
                <c:pt idx="240">
                  <c:v>717.44972627337086</c:v>
                </c:pt>
                <c:pt idx="241">
                  <c:v>700.18351857292214</c:v>
                </c:pt>
                <c:pt idx="242">
                  <c:v>570.07906137013856</c:v>
                </c:pt>
                <c:pt idx="243">
                  <c:v>370.68105680619084</c:v>
                </c:pt>
                <c:pt idx="244">
                  <c:v>270.5613051432623</c:v>
                </c:pt>
                <c:pt idx="245">
                  <c:v>282.9533391772793</c:v>
                </c:pt>
                <c:pt idx="246">
                  <c:v>284.3393371380684</c:v>
                </c:pt>
                <c:pt idx="247">
                  <c:v>263.00729970536736</c:v>
                </c:pt>
                <c:pt idx="248">
                  <c:v>286.45015546100581</c:v>
                </c:pt>
                <c:pt idx="249">
                  <c:v>344.36830300666912</c:v>
                </c:pt>
                <c:pt idx="250">
                  <c:v>346.54700694401242</c:v>
                </c:pt>
                <c:pt idx="251">
                  <c:v>337.01795441199215</c:v>
                </c:pt>
                <c:pt idx="252">
                  <c:v>395.26303719092408</c:v>
                </c:pt>
                <c:pt idx="253">
                  <c:v>443.31223270466091</c:v>
                </c:pt>
                <c:pt idx="254">
                  <c:v>401.42931383280245</c:v>
                </c:pt>
                <c:pt idx="255">
                  <c:v>302.29508214845544</c:v>
                </c:pt>
                <c:pt idx="256">
                  <c:v>235.59627382681023</c:v>
                </c:pt>
                <c:pt idx="257">
                  <c:v>224.88275875176936</c:v>
                </c:pt>
                <c:pt idx="258">
                  <c:v>259.17112938823885</c:v>
                </c:pt>
                <c:pt idx="259">
                  <c:v>350.5253059672749</c:v>
                </c:pt>
                <c:pt idx="260">
                  <c:v>454.51901621618396</c:v>
                </c:pt>
                <c:pt idx="261">
                  <c:v>458.43941044813039</c:v>
                </c:pt>
                <c:pt idx="262">
                  <c:v>371.29626338771652</c:v>
                </c:pt>
                <c:pt idx="263">
                  <c:v>328.03300368960277</c:v>
                </c:pt>
                <c:pt idx="264">
                  <c:v>329.78671539509105</c:v>
                </c:pt>
                <c:pt idx="265">
                  <c:v>309.05739850418138</c:v>
                </c:pt>
                <c:pt idx="266">
                  <c:v>253.9972824677977</c:v>
                </c:pt>
                <c:pt idx="267">
                  <c:v>220.54593202839663</c:v>
                </c:pt>
                <c:pt idx="268">
                  <c:v>322.09505301687295</c:v>
                </c:pt>
                <c:pt idx="269">
                  <c:v>460.11219143491689</c:v>
                </c:pt>
                <c:pt idx="270">
                  <c:v>464.10494984610864</c:v>
                </c:pt>
                <c:pt idx="271">
                  <c:v>388.48051667605284</c:v>
                </c:pt>
                <c:pt idx="272">
                  <c:v>435.37848531215303</c:v>
                </c:pt>
                <c:pt idx="273">
                  <c:v>631.12307869928225</c:v>
                </c:pt>
                <c:pt idx="274">
                  <c:v>616.20764611158165</c:v>
                </c:pt>
                <c:pt idx="275">
                  <c:v>417.7638115723405</c:v>
                </c:pt>
                <c:pt idx="276">
                  <c:v>351.97391619913117</c:v>
                </c:pt>
                <c:pt idx="277">
                  <c:v>432.79159887124598</c:v>
                </c:pt>
                <c:pt idx="278">
                  <c:v>526.97787842628236</c:v>
                </c:pt>
                <c:pt idx="279">
                  <c:v>464.44767111425557</c:v>
                </c:pt>
                <c:pt idx="280">
                  <c:v>297.85586793891298</c:v>
                </c:pt>
                <c:pt idx="281">
                  <c:v>196.24498989844315</c:v>
                </c:pt>
                <c:pt idx="282">
                  <c:v>161.41518434429645</c:v>
                </c:pt>
                <c:pt idx="283">
                  <c:v>148.73204359572594</c:v>
                </c:pt>
                <c:pt idx="284">
                  <c:v>124.80644569319968</c:v>
                </c:pt>
                <c:pt idx="285">
                  <c:v>66.432191675745216</c:v>
                </c:pt>
                <c:pt idx="286">
                  <c:v>-4.2223679686829314</c:v>
                </c:pt>
                <c:pt idx="287">
                  <c:v>-64.619047581984347</c:v>
                </c:pt>
                <c:pt idx="288">
                  <c:v>-35.621040590403084</c:v>
                </c:pt>
                <c:pt idx="289">
                  <c:v>73.872899546681225</c:v>
                </c:pt>
                <c:pt idx="290">
                  <c:v>173.79913006576322</c:v>
                </c:pt>
                <c:pt idx="291">
                  <c:v>106.29913006576388</c:v>
                </c:pt>
                <c:pt idx="292">
                  <c:v>-9.4772936850812357</c:v>
                </c:pt>
                <c:pt idx="293">
                  <c:v>99.793425351855561</c:v>
                </c:pt>
                <c:pt idx="294">
                  <c:v>212.29342535185555</c:v>
                </c:pt>
                <c:pt idx="295">
                  <c:v>223.54342535185492</c:v>
                </c:pt>
                <c:pt idx="296">
                  <c:v>257.61423202271232</c:v>
                </c:pt>
                <c:pt idx="297">
                  <c:v>269.82948060254705</c:v>
                </c:pt>
                <c:pt idx="298">
                  <c:v>247.97533679515931</c:v>
                </c:pt>
                <c:pt idx="299">
                  <c:v>203.29897203328332</c:v>
                </c:pt>
                <c:pt idx="300">
                  <c:v>146.40217298491348</c:v>
                </c:pt>
                <c:pt idx="301">
                  <c:v>77.614232022711363</c:v>
                </c:pt>
                <c:pt idx="302">
                  <c:v>-3.689021363557444</c:v>
                </c:pt>
                <c:pt idx="303">
                  <c:v>-74.650480556447661</c:v>
                </c:pt>
                <c:pt idx="304">
                  <c:v>-90.223474196052152</c:v>
                </c:pt>
                <c:pt idx="305">
                  <c:v>-48.855354566772519</c:v>
                </c:pt>
                <c:pt idx="306">
                  <c:v>26.919935524186343</c:v>
                </c:pt>
                <c:pt idx="307">
                  <c:v>115.45025911508388</c:v>
                </c:pt>
                <c:pt idx="308">
                  <c:v>171.11568854658773</c:v>
                </c:pt>
                <c:pt idx="309">
                  <c:v>182.3656885465879</c:v>
                </c:pt>
                <c:pt idx="310">
                  <c:v>148.3241104041569</c:v>
                </c:pt>
                <c:pt idx="311">
                  <c:v>91.202204544129827</c:v>
                </c:pt>
                <c:pt idx="312">
                  <c:v>-11.778878623223022</c:v>
                </c:pt>
                <c:pt idx="313">
                  <c:v>-521.4401307471245</c:v>
                </c:pt>
                <c:pt idx="314">
                  <c:v>-996.43060338799</c:v>
                </c:pt>
                <c:pt idx="315">
                  <c:v>-930.6606628619312</c:v>
                </c:pt>
                <c:pt idx="316">
                  <c:v>-636.68053420186106</c:v>
                </c:pt>
                <c:pt idx="317">
                  <c:v>-248.2746406248223</c:v>
                </c:pt>
                <c:pt idx="318">
                  <c:v>31.19972627337075</c:v>
                </c:pt>
                <c:pt idx="319">
                  <c:v>222.2547908458927</c:v>
                </c:pt>
                <c:pt idx="320">
                  <c:v>527.57747424629872</c:v>
                </c:pt>
                <c:pt idx="321">
                  <c:v>859.14706641961243</c:v>
                </c:pt>
                <c:pt idx="322">
                  <c:v>912.26670447323534</c:v>
                </c:pt>
                <c:pt idx="323">
                  <c:v>649.32397980419341</c:v>
                </c:pt>
                <c:pt idx="324">
                  <c:v>461.26389653945841</c:v>
                </c:pt>
                <c:pt idx="325">
                  <c:v>655.78348458607456</c:v>
                </c:pt>
                <c:pt idx="326">
                  <c:v>641.13275875176885</c:v>
                </c:pt>
                <c:pt idx="327">
                  <c:v>430.36713293230514</c:v>
                </c:pt>
                <c:pt idx="328">
                  <c:v>287.15854988605673</c:v>
                </c:pt>
                <c:pt idx="329">
                  <c:v>174.10132213447415</c:v>
                </c:pt>
                <c:pt idx="330">
                  <c:v>241.87970029632669</c:v>
                </c:pt>
                <c:pt idx="331">
                  <c:v>344.24792722251425</c:v>
                </c:pt>
                <c:pt idx="332">
                  <c:v>504.57649448943079</c:v>
                </c:pt>
                <c:pt idx="333">
                  <c:v>577.28671539509139</c:v>
                </c:pt>
                <c:pt idx="334">
                  <c:v>514.54625124955646</c:v>
                </c:pt>
                <c:pt idx="335">
                  <c:v>225.69510302387869</c:v>
                </c:pt>
                <c:pt idx="336">
                  <c:v>-69.850321066833459</c:v>
                </c:pt>
                <c:pt idx="337">
                  <c:v>-40.284714910359156</c:v>
                </c:pt>
                <c:pt idx="338">
                  <c:v>36.407738116896596</c:v>
                </c:pt>
                <c:pt idx="339">
                  <c:v>68.123291110167216</c:v>
                </c:pt>
                <c:pt idx="340">
                  <c:v>100.72112137677698</c:v>
                </c:pt>
                <c:pt idx="341">
                  <c:v>110.82649448943155</c:v>
                </c:pt>
                <c:pt idx="342">
                  <c:v>109.97297431663866</c:v>
                </c:pt>
                <c:pt idx="343">
                  <c:v>97.591547409871822</c:v>
                </c:pt>
                <c:pt idx="344">
                  <c:v>51.467663349151238</c:v>
                </c:pt>
                <c:pt idx="345">
                  <c:v>-29.507476234156854</c:v>
                </c:pt>
                <c:pt idx="346">
                  <c:v>-43.767778947973099</c:v>
                </c:pt>
                <c:pt idx="347">
                  <c:v>10.061674613362996</c:v>
                </c:pt>
                <c:pt idx="348">
                  <c:v>53.469191242088712</c:v>
                </c:pt>
                <c:pt idx="349">
                  <c:v>63.405086032667185</c:v>
                </c:pt>
                <c:pt idx="350">
                  <c:v>50.852766520190798</c:v>
                </c:pt>
                <c:pt idx="351">
                  <c:v>71.805540225187713</c:v>
                </c:pt>
                <c:pt idx="352">
                  <c:v>127.28829135403657</c:v>
                </c:pt>
                <c:pt idx="353">
                  <c:v>149.53348458607468</c:v>
                </c:pt>
                <c:pt idx="354">
                  <c:v>160.52914924599125</c:v>
                </c:pt>
                <c:pt idx="355">
                  <c:v>183.02914924599156</c:v>
                </c:pt>
                <c:pt idx="356">
                  <c:v>205.78348458607547</c:v>
                </c:pt>
                <c:pt idx="357">
                  <c:v>285.04356954987566</c:v>
                </c:pt>
                <c:pt idx="358">
                  <c:v>354.60276652019036</c:v>
                </c:pt>
                <c:pt idx="359">
                  <c:v>311.69213487468704</c:v>
                </c:pt>
                <c:pt idx="360">
                  <c:v>211.4981333210028</c:v>
                </c:pt>
                <c:pt idx="361">
                  <c:v>53.733426567606529</c:v>
                </c:pt>
                <c:pt idx="362">
                  <c:v>-207.63771243306923</c:v>
                </c:pt>
                <c:pt idx="363">
                  <c:v>-584.98610346054204</c:v>
                </c:pt>
                <c:pt idx="364">
                  <c:v>-921.48329552676432</c:v>
                </c:pt>
                <c:pt idx="365">
                  <c:v>-1045.4142429941912</c:v>
                </c:pt>
                <c:pt idx="366">
                  <c:v>-1055.5209495528234</c:v>
                </c:pt>
                <c:pt idx="367">
                  <c:v>-1064.3034152026605</c:v>
                </c:pt>
                <c:pt idx="368">
                  <c:v>-711.7616399437029</c:v>
                </c:pt>
                <c:pt idx="369">
                  <c:v>-16.8504861347485</c:v>
                </c:pt>
                <c:pt idx="370">
                  <c:v>591.73356227029717</c:v>
                </c:pt>
                <c:pt idx="371">
                  <c:v>1091.0351059414609</c:v>
                </c:pt>
                <c:pt idx="372">
                  <c:v>1380.2680299105159</c:v>
                </c:pt>
                <c:pt idx="373">
                  <c:v>1345.5215862530886</c:v>
                </c:pt>
                <c:pt idx="374">
                  <c:v>1119.1699216897252</c:v>
                </c:pt>
                <c:pt idx="375">
                  <c:v>812.39421673222478</c:v>
                </c:pt>
                <c:pt idx="376">
                  <c:v>513.59915944204579</c:v>
                </c:pt>
                <c:pt idx="377">
                  <c:v>291.03172729159411</c:v>
                </c:pt>
                <c:pt idx="378">
                  <c:v>167.52757692987677</c:v>
                </c:pt>
                <c:pt idx="379">
                  <c:v>111.03172729159391</c:v>
                </c:pt>
                <c:pt idx="380">
                  <c:v>31.303043017240434</c:v>
                </c:pt>
                <c:pt idx="381">
                  <c:v>-116.88169699333025</c:v>
                </c:pt>
                <c:pt idx="382">
                  <c:v>-402.14284109175696</c:v>
                </c:pt>
                <c:pt idx="383">
                  <c:v>-814.54025163656092</c:v>
                </c:pt>
                <c:pt idx="384">
                  <c:v>-1050.3465571658771</c:v>
                </c:pt>
                <c:pt idx="385">
                  <c:v>-1059.8286217863986</c:v>
                </c:pt>
                <c:pt idx="386">
                  <c:v>-1067.9864454981248</c:v>
                </c:pt>
                <c:pt idx="387">
                  <c:v>-1086.0700283010567</c:v>
                </c:pt>
                <c:pt idx="388">
                  <c:v>-866.67059148955161</c:v>
                </c:pt>
                <c:pt idx="389">
                  <c:v>-576.91642316391119</c:v>
                </c:pt>
                <c:pt idx="390">
                  <c:v>-488.843620328437</c:v>
                </c:pt>
                <c:pt idx="391">
                  <c:v>-389.00201111342244</c:v>
                </c:pt>
                <c:pt idx="392">
                  <c:v>-288.62533125708296</c:v>
                </c:pt>
                <c:pt idx="393">
                  <c:v>-266.72875894069205</c:v>
                </c:pt>
                <c:pt idx="394">
                  <c:v>-345.98766533479807</c:v>
                </c:pt>
                <c:pt idx="395">
                  <c:v>-391.45932892655651</c:v>
                </c:pt>
                <c:pt idx="396">
                  <c:v>-256.67217861339191</c:v>
                </c:pt>
                <c:pt idx="397">
                  <c:v>-20.450700000000012</c:v>
                </c:pt>
                <c:pt idx="398">
                  <c:v>103.2993</c:v>
                </c:pt>
                <c:pt idx="399">
                  <c:v>103.2993</c:v>
                </c:pt>
                <c:pt idx="400">
                  <c:v>103.2993</c:v>
                </c:pt>
                <c:pt idx="401">
                  <c:v>103.2993</c:v>
                </c:pt>
                <c:pt idx="402">
                  <c:v>103.2993</c:v>
                </c:pt>
                <c:pt idx="403">
                  <c:v>103.2993</c:v>
                </c:pt>
                <c:pt idx="404">
                  <c:v>103.2993</c:v>
                </c:pt>
                <c:pt idx="405">
                  <c:v>103.2993</c:v>
                </c:pt>
                <c:pt idx="406">
                  <c:v>103.2993</c:v>
                </c:pt>
                <c:pt idx="407">
                  <c:v>103.2993</c:v>
                </c:pt>
                <c:pt idx="408">
                  <c:v>103.2993</c:v>
                </c:pt>
                <c:pt idx="409">
                  <c:v>103.2993</c:v>
                </c:pt>
                <c:pt idx="410">
                  <c:v>103.2993</c:v>
                </c:pt>
                <c:pt idx="411">
                  <c:v>103.2993</c:v>
                </c:pt>
                <c:pt idx="412">
                  <c:v>103.2993</c:v>
                </c:pt>
                <c:pt idx="413">
                  <c:v>103.2993</c:v>
                </c:pt>
                <c:pt idx="414">
                  <c:v>103.2993</c:v>
                </c:pt>
                <c:pt idx="415">
                  <c:v>103.2993</c:v>
                </c:pt>
                <c:pt idx="416">
                  <c:v>103.2993</c:v>
                </c:pt>
                <c:pt idx="417">
                  <c:v>103.2993</c:v>
                </c:pt>
                <c:pt idx="418">
                  <c:v>103.2993</c:v>
                </c:pt>
                <c:pt idx="419">
                  <c:v>103.2993</c:v>
                </c:pt>
                <c:pt idx="420">
                  <c:v>103.2993</c:v>
                </c:pt>
                <c:pt idx="421">
                  <c:v>103.2993</c:v>
                </c:pt>
                <c:pt idx="422">
                  <c:v>103.2993</c:v>
                </c:pt>
                <c:pt idx="423">
                  <c:v>103.2993</c:v>
                </c:pt>
                <c:pt idx="424">
                  <c:v>103.2993</c:v>
                </c:pt>
                <c:pt idx="425">
                  <c:v>103.2993</c:v>
                </c:pt>
                <c:pt idx="426">
                  <c:v>103.2993</c:v>
                </c:pt>
                <c:pt idx="427">
                  <c:v>103.2993</c:v>
                </c:pt>
                <c:pt idx="428">
                  <c:v>103.2993</c:v>
                </c:pt>
                <c:pt idx="429">
                  <c:v>103.2993</c:v>
                </c:pt>
                <c:pt idx="430">
                  <c:v>103.2993</c:v>
                </c:pt>
                <c:pt idx="431">
                  <c:v>103.2993</c:v>
                </c:pt>
                <c:pt idx="432">
                  <c:v>103.2993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E77-0C43-88C1-01984017C8F9}"/>
            </c:ext>
          </c:extLst>
        </c:ser>
        <c:ser>
          <c:idx val="0"/>
          <c:order val="1"/>
          <c:tx>
            <c:v>Acceleration Resistance (N)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WLTC_class_3!$I$611:$I$1043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112.5</c:v>
                </c:pt>
                <c:pt idx="12">
                  <c:v>236.25000000000003</c:v>
                </c:pt>
                <c:pt idx="13">
                  <c:v>427.5</c:v>
                </c:pt>
                <c:pt idx="14">
                  <c:v>787.5</c:v>
                </c:pt>
                <c:pt idx="15">
                  <c:v>1057.4999999999998</c:v>
                </c:pt>
                <c:pt idx="16">
                  <c:v>1203.75</c:v>
                </c:pt>
                <c:pt idx="17">
                  <c:v>1271.25</c:v>
                </c:pt>
                <c:pt idx="18">
                  <c:v>1203.7499999999998</c:v>
                </c:pt>
                <c:pt idx="19">
                  <c:v>1046.2499999999998</c:v>
                </c:pt>
                <c:pt idx="20">
                  <c:v>933.74999999999977</c:v>
                </c:pt>
                <c:pt idx="21">
                  <c:v>911.25000000000023</c:v>
                </c:pt>
                <c:pt idx="22">
                  <c:v>855.00000000000023</c:v>
                </c:pt>
                <c:pt idx="23">
                  <c:v>607.49999999999977</c:v>
                </c:pt>
                <c:pt idx="24">
                  <c:v>258.75000000000045</c:v>
                </c:pt>
                <c:pt idx="25">
                  <c:v>22.50000000000032</c:v>
                </c:pt>
                <c:pt idx="26">
                  <c:v>-33.750000000000483</c:v>
                </c:pt>
                <c:pt idx="27">
                  <c:v>-33.74999999999968</c:v>
                </c:pt>
                <c:pt idx="28">
                  <c:v>-67.500000000000156</c:v>
                </c:pt>
                <c:pt idx="29">
                  <c:v>-135.00000000000031</c:v>
                </c:pt>
                <c:pt idx="30">
                  <c:v>-213.74999999999983</c:v>
                </c:pt>
                <c:pt idx="31">
                  <c:v>-236.25000000000014</c:v>
                </c:pt>
                <c:pt idx="32">
                  <c:v>-168.74999999999997</c:v>
                </c:pt>
                <c:pt idx="33">
                  <c:v>-67.500000000000156</c:v>
                </c:pt>
                <c:pt idx="34">
                  <c:v>11.25000000000016</c:v>
                </c:pt>
                <c:pt idx="35">
                  <c:v>90.000000000000483</c:v>
                </c:pt>
                <c:pt idx="36">
                  <c:v>135.00000000000031</c:v>
                </c:pt>
                <c:pt idx="37">
                  <c:v>101.24999999999984</c:v>
                </c:pt>
                <c:pt idx="38">
                  <c:v>33.74999999999968</c:v>
                </c:pt>
                <c:pt idx="39">
                  <c:v>0</c:v>
                </c:pt>
                <c:pt idx="40">
                  <c:v>11.25000000000016</c:v>
                </c:pt>
                <c:pt idx="41">
                  <c:v>78.750000000000313</c:v>
                </c:pt>
                <c:pt idx="42">
                  <c:v>180.00000000000014</c:v>
                </c:pt>
                <c:pt idx="43">
                  <c:v>247.49999999999952</c:v>
                </c:pt>
                <c:pt idx="44">
                  <c:v>292.49999999999937</c:v>
                </c:pt>
                <c:pt idx="45">
                  <c:v>303.75000000000034</c:v>
                </c:pt>
                <c:pt idx="46">
                  <c:v>258.75000000000045</c:v>
                </c:pt>
                <c:pt idx="47">
                  <c:v>157.49999999999986</c:v>
                </c:pt>
                <c:pt idx="48">
                  <c:v>44.999999999999844</c:v>
                </c:pt>
                <c:pt idx="49">
                  <c:v>-11.25000000000016</c:v>
                </c:pt>
                <c:pt idx="50">
                  <c:v>-33.74999999999968</c:v>
                </c:pt>
                <c:pt idx="51">
                  <c:v>-33.74999999999968</c:v>
                </c:pt>
                <c:pt idx="52">
                  <c:v>44.999999999999844</c:v>
                </c:pt>
                <c:pt idx="53">
                  <c:v>191.24999999999952</c:v>
                </c:pt>
                <c:pt idx="54">
                  <c:v>236.25000000000014</c:v>
                </c:pt>
                <c:pt idx="55">
                  <c:v>135.00000000000031</c:v>
                </c:pt>
                <c:pt idx="56">
                  <c:v>78.749999999999517</c:v>
                </c:pt>
                <c:pt idx="57">
                  <c:v>89.999999999999687</c:v>
                </c:pt>
                <c:pt idx="58">
                  <c:v>90.000000000000483</c:v>
                </c:pt>
                <c:pt idx="59">
                  <c:v>67.500000000000156</c:v>
                </c:pt>
                <c:pt idx="60">
                  <c:v>11.249999999999361</c:v>
                </c:pt>
                <c:pt idx="61">
                  <c:v>-101.24999999999984</c:v>
                </c:pt>
                <c:pt idx="62">
                  <c:v>-292.49999999999937</c:v>
                </c:pt>
                <c:pt idx="63">
                  <c:v>-438.74999999999977</c:v>
                </c:pt>
                <c:pt idx="64">
                  <c:v>-461.25000000000017</c:v>
                </c:pt>
                <c:pt idx="65">
                  <c:v>-551.24999999999989</c:v>
                </c:pt>
                <c:pt idx="66">
                  <c:v>-776.24999999999989</c:v>
                </c:pt>
                <c:pt idx="67">
                  <c:v>-900</c:v>
                </c:pt>
                <c:pt idx="68">
                  <c:v>-753.75000000000034</c:v>
                </c:pt>
                <c:pt idx="69">
                  <c:v>-551.25000000000068</c:v>
                </c:pt>
                <c:pt idx="70">
                  <c:v>-618.75</c:v>
                </c:pt>
                <c:pt idx="71">
                  <c:v>-933.74999999999977</c:v>
                </c:pt>
                <c:pt idx="72">
                  <c:v>-1158.75</c:v>
                </c:pt>
                <c:pt idx="73">
                  <c:v>-1192.5</c:v>
                </c:pt>
                <c:pt idx="74">
                  <c:v>-855</c:v>
                </c:pt>
                <c:pt idx="75">
                  <c:v>-382.50000000000006</c:v>
                </c:pt>
                <c:pt idx="76">
                  <c:v>-67.499999999999957</c:v>
                </c:pt>
                <c:pt idx="77">
                  <c:v>225</c:v>
                </c:pt>
                <c:pt idx="78">
                  <c:v>731.25</c:v>
                </c:pt>
                <c:pt idx="79">
                  <c:v>1035</c:v>
                </c:pt>
                <c:pt idx="80">
                  <c:v>1012.5</c:v>
                </c:pt>
                <c:pt idx="81">
                  <c:v>990.00000000000011</c:v>
                </c:pt>
                <c:pt idx="82">
                  <c:v>674.99999999999989</c:v>
                </c:pt>
                <c:pt idx="83">
                  <c:v>450</c:v>
                </c:pt>
                <c:pt idx="84">
                  <c:v>450</c:v>
                </c:pt>
                <c:pt idx="85">
                  <c:v>450</c:v>
                </c:pt>
                <c:pt idx="86">
                  <c:v>258.74999999999966</c:v>
                </c:pt>
                <c:pt idx="87">
                  <c:v>56.25</c:v>
                </c:pt>
                <c:pt idx="88">
                  <c:v>-146.24999999999969</c:v>
                </c:pt>
                <c:pt idx="89">
                  <c:v>-539.99999999999966</c:v>
                </c:pt>
                <c:pt idx="90">
                  <c:v>-809.99999999999989</c:v>
                </c:pt>
                <c:pt idx="91">
                  <c:v>-967.50000000000011</c:v>
                </c:pt>
                <c:pt idx="92">
                  <c:v>-1012.5</c:v>
                </c:pt>
                <c:pt idx="93">
                  <c:v>-674.99999999999989</c:v>
                </c:pt>
                <c:pt idx="94">
                  <c:v>-438.75000000000023</c:v>
                </c:pt>
                <c:pt idx="95">
                  <c:v>-247.50000000000034</c:v>
                </c:pt>
                <c:pt idx="96">
                  <c:v>270.00000000000023</c:v>
                </c:pt>
                <c:pt idx="97">
                  <c:v>562.5</c:v>
                </c:pt>
                <c:pt idx="98">
                  <c:v>517.49999999999977</c:v>
                </c:pt>
                <c:pt idx="99">
                  <c:v>506.25</c:v>
                </c:pt>
                <c:pt idx="100">
                  <c:v>495.00000000000023</c:v>
                </c:pt>
                <c:pt idx="101">
                  <c:v>281.25</c:v>
                </c:pt>
                <c:pt idx="102">
                  <c:v>90.000000000000071</c:v>
                </c:pt>
                <c:pt idx="103">
                  <c:v>101.25000000000024</c:v>
                </c:pt>
                <c:pt idx="104">
                  <c:v>180.00000000000014</c:v>
                </c:pt>
                <c:pt idx="105">
                  <c:v>157.50000000000023</c:v>
                </c:pt>
                <c:pt idx="106">
                  <c:v>-33.750000000000483</c:v>
                </c:pt>
                <c:pt idx="107">
                  <c:v>-551.25000000000023</c:v>
                </c:pt>
                <c:pt idx="108">
                  <c:v>-742.49999999999966</c:v>
                </c:pt>
                <c:pt idx="109">
                  <c:v>-584.99999999999989</c:v>
                </c:pt>
                <c:pt idx="110">
                  <c:v>-450</c:v>
                </c:pt>
                <c:pt idx="111">
                  <c:v>-213.75000000000023</c:v>
                </c:pt>
                <c:pt idx="112">
                  <c:v>-90.000000000000071</c:v>
                </c:pt>
                <c:pt idx="113">
                  <c:v>-22.499999999999922</c:v>
                </c:pt>
                <c:pt idx="114">
                  <c:v>-11.25000000000016</c:v>
                </c:pt>
                <c:pt idx="115">
                  <c:v>-123.75000000000017</c:v>
                </c:pt>
                <c:pt idx="116">
                  <c:v>-337.49999999999994</c:v>
                </c:pt>
                <c:pt idx="117">
                  <c:v>-539.99999999999989</c:v>
                </c:pt>
                <c:pt idx="118">
                  <c:v>-573.74999999999977</c:v>
                </c:pt>
                <c:pt idx="119">
                  <c:v>-348.74999999999994</c:v>
                </c:pt>
                <c:pt idx="120">
                  <c:v>44.999999999999844</c:v>
                </c:pt>
                <c:pt idx="121">
                  <c:v>573.75000000000011</c:v>
                </c:pt>
                <c:pt idx="122">
                  <c:v>888.75000000000023</c:v>
                </c:pt>
                <c:pt idx="123">
                  <c:v>528.74999999999989</c:v>
                </c:pt>
                <c:pt idx="124">
                  <c:v>11.24999999999976</c:v>
                </c:pt>
                <c:pt idx="125">
                  <c:v>-371.25000000000006</c:v>
                </c:pt>
                <c:pt idx="126">
                  <c:v>-821.24999999999977</c:v>
                </c:pt>
                <c:pt idx="127">
                  <c:v>-731.25</c:v>
                </c:pt>
                <c:pt idx="128">
                  <c:v>-213.75000000000006</c:v>
                </c:pt>
                <c:pt idx="129">
                  <c:v>112.5</c:v>
                </c:pt>
                <c:pt idx="130">
                  <c:v>450</c:v>
                </c:pt>
                <c:pt idx="131">
                  <c:v>618.75</c:v>
                </c:pt>
                <c:pt idx="132">
                  <c:v>517.50000000000011</c:v>
                </c:pt>
                <c:pt idx="133">
                  <c:v>450</c:v>
                </c:pt>
                <c:pt idx="134">
                  <c:v>382.49999999999983</c:v>
                </c:pt>
                <c:pt idx="135">
                  <c:v>461.25000000000017</c:v>
                </c:pt>
                <c:pt idx="136">
                  <c:v>663.74999999999977</c:v>
                </c:pt>
                <c:pt idx="137">
                  <c:v>922.49999999999943</c:v>
                </c:pt>
                <c:pt idx="138">
                  <c:v>888.74999999999989</c:v>
                </c:pt>
                <c:pt idx="139">
                  <c:v>607.50000000000068</c:v>
                </c:pt>
                <c:pt idx="140">
                  <c:v>427.50000000000045</c:v>
                </c:pt>
                <c:pt idx="141">
                  <c:v>191.24999999999952</c:v>
                </c:pt>
                <c:pt idx="142">
                  <c:v>44.999999999999844</c:v>
                </c:pt>
                <c:pt idx="143">
                  <c:v>33.750000000000483</c:v>
                </c:pt>
                <c:pt idx="144">
                  <c:v>44.999999999999844</c:v>
                </c:pt>
                <c:pt idx="145">
                  <c:v>56.25</c:v>
                </c:pt>
                <c:pt idx="146">
                  <c:v>78.750000000000313</c:v>
                </c:pt>
                <c:pt idx="147">
                  <c:v>112.5</c:v>
                </c:pt>
                <c:pt idx="148">
                  <c:v>101.24999999999984</c:v>
                </c:pt>
                <c:pt idx="149">
                  <c:v>44.999999999999844</c:v>
                </c:pt>
                <c:pt idx="150">
                  <c:v>146.24999999999969</c:v>
                </c:pt>
                <c:pt idx="151">
                  <c:v>258.74999999999966</c:v>
                </c:pt>
                <c:pt idx="152">
                  <c:v>213.75000000000063</c:v>
                </c:pt>
                <c:pt idx="153">
                  <c:v>101.24999999999984</c:v>
                </c:pt>
                <c:pt idx="154">
                  <c:v>22.49999999999952</c:v>
                </c:pt>
                <c:pt idx="155">
                  <c:v>11.25000000000016</c:v>
                </c:pt>
                <c:pt idx="156">
                  <c:v>11.25000000000016</c:v>
                </c:pt>
                <c:pt idx="157">
                  <c:v>56.25</c:v>
                </c:pt>
                <c:pt idx="158">
                  <c:v>123.75000000000017</c:v>
                </c:pt>
                <c:pt idx="159">
                  <c:v>168.74999999999997</c:v>
                </c:pt>
                <c:pt idx="160">
                  <c:v>134.99999999999952</c:v>
                </c:pt>
                <c:pt idx="161">
                  <c:v>44.999999999999844</c:v>
                </c:pt>
                <c:pt idx="162">
                  <c:v>-11.249999999999361</c:v>
                </c:pt>
                <c:pt idx="163">
                  <c:v>-56.25</c:v>
                </c:pt>
                <c:pt idx="164">
                  <c:v>-135.00000000000031</c:v>
                </c:pt>
                <c:pt idx="165">
                  <c:v>-191.24999999999952</c:v>
                </c:pt>
                <c:pt idx="166">
                  <c:v>-247.50000000000034</c:v>
                </c:pt>
                <c:pt idx="167">
                  <c:v>-438.74999999999977</c:v>
                </c:pt>
                <c:pt idx="168">
                  <c:v>-787.5</c:v>
                </c:pt>
                <c:pt idx="169">
                  <c:v>-1080.0000000000002</c:v>
                </c:pt>
                <c:pt idx="170">
                  <c:v>-1158.7499999999998</c:v>
                </c:pt>
                <c:pt idx="171">
                  <c:v>-1170.0000000000002</c:v>
                </c:pt>
                <c:pt idx="172">
                  <c:v>-1192.5</c:v>
                </c:pt>
                <c:pt idx="173">
                  <c:v>-1057.4999999999998</c:v>
                </c:pt>
                <c:pt idx="174">
                  <c:v>-719.99999999999977</c:v>
                </c:pt>
                <c:pt idx="175">
                  <c:v>-168.74999999999997</c:v>
                </c:pt>
                <c:pt idx="176">
                  <c:v>450</c:v>
                </c:pt>
                <c:pt idx="177">
                  <c:v>708.75000000000011</c:v>
                </c:pt>
                <c:pt idx="178">
                  <c:v>719.99999999999977</c:v>
                </c:pt>
                <c:pt idx="179">
                  <c:v>731.25</c:v>
                </c:pt>
                <c:pt idx="180">
                  <c:v>866.25000000000034</c:v>
                </c:pt>
                <c:pt idx="181">
                  <c:v>1091.2499999999995</c:v>
                </c:pt>
                <c:pt idx="182">
                  <c:v>1102.4999999999998</c:v>
                </c:pt>
                <c:pt idx="183">
                  <c:v>1035.0000000000002</c:v>
                </c:pt>
                <c:pt idx="184">
                  <c:v>855.00000000000023</c:v>
                </c:pt>
                <c:pt idx="185">
                  <c:v>719.99999999999977</c:v>
                </c:pt>
                <c:pt idx="186">
                  <c:v>742.50000000000011</c:v>
                </c:pt>
                <c:pt idx="187">
                  <c:v>607.49999999999977</c:v>
                </c:pt>
                <c:pt idx="188">
                  <c:v>450</c:v>
                </c:pt>
                <c:pt idx="189">
                  <c:v>393.75</c:v>
                </c:pt>
                <c:pt idx="190">
                  <c:v>337.49999999999994</c:v>
                </c:pt>
                <c:pt idx="191">
                  <c:v>258.75000000000045</c:v>
                </c:pt>
                <c:pt idx="192">
                  <c:v>191.24999999999952</c:v>
                </c:pt>
                <c:pt idx="193">
                  <c:v>134.99999999999952</c:v>
                </c:pt>
                <c:pt idx="194">
                  <c:v>90.000000000000483</c:v>
                </c:pt>
                <c:pt idx="195">
                  <c:v>78.750000000000313</c:v>
                </c:pt>
                <c:pt idx="196">
                  <c:v>123.75000000000017</c:v>
                </c:pt>
                <c:pt idx="197">
                  <c:v>135.00000000000031</c:v>
                </c:pt>
                <c:pt idx="198">
                  <c:v>67.499999999999361</c:v>
                </c:pt>
                <c:pt idx="199">
                  <c:v>11.249999999999361</c:v>
                </c:pt>
                <c:pt idx="200">
                  <c:v>11.250000000000959</c:v>
                </c:pt>
                <c:pt idx="201">
                  <c:v>45.000000000000639</c:v>
                </c:pt>
                <c:pt idx="202">
                  <c:v>67.499999999999361</c:v>
                </c:pt>
                <c:pt idx="203">
                  <c:v>-11.250000000000959</c:v>
                </c:pt>
                <c:pt idx="204">
                  <c:v>-281.25</c:v>
                </c:pt>
                <c:pt idx="205">
                  <c:v>-663.74999999999898</c:v>
                </c:pt>
                <c:pt idx="206">
                  <c:v>-1001.2499999999999</c:v>
                </c:pt>
                <c:pt idx="207">
                  <c:v>-1170.0000000000007</c:v>
                </c:pt>
                <c:pt idx="208">
                  <c:v>-1091.2500000000002</c:v>
                </c:pt>
                <c:pt idx="209">
                  <c:v>-787.5</c:v>
                </c:pt>
                <c:pt idx="210">
                  <c:v>-393.75</c:v>
                </c:pt>
                <c:pt idx="211">
                  <c:v>-112.5</c:v>
                </c:pt>
                <c:pt idx="212">
                  <c:v>78.750000000000313</c:v>
                </c:pt>
                <c:pt idx="213">
                  <c:v>382.50000000000063</c:v>
                </c:pt>
                <c:pt idx="214">
                  <c:v>708.74999999999966</c:v>
                </c:pt>
                <c:pt idx="215">
                  <c:v>753.74999999999943</c:v>
                </c:pt>
                <c:pt idx="216">
                  <c:v>483.75000000000045</c:v>
                </c:pt>
                <c:pt idx="217">
                  <c:v>180.00000000000014</c:v>
                </c:pt>
                <c:pt idx="218">
                  <c:v>-22.50000000000032</c:v>
                </c:pt>
                <c:pt idx="219">
                  <c:v>-191.25000000000031</c:v>
                </c:pt>
                <c:pt idx="220">
                  <c:v>-314.99999999999972</c:v>
                </c:pt>
                <c:pt idx="221">
                  <c:v>-438.74999999999977</c:v>
                </c:pt>
                <c:pt idx="222">
                  <c:v>-674.99999999999989</c:v>
                </c:pt>
                <c:pt idx="223">
                  <c:v>-866.24999999999943</c:v>
                </c:pt>
                <c:pt idx="224">
                  <c:v>-922.50000000000034</c:v>
                </c:pt>
                <c:pt idx="225">
                  <c:v>-967.50000000000011</c:v>
                </c:pt>
                <c:pt idx="226">
                  <c:v>-1035</c:v>
                </c:pt>
                <c:pt idx="227">
                  <c:v>-1035.0000000000002</c:v>
                </c:pt>
                <c:pt idx="228">
                  <c:v>-933.75000000000011</c:v>
                </c:pt>
                <c:pt idx="229">
                  <c:v>-551.24999999999989</c:v>
                </c:pt>
                <c:pt idx="230">
                  <c:v>0</c:v>
                </c:pt>
                <c:pt idx="231">
                  <c:v>494.99999999999989</c:v>
                </c:pt>
                <c:pt idx="232">
                  <c:v>765.00000000000011</c:v>
                </c:pt>
                <c:pt idx="233">
                  <c:v>731.25</c:v>
                </c:pt>
                <c:pt idx="234">
                  <c:v>674.99999999999989</c:v>
                </c:pt>
                <c:pt idx="235">
                  <c:v>573.75000000000011</c:v>
                </c:pt>
                <c:pt idx="236">
                  <c:v>483.75000000000006</c:v>
                </c:pt>
                <c:pt idx="237">
                  <c:v>461.25000000000017</c:v>
                </c:pt>
                <c:pt idx="238">
                  <c:v>427.49999999999966</c:v>
                </c:pt>
                <c:pt idx="239">
                  <c:v>483.7499999999996</c:v>
                </c:pt>
                <c:pt idx="240">
                  <c:v>573.75000000000011</c:v>
                </c:pt>
                <c:pt idx="241">
                  <c:v>551.24999999999989</c:v>
                </c:pt>
                <c:pt idx="242">
                  <c:v>416.25000000000034</c:v>
                </c:pt>
                <c:pt idx="243">
                  <c:v>213.75000000000063</c:v>
                </c:pt>
                <c:pt idx="244">
                  <c:v>112.5</c:v>
                </c:pt>
                <c:pt idx="245">
                  <c:v>123.74999999999936</c:v>
                </c:pt>
                <c:pt idx="246">
                  <c:v>123.74999999999936</c:v>
                </c:pt>
                <c:pt idx="247">
                  <c:v>101.25000000000063</c:v>
                </c:pt>
                <c:pt idx="248">
                  <c:v>123.75000000000017</c:v>
                </c:pt>
                <c:pt idx="249">
                  <c:v>179.99999999999937</c:v>
                </c:pt>
                <c:pt idx="250">
                  <c:v>180.00000000000014</c:v>
                </c:pt>
                <c:pt idx="251">
                  <c:v>168.74999999999997</c:v>
                </c:pt>
                <c:pt idx="252">
                  <c:v>225</c:v>
                </c:pt>
                <c:pt idx="253">
                  <c:v>270.00000000000063</c:v>
                </c:pt>
                <c:pt idx="254">
                  <c:v>225</c:v>
                </c:pt>
                <c:pt idx="255">
                  <c:v>123.74999999999936</c:v>
                </c:pt>
                <c:pt idx="256">
                  <c:v>56.25</c:v>
                </c:pt>
                <c:pt idx="257">
                  <c:v>45.000000000000639</c:v>
                </c:pt>
                <c:pt idx="258">
                  <c:v>78.750000000000313</c:v>
                </c:pt>
                <c:pt idx="259">
                  <c:v>168.74999999999997</c:v>
                </c:pt>
                <c:pt idx="260">
                  <c:v>269.99999999999983</c:v>
                </c:pt>
                <c:pt idx="261">
                  <c:v>269.99999999999983</c:v>
                </c:pt>
                <c:pt idx="262">
                  <c:v>180.00000000000014</c:v>
                </c:pt>
                <c:pt idx="263">
                  <c:v>134.99999999999952</c:v>
                </c:pt>
                <c:pt idx="264">
                  <c:v>134.99999999999952</c:v>
                </c:pt>
                <c:pt idx="265">
                  <c:v>112.5</c:v>
                </c:pt>
                <c:pt idx="266">
                  <c:v>56.25</c:v>
                </c:pt>
                <c:pt idx="267">
                  <c:v>22.50000000000032</c:v>
                </c:pt>
                <c:pt idx="268">
                  <c:v>123.75000000000017</c:v>
                </c:pt>
                <c:pt idx="269">
                  <c:v>258.74999999999966</c:v>
                </c:pt>
                <c:pt idx="270">
                  <c:v>258.74999999999966</c:v>
                </c:pt>
                <c:pt idx="271">
                  <c:v>180.00000000000097</c:v>
                </c:pt>
                <c:pt idx="272">
                  <c:v>225</c:v>
                </c:pt>
                <c:pt idx="273">
                  <c:v>416.24999999999869</c:v>
                </c:pt>
                <c:pt idx="274">
                  <c:v>393.75</c:v>
                </c:pt>
                <c:pt idx="275">
                  <c:v>191.25000000000031</c:v>
                </c:pt>
                <c:pt idx="276">
                  <c:v>123.75000000000095</c:v>
                </c:pt>
                <c:pt idx="277">
                  <c:v>202.49999999999969</c:v>
                </c:pt>
                <c:pt idx="278">
                  <c:v>292.49999999999937</c:v>
                </c:pt>
                <c:pt idx="279">
                  <c:v>225</c:v>
                </c:pt>
                <c:pt idx="280">
                  <c:v>56.25</c:v>
                </c:pt>
                <c:pt idx="281">
                  <c:v>-44.999999999999041</c:v>
                </c:pt>
                <c:pt idx="282">
                  <c:v>-78.750000000000313</c:v>
                </c:pt>
                <c:pt idx="283">
                  <c:v>-89.999999999999687</c:v>
                </c:pt>
                <c:pt idx="284">
                  <c:v>-112.5</c:v>
                </c:pt>
                <c:pt idx="285">
                  <c:v>-168.74999999999997</c:v>
                </c:pt>
                <c:pt idx="286">
                  <c:v>-236.24999999999935</c:v>
                </c:pt>
                <c:pt idx="287">
                  <c:v>-292.50000000000097</c:v>
                </c:pt>
                <c:pt idx="288">
                  <c:v>-258.74999999999966</c:v>
                </c:pt>
                <c:pt idx="289">
                  <c:v>-146.24999999999969</c:v>
                </c:pt>
                <c:pt idx="290">
                  <c:v>-45.000000000000639</c:v>
                </c:pt>
                <c:pt idx="291">
                  <c:v>-112.5</c:v>
                </c:pt>
                <c:pt idx="292">
                  <c:v>-225</c:v>
                </c:pt>
                <c:pt idx="293">
                  <c:v>-112.5</c:v>
                </c:pt>
                <c:pt idx="294">
                  <c:v>0</c:v>
                </c:pt>
                <c:pt idx="295">
                  <c:v>11.249999999999361</c:v>
                </c:pt>
                <c:pt idx="296">
                  <c:v>45.000000000000639</c:v>
                </c:pt>
                <c:pt idx="297">
                  <c:v>56.25</c:v>
                </c:pt>
                <c:pt idx="298">
                  <c:v>33.74999999999968</c:v>
                </c:pt>
                <c:pt idx="299">
                  <c:v>-11.249999999999361</c:v>
                </c:pt>
                <c:pt idx="300">
                  <c:v>-67.500000000000966</c:v>
                </c:pt>
                <c:pt idx="301">
                  <c:v>-135.00000000000031</c:v>
                </c:pt>
                <c:pt idx="302">
                  <c:v>-213.74999999999901</c:v>
                </c:pt>
                <c:pt idx="303">
                  <c:v>-281.25</c:v>
                </c:pt>
                <c:pt idx="304">
                  <c:v>-292.50000000000017</c:v>
                </c:pt>
                <c:pt idx="305">
                  <c:v>-247.49999999999952</c:v>
                </c:pt>
                <c:pt idx="306">
                  <c:v>-168.74999999999997</c:v>
                </c:pt>
                <c:pt idx="307">
                  <c:v>-78.750000000000313</c:v>
                </c:pt>
                <c:pt idx="308">
                  <c:v>-22.50000000000032</c:v>
                </c:pt>
                <c:pt idx="309">
                  <c:v>-11.25000000000016</c:v>
                </c:pt>
                <c:pt idx="310">
                  <c:v>-44.999999999999844</c:v>
                </c:pt>
                <c:pt idx="311">
                  <c:v>-101.24999999999984</c:v>
                </c:pt>
                <c:pt idx="312">
                  <c:v>-202.49999999999969</c:v>
                </c:pt>
                <c:pt idx="313">
                  <c:v>-708.74999999999966</c:v>
                </c:pt>
                <c:pt idx="314">
                  <c:v>-1170.0000000000007</c:v>
                </c:pt>
                <c:pt idx="315">
                  <c:v>-1091.2500000000002</c:v>
                </c:pt>
                <c:pt idx="316">
                  <c:v>-787.5</c:v>
                </c:pt>
                <c:pt idx="317">
                  <c:v>-393.75</c:v>
                </c:pt>
                <c:pt idx="318">
                  <c:v>-112.5</c:v>
                </c:pt>
                <c:pt idx="319">
                  <c:v>78.750000000000313</c:v>
                </c:pt>
                <c:pt idx="320">
                  <c:v>382.50000000000063</c:v>
                </c:pt>
                <c:pt idx="321">
                  <c:v>708.74999999999966</c:v>
                </c:pt>
                <c:pt idx="322">
                  <c:v>753.74999999999943</c:v>
                </c:pt>
                <c:pt idx="323">
                  <c:v>483.75000000000045</c:v>
                </c:pt>
                <c:pt idx="324">
                  <c:v>292.50000000000017</c:v>
                </c:pt>
                <c:pt idx="325">
                  <c:v>483.7499999999996</c:v>
                </c:pt>
                <c:pt idx="326">
                  <c:v>461.25000000000017</c:v>
                </c:pt>
                <c:pt idx="327">
                  <c:v>247.50000000000034</c:v>
                </c:pt>
                <c:pt idx="328">
                  <c:v>101.24999999999984</c:v>
                </c:pt>
                <c:pt idx="329">
                  <c:v>-11.25000000000016</c:v>
                </c:pt>
                <c:pt idx="330">
                  <c:v>56.25</c:v>
                </c:pt>
                <c:pt idx="331">
                  <c:v>157.49999999999986</c:v>
                </c:pt>
                <c:pt idx="332">
                  <c:v>314.99999999999972</c:v>
                </c:pt>
                <c:pt idx="333">
                  <c:v>382.49999999999983</c:v>
                </c:pt>
                <c:pt idx="334">
                  <c:v>314.99999999999972</c:v>
                </c:pt>
                <c:pt idx="335">
                  <c:v>22.49999999999952</c:v>
                </c:pt>
                <c:pt idx="336">
                  <c:v>-269.99999999999903</c:v>
                </c:pt>
                <c:pt idx="337">
                  <c:v>-236.24999999999935</c:v>
                </c:pt>
                <c:pt idx="338">
                  <c:v>-157.50000000000063</c:v>
                </c:pt>
                <c:pt idx="339">
                  <c:v>-123.75000000000017</c:v>
                </c:pt>
                <c:pt idx="340">
                  <c:v>-89.999999999999687</c:v>
                </c:pt>
                <c:pt idx="341">
                  <c:v>-78.749999999999517</c:v>
                </c:pt>
                <c:pt idx="342">
                  <c:v>-78.750000000000313</c:v>
                </c:pt>
                <c:pt idx="343">
                  <c:v>-90.000000000000483</c:v>
                </c:pt>
                <c:pt idx="344">
                  <c:v>-134.99999999999952</c:v>
                </c:pt>
                <c:pt idx="345">
                  <c:v>-213.74999999999983</c:v>
                </c:pt>
                <c:pt idx="346">
                  <c:v>-225</c:v>
                </c:pt>
                <c:pt idx="347">
                  <c:v>-168.74999999999997</c:v>
                </c:pt>
                <c:pt idx="348">
                  <c:v>-123.75000000000017</c:v>
                </c:pt>
                <c:pt idx="349">
                  <c:v>-112.5</c:v>
                </c:pt>
                <c:pt idx="350">
                  <c:v>-123.75000000000017</c:v>
                </c:pt>
                <c:pt idx="351">
                  <c:v>-101.24999999999984</c:v>
                </c:pt>
                <c:pt idx="352">
                  <c:v>-44.999999999999844</c:v>
                </c:pt>
                <c:pt idx="353">
                  <c:v>-22.50000000000032</c:v>
                </c:pt>
                <c:pt idx="354">
                  <c:v>-11.25000000000016</c:v>
                </c:pt>
                <c:pt idx="355">
                  <c:v>11.25000000000016</c:v>
                </c:pt>
                <c:pt idx="356">
                  <c:v>33.750000000000483</c:v>
                </c:pt>
                <c:pt idx="357">
                  <c:v>112.5</c:v>
                </c:pt>
                <c:pt idx="358">
                  <c:v>179.99999999999937</c:v>
                </c:pt>
                <c:pt idx="359">
                  <c:v>135.00000000000031</c:v>
                </c:pt>
                <c:pt idx="360">
                  <c:v>33.750000000000483</c:v>
                </c:pt>
                <c:pt idx="361">
                  <c:v>-123.75000000000017</c:v>
                </c:pt>
                <c:pt idx="362">
                  <c:v>-382.49999999999983</c:v>
                </c:pt>
                <c:pt idx="363">
                  <c:v>-753.75000000000034</c:v>
                </c:pt>
                <c:pt idx="364">
                  <c:v>-1080.0000000000002</c:v>
                </c:pt>
                <c:pt idx="365">
                  <c:v>-1192.5</c:v>
                </c:pt>
                <c:pt idx="366">
                  <c:v>-1192.5</c:v>
                </c:pt>
                <c:pt idx="367">
                  <c:v>-1192.4999999999998</c:v>
                </c:pt>
                <c:pt idx="368">
                  <c:v>-832.49999999999977</c:v>
                </c:pt>
                <c:pt idx="369">
                  <c:v>-134.99999999999991</c:v>
                </c:pt>
                <c:pt idx="370">
                  <c:v>472.49999999999994</c:v>
                </c:pt>
                <c:pt idx="371">
                  <c:v>967.50000000000011</c:v>
                </c:pt>
                <c:pt idx="372">
                  <c:v>1248.7499999999998</c:v>
                </c:pt>
                <c:pt idx="373">
                  <c:v>1203.7499999999995</c:v>
                </c:pt>
                <c:pt idx="374">
                  <c:v>967.50000000000011</c:v>
                </c:pt>
                <c:pt idx="375">
                  <c:v>652.50000000000045</c:v>
                </c:pt>
                <c:pt idx="376">
                  <c:v>348.75000000000017</c:v>
                </c:pt>
                <c:pt idx="377">
                  <c:v>123.75000000000017</c:v>
                </c:pt>
                <c:pt idx="378">
                  <c:v>0</c:v>
                </c:pt>
                <c:pt idx="379">
                  <c:v>-56.25</c:v>
                </c:pt>
                <c:pt idx="380">
                  <c:v>-135.00000000000031</c:v>
                </c:pt>
                <c:pt idx="381">
                  <c:v>-281.25</c:v>
                </c:pt>
                <c:pt idx="382">
                  <c:v>-562.5</c:v>
                </c:pt>
                <c:pt idx="383">
                  <c:v>-967.50000000000011</c:v>
                </c:pt>
                <c:pt idx="384">
                  <c:v>-1192.5</c:v>
                </c:pt>
                <c:pt idx="385">
                  <c:v>-1192.5</c:v>
                </c:pt>
                <c:pt idx="386">
                  <c:v>-1192.4999999999998</c:v>
                </c:pt>
                <c:pt idx="387">
                  <c:v>-1203.7499999999998</c:v>
                </c:pt>
                <c:pt idx="388">
                  <c:v>-978.74999999999989</c:v>
                </c:pt>
                <c:pt idx="389">
                  <c:v>-686.25000000000011</c:v>
                </c:pt>
                <c:pt idx="390">
                  <c:v>-596.25</c:v>
                </c:pt>
                <c:pt idx="391">
                  <c:v>-494.99999999999989</c:v>
                </c:pt>
                <c:pt idx="392">
                  <c:v>-393.74999999999989</c:v>
                </c:pt>
                <c:pt idx="393">
                  <c:v>-371.25000000000006</c:v>
                </c:pt>
                <c:pt idx="394">
                  <c:v>-450</c:v>
                </c:pt>
                <c:pt idx="395">
                  <c:v>-495.00000000000006</c:v>
                </c:pt>
                <c:pt idx="396">
                  <c:v>-360</c:v>
                </c:pt>
                <c:pt idx="397">
                  <c:v>-123.75000000000001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E77-0C43-88C1-01984017C8F9}"/>
            </c:ext>
          </c:extLst>
        </c:ser>
        <c:ser>
          <c:idx val="1"/>
          <c:order val="2"/>
          <c:tx>
            <c:v>Rolling Resistance (N)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WLTC_class_3!$J$611:$J$1043</c:f>
              <c:numCache>
                <c:formatCode>General</c:formatCode>
                <c:ptCount val="433"/>
                <c:pt idx="0">
                  <c:v>103.2993</c:v>
                </c:pt>
                <c:pt idx="1">
                  <c:v>103.2993</c:v>
                </c:pt>
                <c:pt idx="2">
                  <c:v>103.2993</c:v>
                </c:pt>
                <c:pt idx="3">
                  <c:v>103.2993</c:v>
                </c:pt>
                <c:pt idx="4">
                  <c:v>103.2993</c:v>
                </c:pt>
                <c:pt idx="5">
                  <c:v>103.2993</c:v>
                </c:pt>
                <c:pt idx="6">
                  <c:v>103.2993</c:v>
                </c:pt>
                <c:pt idx="7">
                  <c:v>103.2993</c:v>
                </c:pt>
                <c:pt idx="8">
                  <c:v>103.2993</c:v>
                </c:pt>
                <c:pt idx="9">
                  <c:v>103.2993</c:v>
                </c:pt>
                <c:pt idx="10">
                  <c:v>103.2993</c:v>
                </c:pt>
                <c:pt idx="11">
                  <c:v>103.2993</c:v>
                </c:pt>
                <c:pt idx="12">
                  <c:v>103.2993</c:v>
                </c:pt>
                <c:pt idx="13">
                  <c:v>103.2993</c:v>
                </c:pt>
                <c:pt idx="14">
                  <c:v>103.2993</c:v>
                </c:pt>
                <c:pt idx="15">
                  <c:v>103.2993</c:v>
                </c:pt>
                <c:pt idx="16">
                  <c:v>103.2993</c:v>
                </c:pt>
                <c:pt idx="17">
                  <c:v>103.2993</c:v>
                </c:pt>
                <c:pt idx="18">
                  <c:v>103.2993</c:v>
                </c:pt>
                <c:pt idx="19">
                  <c:v>103.2993</c:v>
                </c:pt>
                <c:pt idx="20">
                  <c:v>103.2993</c:v>
                </c:pt>
                <c:pt idx="21">
                  <c:v>103.2993</c:v>
                </c:pt>
                <c:pt idx="22">
                  <c:v>103.2993</c:v>
                </c:pt>
                <c:pt idx="23">
                  <c:v>103.2993</c:v>
                </c:pt>
                <c:pt idx="24">
                  <c:v>103.2993</c:v>
                </c:pt>
                <c:pt idx="25">
                  <c:v>103.2993</c:v>
                </c:pt>
                <c:pt idx="26">
                  <c:v>103.2993</c:v>
                </c:pt>
                <c:pt idx="27">
                  <c:v>103.2993</c:v>
                </c:pt>
                <c:pt idx="28">
                  <c:v>103.2993</c:v>
                </c:pt>
                <c:pt idx="29">
                  <c:v>103.2993</c:v>
                </c:pt>
                <c:pt idx="30">
                  <c:v>103.2993</c:v>
                </c:pt>
                <c:pt idx="31">
                  <c:v>103.2993</c:v>
                </c:pt>
                <c:pt idx="32">
                  <c:v>103.2993</c:v>
                </c:pt>
                <c:pt idx="33">
                  <c:v>103.2993</c:v>
                </c:pt>
                <c:pt idx="34">
                  <c:v>103.2993</c:v>
                </c:pt>
                <c:pt idx="35">
                  <c:v>103.2993</c:v>
                </c:pt>
                <c:pt idx="36">
                  <c:v>103.2993</c:v>
                </c:pt>
                <c:pt idx="37">
                  <c:v>103.2993</c:v>
                </c:pt>
                <c:pt idx="38">
                  <c:v>103.2993</c:v>
                </c:pt>
                <c:pt idx="39">
                  <c:v>103.2993</c:v>
                </c:pt>
                <c:pt idx="40">
                  <c:v>103.2993</c:v>
                </c:pt>
                <c:pt idx="41">
                  <c:v>103.2993</c:v>
                </c:pt>
                <c:pt idx="42">
                  <c:v>103.2993</c:v>
                </c:pt>
                <c:pt idx="43">
                  <c:v>103.2993</c:v>
                </c:pt>
                <c:pt idx="44">
                  <c:v>103.2993</c:v>
                </c:pt>
                <c:pt idx="45">
                  <c:v>103.2993</c:v>
                </c:pt>
                <c:pt idx="46">
                  <c:v>103.2993</c:v>
                </c:pt>
                <c:pt idx="47">
                  <c:v>103.2993</c:v>
                </c:pt>
                <c:pt idx="48">
                  <c:v>103.2993</c:v>
                </c:pt>
                <c:pt idx="49">
                  <c:v>103.2993</c:v>
                </c:pt>
                <c:pt idx="50">
                  <c:v>103.2993</c:v>
                </c:pt>
                <c:pt idx="51">
                  <c:v>103.2993</c:v>
                </c:pt>
                <c:pt idx="52">
                  <c:v>103.2993</c:v>
                </c:pt>
                <c:pt idx="53">
                  <c:v>103.2993</c:v>
                </c:pt>
                <c:pt idx="54">
                  <c:v>103.2993</c:v>
                </c:pt>
                <c:pt idx="55">
                  <c:v>103.2993</c:v>
                </c:pt>
                <c:pt idx="56">
                  <c:v>103.2993</c:v>
                </c:pt>
                <c:pt idx="57">
                  <c:v>103.2993</c:v>
                </c:pt>
                <c:pt idx="58">
                  <c:v>103.2993</c:v>
                </c:pt>
                <c:pt idx="59">
                  <c:v>103.2993</c:v>
                </c:pt>
                <c:pt idx="60">
                  <c:v>103.2993</c:v>
                </c:pt>
                <c:pt idx="61">
                  <c:v>103.2993</c:v>
                </c:pt>
                <c:pt idx="62">
                  <c:v>103.2993</c:v>
                </c:pt>
                <c:pt idx="63">
                  <c:v>103.2993</c:v>
                </c:pt>
                <c:pt idx="64">
                  <c:v>103.2993</c:v>
                </c:pt>
                <c:pt idx="65">
                  <c:v>103.2993</c:v>
                </c:pt>
                <c:pt idx="66">
                  <c:v>103.2993</c:v>
                </c:pt>
                <c:pt idx="67">
                  <c:v>103.2993</c:v>
                </c:pt>
                <c:pt idx="68">
                  <c:v>103.2993</c:v>
                </c:pt>
                <c:pt idx="69">
                  <c:v>103.2993</c:v>
                </c:pt>
                <c:pt idx="70">
                  <c:v>103.2993</c:v>
                </c:pt>
                <c:pt idx="71">
                  <c:v>103.2993</c:v>
                </c:pt>
                <c:pt idx="72">
                  <c:v>103.2993</c:v>
                </c:pt>
                <c:pt idx="73">
                  <c:v>103.2993</c:v>
                </c:pt>
                <c:pt idx="74">
                  <c:v>103.2993</c:v>
                </c:pt>
                <c:pt idx="75">
                  <c:v>103.2993</c:v>
                </c:pt>
                <c:pt idx="76">
                  <c:v>103.2993</c:v>
                </c:pt>
                <c:pt idx="77">
                  <c:v>103.2993</c:v>
                </c:pt>
                <c:pt idx="78">
                  <c:v>103.2993</c:v>
                </c:pt>
                <c:pt idx="79">
                  <c:v>103.2993</c:v>
                </c:pt>
                <c:pt idx="80">
                  <c:v>103.2993</c:v>
                </c:pt>
                <c:pt idx="81">
                  <c:v>103.2993</c:v>
                </c:pt>
                <c:pt idx="82">
                  <c:v>103.2993</c:v>
                </c:pt>
                <c:pt idx="83">
                  <c:v>103.2993</c:v>
                </c:pt>
                <c:pt idx="84">
                  <c:v>103.2993</c:v>
                </c:pt>
                <c:pt idx="85">
                  <c:v>103.2993</c:v>
                </c:pt>
                <c:pt idx="86">
                  <c:v>103.2993</c:v>
                </c:pt>
                <c:pt idx="87">
                  <c:v>103.2993</c:v>
                </c:pt>
                <c:pt idx="88">
                  <c:v>103.2993</c:v>
                </c:pt>
                <c:pt idx="89">
                  <c:v>103.2993</c:v>
                </c:pt>
                <c:pt idx="90">
                  <c:v>103.2993</c:v>
                </c:pt>
                <c:pt idx="91">
                  <c:v>103.2993</c:v>
                </c:pt>
                <c:pt idx="92">
                  <c:v>103.2993</c:v>
                </c:pt>
                <c:pt idx="93">
                  <c:v>103.2993</c:v>
                </c:pt>
                <c:pt idx="94">
                  <c:v>103.2993</c:v>
                </c:pt>
                <c:pt idx="95">
                  <c:v>103.2993</c:v>
                </c:pt>
                <c:pt idx="96">
                  <c:v>103.2993</c:v>
                </c:pt>
                <c:pt idx="97">
                  <c:v>103.2993</c:v>
                </c:pt>
                <c:pt idx="98">
                  <c:v>103.2993</c:v>
                </c:pt>
                <c:pt idx="99">
                  <c:v>103.2993</c:v>
                </c:pt>
                <c:pt idx="100">
                  <c:v>103.2993</c:v>
                </c:pt>
                <c:pt idx="101">
                  <c:v>103.2993</c:v>
                </c:pt>
                <c:pt idx="102">
                  <c:v>103.2993</c:v>
                </c:pt>
                <c:pt idx="103">
                  <c:v>103.2993</c:v>
                </c:pt>
                <c:pt idx="104">
                  <c:v>103.2993</c:v>
                </c:pt>
                <c:pt idx="105">
                  <c:v>103.2993</c:v>
                </c:pt>
                <c:pt idx="106">
                  <c:v>103.2993</c:v>
                </c:pt>
                <c:pt idx="107">
                  <c:v>103.2993</c:v>
                </c:pt>
                <c:pt idx="108">
                  <c:v>103.2993</c:v>
                </c:pt>
                <c:pt idx="109">
                  <c:v>103.2993</c:v>
                </c:pt>
                <c:pt idx="110">
                  <c:v>103.2993</c:v>
                </c:pt>
                <c:pt idx="111">
                  <c:v>103.2993</c:v>
                </c:pt>
                <c:pt idx="112">
                  <c:v>103.2993</c:v>
                </c:pt>
                <c:pt idx="113">
                  <c:v>103.2993</c:v>
                </c:pt>
                <c:pt idx="114">
                  <c:v>103.2993</c:v>
                </c:pt>
                <c:pt idx="115">
                  <c:v>103.2993</c:v>
                </c:pt>
                <c:pt idx="116">
                  <c:v>103.2993</c:v>
                </c:pt>
                <c:pt idx="117">
                  <c:v>103.2993</c:v>
                </c:pt>
                <c:pt idx="118">
                  <c:v>103.2993</c:v>
                </c:pt>
                <c:pt idx="119">
                  <c:v>103.2993</c:v>
                </c:pt>
                <c:pt idx="120">
                  <c:v>103.2993</c:v>
                </c:pt>
                <c:pt idx="121">
                  <c:v>103.2993</c:v>
                </c:pt>
                <c:pt idx="122">
                  <c:v>103.2993</c:v>
                </c:pt>
                <c:pt idx="123">
                  <c:v>103.2993</c:v>
                </c:pt>
                <c:pt idx="124">
                  <c:v>103.2993</c:v>
                </c:pt>
                <c:pt idx="125">
                  <c:v>103.2993</c:v>
                </c:pt>
                <c:pt idx="126">
                  <c:v>103.2993</c:v>
                </c:pt>
                <c:pt idx="127">
                  <c:v>103.2993</c:v>
                </c:pt>
                <c:pt idx="128">
                  <c:v>103.2993</c:v>
                </c:pt>
                <c:pt idx="129">
                  <c:v>103.2993</c:v>
                </c:pt>
                <c:pt idx="130">
                  <c:v>103.2993</c:v>
                </c:pt>
                <c:pt idx="131">
                  <c:v>103.2993</c:v>
                </c:pt>
                <c:pt idx="132">
                  <c:v>103.2993</c:v>
                </c:pt>
                <c:pt idx="133">
                  <c:v>103.2993</c:v>
                </c:pt>
                <c:pt idx="134">
                  <c:v>103.2993</c:v>
                </c:pt>
                <c:pt idx="135">
                  <c:v>103.2993</c:v>
                </c:pt>
                <c:pt idx="136">
                  <c:v>103.2993</c:v>
                </c:pt>
                <c:pt idx="137">
                  <c:v>103.2993</c:v>
                </c:pt>
                <c:pt idx="138">
                  <c:v>103.2993</c:v>
                </c:pt>
                <c:pt idx="139">
                  <c:v>103.2993</c:v>
                </c:pt>
                <c:pt idx="140">
                  <c:v>103.2993</c:v>
                </c:pt>
                <c:pt idx="141">
                  <c:v>103.2993</c:v>
                </c:pt>
                <c:pt idx="142">
                  <c:v>103.2993</c:v>
                </c:pt>
                <c:pt idx="143">
                  <c:v>103.2993</c:v>
                </c:pt>
                <c:pt idx="144">
                  <c:v>103.2993</c:v>
                </c:pt>
                <c:pt idx="145">
                  <c:v>103.2993</c:v>
                </c:pt>
                <c:pt idx="146">
                  <c:v>103.2993</c:v>
                </c:pt>
                <c:pt idx="147">
                  <c:v>103.2993</c:v>
                </c:pt>
                <c:pt idx="148">
                  <c:v>103.2993</c:v>
                </c:pt>
                <c:pt idx="149">
                  <c:v>103.2993</c:v>
                </c:pt>
                <c:pt idx="150">
                  <c:v>103.2993</c:v>
                </c:pt>
                <c:pt idx="151">
                  <c:v>103.2993</c:v>
                </c:pt>
                <c:pt idx="152">
                  <c:v>103.2993</c:v>
                </c:pt>
                <c:pt idx="153">
                  <c:v>103.2993</c:v>
                </c:pt>
                <c:pt idx="154">
                  <c:v>103.2993</c:v>
                </c:pt>
                <c:pt idx="155">
                  <c:v>103.2993</c:v>
                </c:pt>
                <c:pt idx="156">
                  <c:v>103.2993</c:v>
                </c:pt>
                <c:pt idx="157">
                  <c:v>103.2993</c:v>
                </c:pt>
                <c:pt idx="158">
                  <c:v>103.2993</c:v>
                </c:pt>
                <c:pt idx="159">
                  <c:v>103.2993</c:v>
                </c:pt>
                <c:pt idx="160">
                  <c:v>103.2993</c:v>
                </c:pt>
                <c:pt idx="161">
                  <c:v>103.2993</c:v>
                </c:pt>
                <c:pt idx="162">
                  <c:v>103.2993</c:v>
                </c:pt>
                <c:pt idx="163">
                  <c:v>103.2993</c:v>
                </c:pt>
                <c:pt idx="164">
                  <c:v>103.2993</c:v>
                </c:pt>
                <c:pt idx="165">
                  <c:v>103.2993</c:v>
                </c:pt>
                <c:pt idx="166">
                  <c:v>103.2993</c:v>
                </c:pt>
                <c:pt idx="167">
                  <c:v>103.2993</c:v>
                </c:pt>
                <c:pt idx="168">
                  <c:v>103.2993</c:v>
                </c:pt>
                <c:pt idx="169">
                  <c:v>103.2993</c:v>
                </c:pt>
                <c:pt idx="170">
                  <c:v>103.2993</c:v>
                </c:pt>
                <c:pt idx="171">
                  <c:v>103.2993</c:v>
                </c:pt>
                <c:pt idx="172">
                  <c:v>103.2993</c:v>
                </c:pt>
                <c:pt idx="173">
                  <c:v>103.2993</c:v>
                </c:pt>
                <c:pt idx="174">
                  <c:v>103.2993</c:v>
                </c:pt>
                <c:pt idx="175">
                  <c:v>103.2993</c:v>
                </c:pt>
                <c:pt idx="176">
                  <c:v>103.2993</c:v>
                </c:pt>
                <c:pt idx="177">
                  <c:v>103.2993</c:v>
                </c:pt>
                <c:pt idx="178">
                  <c:v>103.2993</c:v>
                </c:pt>
                <c:pt idx="179">
                  <c:v>103.2993</c:v>
                </c:pt>
                <c:pt idx="180">
                  <c:v>103.2993</c:v>
                </c:pt>
                <c:pt idx="181">
                  <c:v>103.2993</c:v>
                </c:pt>
                <c:pt idx="182">
                  <c:v>103.2993</c:v>
                </c:pt>
                <c:pt idx="183">
                  <c:v>103.2993</c:v>
                </c:pt>
                <c:pt idx="184">
                  <c:v>103.2993</c:v>
                </c:pt>
                <c:pt idx="185">
                  <c:v>103.2993</c:v>
                </c:pt>
                <c:pt idx="186">
                  <c:v>103.2993</c:v>
                </c:pt>
                <c:pt idx="187">
                  <c:v>103.2993</c:v>
                </c:pt>
                <c:pt idx="188">
                  <c:v>103.2993</c:v>
                </c:pt>
                <c:pt idx="189">
                  <c:v>103.2993</c:v>
                </c:pt>
                <c:pt idx="190">
                  <c:v>103.2993</c:v>
                </c:pt>
                <c:pt idx="191">
                  <c:v>103.2993</c:v>
                </c:pt>
                <c:pt idx="192">
                  <c:v>103.2993</c:v>
                </c:pt>
                <c:pt idx="193">
                  <c:v>103.2993</c:v>
                </c:pt>
                <c:pt idx="194">
                  <c:v>103.2993</c:v>
                </c:pt>
                <c:pt idx="195">
                  <c:v>103.2993</c:v>
                </c:pt>
                <c:pt idx="196">
                  <c:v>103.2993</c:v>
                </c:pt>
                <c:pt idx="197">
                  <c:v>103.2993</c:v>
                </c:pt>
                <c:pt idx="198">
                  <c:v>103.2993</c:v>
                </c:pt>
                <c:pt idx="199">
                  <c:v>103.2993</c:v>
                </c:pt>
                <c:pt idx="200">
                  <c:v>103.2993</c:v>
                </c:pt>
                <c:pt idx="201">
                  <c:v>103.2993</c:v>
                </c:pt>
                <c:pt idx="202">
                  <c:v>103.2993</c:v>
                </c:pt>
                <c:pt idx="203">
                  <c:v>103.2993</c:v>
                </c:pt>
                <c:pt idx="204">
                  <c:v>103.2993</c:v>
                </c:pt>
                <c:pt idx="205">
                  <c:v>103.2993</c:v>
                </c:pt>
                <c:pt idx="206">
                  <c:v>103.2993</c:v>
                </c:pt>
                <c:pt idx="207">
                  <c:v>103.2993</c:v>
                </c:pt>
                <c:pt idx="208">
                  <c:v>103.2993</c:v>
                </c:pt>
                <c:pt idx="209">
                  <c:v>103.2993</c:v>
                </c:pt>
                <c:pt idx="210">
                  <c:v>103.2993</c:v>
                </c:pt>
                <c:pt idx="211">
                  <c:v>103.2993</c:v>
                </c:pt>
                <c:pt idx="212">
                  <c:v>103.2993</c:v>
                </c:pt>
                <c:pt idx="213">
                  <c:v>103.2993</c:v>
                </c:pt>
                <c:pt idx="214">
                  <c:v>103.2993</c:v>
                </c:pt>
                <c:pt idx="215">
                  <c:v>103.2993</c:v>
                </c:pt>
                <c:pt idx="216">
                  <c:v>103.2993</c:v>
                </c:pt>
                <c:pt idx="217">
                  <c:v>103.2993</c:v>
                </c:pt>
                <c:pt idx="218">
                  <c:v>103.2993</c:v>
                </c:pt>
                <c:pt idx="219">
                  <c:v>103.2993</c:v>
                </c:pt>
                <c:pt idx="220">
                  <c:v>103.2993</c:v>
                </c:pt>
                <c:pt idx="221">
                  <c:v>103.2993</c:v>
                </c:pt>
                <c:pt idx="222">
                  <c:v>103.2993</c:v>
                </c:pt>
                <c:pt idx="223">
                  <c:v>103.2993</c:v>
                </c:pt>
                <c:pt idx="224">
                  <c:v>103.2993</c:v>
                </c:pt>
                <c:pt idx="225">
                  <c:v>103.2993</c:v>
                </c:pt>
                <c:pt idx="226">
                  <c:v>103.2993</c:v>
                </c:pt>
                <c:pt idx="227">
                  <c:v>103.2993</c:v>
                </c:pt>
                <c:pt idx="228">
                  <c:v>103.2993</c:v>
                </c:pt>
                <c:pt idx="229">
                  <c:v>103.2993</c:v>
                </c:pt>
                <c:pt idx="230">
                  <c:v>103.2993</c:v>
                </c:pt>
                <c:pt idx="231">
                  <c:v>103.2993</c:v>
                </c:pt>
                <c:pt idx="232">
                  <c:v>103.2993</c:v>
                </c:pt>
                <c:pt idx="233">
                  <c:v>103.2993</c:v>
                </c:pt>
                <c:pt idx="234">
                  <c:v>103.2993</c:v>
                </c:pt>
                <c:pt idx="235">
                  <c:v>103.2993</c:v>
                </c:pt>
                <c:pt idx="236">
                  <c:v>103.2993</c:v>
                </c:pt>
                <c:pt idx="237">
                  <c:v>103.2993</c:v>
                </c:pt>
                <c:pt idx="238">
                  <c:v>103.2993</c:v>
                </c:pt>
                <c:pt idx="239">
                  <c:v>103.2993</c:v>
                </c:pt>
                <c:pt idx="240">
                  <c:v>103.2993</c:v>
                </c:pt>
                <c:pt idx="241">
                  <c:v>103.2993</c:v>
                </c:pt>
                <c:pt idx="242">
                  <c:v>103.2993</c:v>
                </c:pt>
                <c:pt idx="243">
                  <c:v>103.2993</c:v>
                </c:pt>
                <c:pt idx="244">
                  <c:v>103.2993</c:v>
                </c:pt>
                <c:pt idx="245">
                  <c:v>103.2993</c:v>
                </c:pt>
                <c:pt idx="246">
                  <c:v>103.2993</c:v>
                </c:pt>
                <c:pt idx="247">
                  <c:v>103.2993</c:v>
                </c:pt>
                <c:pt idx="248">
                  <c:v>103.2993</c:v>
                </c:pt>
                <c:pt idx="249">
                  <c:v>103.2993</c:v>
                </c:pt>
                <c:pt idx="250">
                  <c:v>103.2993</c:v>
                </c:pt>
                <c:pt idx="251">
                  <c:v>103.2993</c:v>
                </c:pt>
                <c:pt idx="252">
                  <c:v>103.2993</c:v>
                </c:pt>
                <c:pt idx="253">
                  <c:v>103.2993</c:v>
                </c:pt>
                <c:pt idx="254">
                  <c:v>103.2993</c:v>
                </c:pt>
                <c:pt idx="255">
                  <c:v>103.2993</c:v>
                </c:pt>
                <c:pt idx="256">
                  <c:v>103.2993</c:v>
                </c:pt>
                <c:pt idx="257">
                  <c:v>103.2993</c:v>
                </c:pt>
                <c:pt idx="258">
                  <c:v>103.2993</c:v>
                </c:pt>
                <c:pt idx="259">
                  <c:v>103.2993</c:v>
                </c:pt>
                <c:pt idx="260">
                  <c:v>103.2993</c:v>
                </c:pt>
                <c:pt idx="261">
                  <c:v>103.2993</c:v>
                </c:pt>
                <c:pt idx="262">
                  <c:v>103.2993</c:v>
                </c:pt>
                <c:pt idx="263">
                  <c:v>103.2993</c:v>
                </c:pt>
                <c:pt idx="264">
                  <c:v>103.2993</c:v>
                </c:pt>
                <c:pt idx="265">
                  <c:v>103.2993</c:v>
                </c:pt>
                <c:pt idx="266">
                  <c:v>103.2993</c:v>
                </c:pt>
                <c:pt idx="267">
                  <c:v>103.2993</c:v>
                </c:pt>
                <c:pt idx="268">
                  <c:v>103.2993</c:v>
                </c:pt>
                <c:pt idx="269">
                  <c:v>103.2993</c:v>
                </c:pt>
                <c:pt idx="270">
                  <c:v>103.2993</c:v>
                </c:pt>
                <c:pt idx="271">
                  <c:v>103.2993</c:v>
                </c:pt>
                <c:pt idx="272">
                  <c:v>103.2993</c:v>
                </c:pt>
                <c:pt idx="273">
                  <c:v>103.2993</c:v>
                </c:pt>
                <c:pt idx="274">
                  <c:v>103.2993</c:v>
                </c:pt>
                <c:pt idx="275">
                  <c:v>103.2993</c:v>
                </c:pt>
                <c:pt idx="276">
                  <c:v>103.2993</c:v>
                </c:pt>
                <c:pt idx="277">
                  <c:v>103.2993</c:v>
                </c:pt>
                <c:pt idx="278">
                  <c:v>103.2993</c:v>
                </c:pt>
                <c:pt idx="279">
                  <c:v>103.2993</c:v>
                </c:pt>
                <c:pt idx="280">
                  <c:v>103.2993</c:v>
                </c:pt>
                <c:pt idx="281">
                  <c:v>103.2993</c:v>
                </c:pt>
                <c:pt idx="282">
                  <c:v>103.2993</c:v>
                </c:pt>
                <c:pt idx="283">
                  <c:v>103.2993</c:v>
                </c:pt>
                <c:pt idx="284">
                  <c:v>103.2993</c:v>
                </c:pt>
                <c:pt idx="285">
                  <c:v>103.2993</c:v>
                </c:pt>
                <c:pt idx="286">
                  <c:v>103.2993</c:v>
                </c:pt>
                <c:pt idx="287">
                  <c:v>103.2993</c:v>
                </c:pt>
                <c:pt idx="288">
                  <c:v>103.2993</c:v>
                </c:pt>
                <c:pt idx="289">
                  <c:v>103.2993</c:v>
                </c:pt>
                <c:pt idx="290">
                  <c:v>103.2993</c:v>
                </c:pt>
                <c:pt idx="291">
                  <c:v>103.2993</c:v>
                </c:pt>
                <c:pt idx="292">
                  <c:v>103.2993</c:v>
                </c:pt>
                <c:pt idx="293">
                  <c:v>103.2993</c:v>
                </c:pt>
                <c:pt idx="294">
                  <c:v>103.2993</c:v>
                </c:pt>
                <c:pt idx="295">
                  <c:v>103.2993</c:v>
                </c:pt>
                <c:pt idx="296">
                  <c:v>103.2993</c:v>
                </c:pt>
                <c:pt idx="297">
                  <c:v>103.2993</c:v>
                </c:pt>
                <c:pt idx="298">
                  <c:v>103.2993</c:v>
                </c:pt>
                <c:pt idx="299">
                  <c:v>103.2993</c:v>
                </c:pt>
                <c:pt idx="300">
                  <c:v>103.2993</c:v>
                </c:pt>
                <c:pt idx="301">
                  <c:v>103.2993</c:v>
                </c:pt>
                <c:pt idx="302">
                  <c:v>103.2993</c:v>
                </c:pt>
                <c:pt idx="303">
                  <c:v>103.2993</c:v>
                </c:pt>
                <c:pt idx="304">
                  <c:v>103.2993</c:v>
                </c:pt>
                <c:pt idx="305">
                  <c:v>103.2993</c:v>
                </c:pt>
                <c:pt idx="306">
                  <c:v>103.2993</c:v>
                </c:pt>
                <c:pt idx="307">
                  <c:v>103.2993</c:v>
                </c:pt>
                <c:pt idx="308">
                  <c:v>103.2993</c:v>
                </c:pt>
                <c:pt idx="309">
                  <c:v>103.2993</c:v>
                </c:pt>
                <c:pt idx="310">
                  <c:v>103.2993</c:v>
                </c:pt>
                <c:pt idx="311">
                  <c:v>103.2993</c:v>
                </c:pt>
                <c:pt idx="312">
                  <c:v>103.2993</c:v>
                </c:pt>
                <c:pt idx="313">
                  <c:v>103.2993</c:v>
                </c:pt>
                <c:pt idx="314">
                  <c:v>103.2993</c:v>
                </c:pt>
                <c:pt idx="315">
                  <c:v>103.2993</c:v>
                </c:pt>
                <c:pt idx="316">
                  <c:v>103.2993</c:v>
                </c:pt>
                <c:pt idx="317">
                  <c:v>103.2993</c:v>
                </c:pt>
                <c:pt idx="318">
                  <c:v>103.2993</c:v>
                </c:pt>
                <c:pt idx="319">
                  <c:v>103.2993</c:v>
                </c:pt>
                <c:pt idx="320">
                  <c:v>103.2993</c:v>
                </c:pt>
                <c:pt idx="321">
                  <c:v>103.2993</c:v>
                </c:pt>
                <c:pt idx="322">
                  <c:v>103.2993</c:v>
                </c:pt>
                <c:pt idx="323">
                  <c:v>103.2993</c:v>
                </c:pt>
                <c:pt idx="324">
                  <c:v>103.2993</c:v>
                </c:pt>
                <c:pt idx="325">
                  <c:v>103.2993</c:v>
                </c:pt>
                <c:pt idx="326">
                  <c:v>103.2993</c:v>
                </c:pt>
                <c:pt idx="327">
                  <c:v>103.2993</c:v>
                </c:pt>
                <c:pt idx="328">
                  <c:v>103.2993</c:v>
                </c:pt>
                <c:pt idx="329">
                  <c:v>103.2993</c:v>
                </c:pt>
                <c:pt idx="330">
                  <c:v>103.2993</c:v>
                </c:pt>
                <c:pt idx="331">
                  <c:v>103.2993</c:v>
                </c:pt>
                <c:pt idx="332">
                  <c:v>103.2993</c:v>
                </c:pt>
                <c:pt idx="333">
                  <c:v>103.2993</c:v>
                </c:pt>
                <c:pt idx="334">
                  <c:v>103.2993</c:v>
                </c:pt>
                <c:pt idx="335">
                  <c:v>103.2993</c:v>
                </c:pt>
                <c:pt idx="336">
                  <c:v>103.2993</c:v>
                </c:pt>
                <c:pt idx="337">
                  <c:v>103.2993</c:v>
                </c:pt>
                <c:pt idx="338">
                  <c:v>103.2993</c:v>
                </c:pt>
                <c:pt idx="339">
                  <c:v>103.2993</c:v>
                </c:pt>
                <c:pt idx="340">
                  <c:v>103.2993</c:v>
                </c:pt>
                <c:pt idx="341">
                  <c:v>103.2993</c:v>
                </c:pt>
                <c:pt idx="342">
                  <c:v>103.2993</c:v>
                </c:pt>
                <c:pt idx="343">
                  <c:v>103.2993</c:v>
                </c:pt>
                <c:pt idx="344">
                  <c:v>103.2993</c:v>
                </c:pt>
                <c:pt idx="345">
                  <c:v>103.2993</c:v>
                </c:pt>
                <c:pt idx="346">
                  <c:v>103.2993</c:v>
                </c:pt>
                <c:pt idx="347">
                  <c:v>103.2993</c:v>
                </c:pt>
                <c:pt idx="348">
                  <c:v>103.2993</c:v>
                </c:pt>
                <c:pt idx="349">
                  <c:v>103.2993</c:v>
                </c:pt>
                <c:pt idx="350">
                  <c:v>103.2993</c:v>
                </c:pt>
                <c:pt idx="351">
                  <c:v>103.2993</c:v>
                </c:pt>
                <c:pt idx="352">
                  <c:v>103.2993</c:v>
                </c:pt>
                <c:pt idx="353">
                  <c:v>103.2993</c:v>
                </c:pt>
                <c:pt idx="354">
                  <c:v>103.2993</c:v>
                </c:pt>
                <c:pt idx="355">
                  <c:v>103.2993</c:v>
                </c:pt>
                <c:pt idx="356">
                  <c:v>103.2993</c:v>
                </c:pt>
                <c:pt idx="357">
                  <c:v>103.2993</c:v>
                </c:pt>
                <c:pt idx="358">
                  <c:v>103.2993</c:v>
                </c:pt>
                <c:pt idx="359">
                  <c:v>103.2993</c:v>
                </c:pt>
                <c:pt idx="360">
                  <c:v>103.2993</c:v>
                </c:pt>
                <c:pt idx="361">
                  <c:v>103.2993</c:v>
                </c:pt>
                <c:pt idx="362">
                  <c:v>103.2993</c:v>
                </c:pt>
                <c:pt idx="363">
                  <c:v>103.2993</c:v>
                </c:pt>
                <c:pt idx="364">
                  <c:v>103.2993</c:v>
                </c:pt>
                <c:pt idx="365">
                  <c:v>103.2993</c:v>
                </c:pt>
                <c:pt idx="366">
                  <c:v>103.2993</c:v>
                </c:pt>
                <c:pt idx="367">
                  <c:v>103.2993</c:v>
                </c:pt>
                <c:pt idx="368">
                  <c:v>103.2993</c:v>
                </c:pt>
                <c:pt idx="369">
                  <c:v>103.2993</c:v>
                </c:pt>
                <c:pt idx="370">
                  <c:v>103.2993</c:v>
                </c:pt>
                <c:pt idx="371">
                  <c:v>103.2993</c:v>
                </c:pt>
                <c:pt idx="372">
                  <c:v>103.2993</c:v>
                </c:pt>
                <c:pt idx="373">
                  <c:v>103.2993</c:v>
                </c:pt>
                <c:pt idx="374">
                  <c:v>103.2993</c:v>
                </c:pt>
                <c:pt idx="375">
                  <c:v>103.2993</c:v>
                </c:pt>
                <c:pt idx="376">
                  <c:v>103.2993</c:v>
                </c:pt>
                <c:pt idx="377">
                  <c:v>103.2993</c:v>
                </c:pt>
                <c:pt idx="378">
                  <c:v>103.2993</c:v>
                </c:pt>
                <c:pt idx="379">
                  <c:v>103.2993</c:v>
                </c:pt>
                <c:pt idx="380">
                  <c:v>103.2993</c:v>
                </c:pt>
                <c:pt idx="381">
                  <c:v>103.2993</c:v>
                </c:pt>
                <c:pt idx="382">
                  <c:v>103.2993</c:v>
                </c:pt>
                <c:pt idx="383">
                  <c:v>103.2993</c:v>
                </c:pt>
                <c:pt idx="384">
                  <c:v>103.2993</c:v>
                </c:pt>
                <c:pt idx="385">
                  <c:v>103.2993</c:v>
                </c:pt>
                <c:pt idx="386">
                  <c:v>103.2993</c:v>
                </c:pt>
                <c:pt idx="387">
                  <c:v>103.2993</c:v>
                </c:pt>
                <c:pt idx="388">
                  <c:v>103.2993</c:v>
                </c:pt>
                <c:pt idx="389">
                  <c:v>103.2993</c:v>
                </c:pt>
                <c:pt idx="390">
                  <c:v>103.2993</c:v>
                </c:pt>
                <c:pt idx="391">
                  <c:v>103.2993</c:v>
                </c:pt>
                <c:pt idx="392">
                  <c:v>103.2993</c:v>
                </c:pt>
                <c:pt idx="393">
                  <c:v>103.2993</c:v>
                </c:pt>
                <c:pt idx="394">
                  <c:v>103.2993</c:v>
                </c:pt>
                <c:pt idx="395">
                  <c:v>103.2993</c:v>
                </c:pt>
                <c:pt idx="396">
                  <c:v>103.2993</c:v>
                </c:pt>
                <c:pt idx="397">
                  <c:v>103.2993</c:v>
                </c:pt>
                <c:pt idx="398">
                  <c:v>103.2993</c:v>
                </c:pt>
                <c:pt idx="399">
                  <c:v>103.2993</c:v>
                </c:pt>
                <c:pt idx="400">
                  <c:v>103.2993</c:v>
                </c:pt>
                <c:pt idx="401">
                  <c:v>103.2993</c:v>
                </c:pt>
                <c:pt idx="402">
                  <c:v>103.2993</c:v>
                </c:pt>
                <c:pt idx="403">
                  <c:v>103.2993</c:v>
                </c:pt>
                <c:pt idx="404">
                  <c:v>103.2993</c:v>
                </c:pt>
                <c:pt idx="405">
                  <c:v>103.2993</c:v>
                </c:pt>
                <c:pt idx="406">
                  <c:v>103.2993</c:v>
                </c:pt>
                <c:pt idx="407">
                  <c:v>103.2993</c:v>
                </c:pt>
                <c:pt idx="408">
                  <c:v>103.2993</c:v>
                </c:pt>
                <c:pt idx="409">
                  <c:v>103.2993</c:v>
                </c:pt>
                <c:pt idx="410">
                  <c:v>103.2993</c:v>
                </c:pt>
                <c:pt idx="411">
                  <c:v>103.2993</c:v>
                </c:pt>
                <c:pt idx="412">
                  <c:v>103.2993</c:v>
                </c:pt>
                <c:pt idx="413">
                  <c:v>103.2993</c:v>
                </c:pt>
                <c:pt idx="414">
                  <c:v>103.2993</c:v>
                </c:pt>
                <c:pt idx="415">
                  <c:v>103.2993</c:v>
                </c:pt>
                <c:pt idx="416">
                  <c:v>103.2993</c:v>
                </c:pt>
                <c:pt idx="417">
                  <c:v>103.2993</c:v>
                </c:pt>
                <c:pt idx="418">
                  <c:v>103.2993</c:v>
                </c:pt>
                <c:pt idx="419">
                  <c:v>103.2993</c:v>
                </c:pt>
                <c:pt idx="420">
                  <c:v>103.2993</c:v>
                </c:pt>
                <c:pt idx="421">
                  <c:v>103.2993</c:v>
                </c:pt>
                <c:pt idx="422">
                  <c:v>103.2993</c:v>
                </c:pt>
                <c:pt idx="423">
                  <c:v>103.2993</c:v>
                </c:pt>
                <c:pt idx="424">
                  <c:v>103.2993</c:v>
                </c:pt>
                <c:pt idx="425">
                  <c:v>103.2993</c:v>
                </c:pt>
                <c:pt idx="426">
                  <c:v>103.2993</c:v>
                </c:pt>
                <c:pt idx="427">
                  <c:v>103.2993</c:v>
                </c:pt>
                <c:pt idx="428">
                  <c:v>103.2993</c:v>
                </c:pt>
                <c:pt idx="429">
                  <c:v>103.2993</c:v>
                </c:pt>
                <c:pt idx="430">
                  <c:v>103.2993</c:v>
                </c:pt>
                <c:pt idx="431">
                  <c:v>103.2993</c:v>
                </c:pt>
                <c:pt idx="432">
                  <c:v>103.2993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E77-0C43-88C1-01984017C8F9}"/>
            </c:ext>
          </c:extLst>
        </c:ser>
        <c:ser>
          <c:idx val="2"/>
          <c:order val="3"/>
          <c:tx>
            <c:v>Aerodynamic Resistance (N)</c:v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WLTC_class_3!$K$611:$K$1043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2.3571393890972226E-2</c:v>
                </c:pt>
                <c:pt idx="13">
                  <c:v>0.10394984705918753</c:v>
                </c:pt>
                <c:pt idx="14">
                  <c:v>0.54308491524799996</c:v>
                </c:pt>
                <c:pt idx="15">
                  <c:v>1.9519471281114096</c:v>
                </c:pt>
                <c:pt idx="16">
                  <c:v>4.7529358641756385</c:v>
                </c:pt>
                <c:pt idx="17">
                  <c:v>9.2409292610167508</c:v>
                </c:pt>
                <c:pt idx="18">
                  <c:v>15.327298877604687</c:v>
                </c:pt>
                <c:pt idx="19">
                  <c:v>21.927289167076907</c:v>
                </c:pt>
                <c:pt idx="20">
                  <c:v>28.545900857722994</c:v>
                </c:pt>
                <c:pt idx="21">
                  <c:v>35.485319219225218</c:v>
                </c:pt>
                <c:pt idx="22">
                  <c:v>43.381029030884186</c:v>
                </c:pt>
                <c:pt idx="23">
                  <c:v>50.748268191507542</c:v>
                </c:pt>
                <c:pt idx="24">
                  <c:v>54.989469094310181</c:v>
                </c:pt>
                <c:pt idx="25">
                  <c:v>55.904039177279913</c:v>
                </c:pt>
                <c:pt idx="26">
                  <c:v>55.445811280039401</c:v>
                </c:pt>
                <c:pt idx="27">
                  <c:v>55.217404473235874</c:v>
                </c:pt>
                <c:pt idx="28">
                  <c:v>54.762005143262307</c:v>
                </c:pt>
                <c:pt idx="29">
                  <c:v>53.856863617848965</c:v>
                </c:pt>
                <c:pt idx="30">
                  <c:v>52.069209105157633</c:v>
                </c:pt>
                <c:pt idx="31">
                  <c:v>49.660448363439187</c:v>
                </c:pt>
                <c:pt idx="32">
                  <c:v>47.520165798138898</c:v>
                </c:pt>
                <c:pt idx="33">
                  <c:v>46.467703060906992</c:v>
                </c:pt>
                <c:pt idx="34">
                  <c:v>46.258624797094058</c:v>
                </c:pt>
                <c:pt idx="35">
                  <c:v>46.677252752597738</c:v>
                </c:pt>
                <c:pt idx="36">
                  <c:v>47.944450888176419</c:v>
                </c:pt>
                <c:pt idx="37">
                  <c:v>49.228620427356582</c:v>
                </c:pt>
                <c:pt idx="38">
                  <c:v>49.877069473297219</c:v>
                </c:pt>
                <c:pt idx="39">
                  <c:v>49.877069473297219</c:v>
                </c:pt>
                <c:pt idx="40">
                  <c:v>49.877069473297219</c:v>
                </c:pt>
                <c:pt idx="41">
                  <c:v>50.094162011033077</c:v>
                </c:pt>
                <c:pt idx="42">
                  <c:v>51.406617222882417</c:v>
                </c:pt>
                <c:pt idx="43">
                  <c:v>53.631756806190189</c:v>
                </c:pt>
                <c:pt idx="44">
                  <c:v>56.364152786031674</c:v>
                </c:pt>
                <c:pt idx="45">
                  <c:v>59.637747969609904</c:v>
                </c:pt>
                <c:pt idx="46">
                  <c:v>62.760250518347007</c:v>
                </c:pt>
                <c:pt idx="47">
                  <c:v>65.216389761786303</c:v>
                </c:pt>
                <c:pt idx="48">
                  <c:v>66.212045439740962</c:v>
                </c:pt>
                <c:pt idx="49">
                  <c:v>66.212045439740962</c:v>
                </c:pt>
                <c:pt idx="50">
                  <c:v>65.962424378435557</c:v>
                </c:pt>
                <c:pt idx="51">
                  <c:v>65.464596539458242</c:v>
                </c:pt>
                <c:pt idx="52">
                  <c:v>65.216389761786303</c:v>
                </c:pt>
                <c:pt idx="53">
                  <c:v>66.462137928924193</c:v>
                </c:pt>
                <c:pt idx="54">
                  <c:v>69.500019173592676</c:v>
                </c:pt>
                <c:pt idx="55">
                  <c:v>71.822980041548007</c:v>
                </c:pt>
                <c:pt idx="56">
                  <c:v>72.605786032667183</c:v>
                </c:pt>
                <c:pt idx="57">
                  <c:v>73.656127344448905</c:v>
                </c:pt>
                <c:pt idx="58">
                  <c:v>74.714011502275724</c:v>
                </c:pt>
                <c:pt idx="59">
                  <c:v>75.779438506147685</c:v>
                </c:pt>
                <c:pt idx="60">
                  <c:v>76.314980575350575</c:v>
                </c:pt>
                <c:pt idx="61">
                  <c:v>76.046973826810216</c:v>
                </c:pt>
                <c:pt idx="62">
                  <c:v>73.91989124208888</c:v>
                </c:pt>
                <c:pt idx="63">
                  <c:v>69.244269549875639</c:v>
                </c:pt>
                <c:pt idx="64">
                  <c:v>63.982427291593901</c:v>
                </c:pt>
                <c:pt idx="65">
                  <c:v>59.164434380279182</c:v>
                </c:pt>
                <c:pt idx="66">
                  <c:v>52.513294166063552</c:v>
                </c:pt>
                <c:pt idx="67">
                  <c:v>43.989878135087999</c:v>
                </c:pt>
                <c:pt idx="68">
                  <c:v>36.220746708623558</c:v>
                </c:pt>
                <c:pt idx="69">
                  <c:v>31.402989511247743</c:v>
                </c:pt>
                <c:pt idx="70">
                  <c:v>27.731509198789905</c:v>
                </c:pt>
                <c:pt idx="71">
                  <c:v>22.652109529224305</c:v>
                </c:pt>
                <c:pt idx="72">
                  <c:v>15.934262270297221</c:v>
                </c:pt>
                <c:pt idx="73">
                  <c:v>10.100106568342687</c:v>
                </c:pt>
                <c:pt idx="74">
                  <c:v>5.5901917751829719</c:v>
                </c:pt>
                <c:pt idx="75">
                  <c:v>4.0450869056297432</c:v>
                </c:pt>
                <c:pt idx="76">
                  <c:v>3.3942807202999994</c:v>
                </c:pt>
                <c:pt idx="77">
                  <c:v>3.6830302954644099</c:v>
                </c:pt>
                <c:pt idx="78">
                  <c:v>4.619993202630555</c:v>
                </c:pt>
                <c:pt idx="79">
                  <c:v>8.5092731946409721</c:v>
                </c:pt>
                <c:pt idx="80">
                  <c:v>12.687067047876885</c:v>
                </c:pt>
                <c:pt idx="81">
                  <c:v>18.47997281052222</c:v>
                </c:pt>
                <c:pt idx="82">
                  <c:v>24.137107344355559</c:v>
                </c:pt>
                <c:pt idx="83">
                  <c:v>27.24853133796389</c:v>
                </c:pt>
                <c:pt idx="84">
                  <c:v>30.548526482700002</c:v>
                </c:pt>
                <c:pt idx="85">
                  <c:v>34.037092778563888</c:v>
                </c:pt>
                <c:pt idx="86">
                  <c:v>37.714230225555553</c:v>
                </c:pt>
                <c:pt idx="87">
                  <c:v>38.282065104389062</c:v>
                </c:pt>
                <c:pt idx="88">
                  <c:v>38.662978829667189</c:v>
                </c:pt>
                <c:pt idx="89">
                  <c:v>35.852090108168753</c:v>
                </c:pt>
                <c:pt idx="90">
                  <c:v>30.041505800105195</c:v>
                </c:pt>
                <c:pt idx="91">
                  <c:v>23.836336358306752</c:v>
                </c:pt>
                <c:pt idx="92">
                  <c:v>17.31106738746891</c:v>
                </c:pt>
                <c:pt idx="93">
                  <c:v>12.253353400282998</c:v>
                </c:pt>
                <c:pt idx="94">
                  <c:v>10.494220274199744</c:v>
                </c:pt>
                <c:pt idx="95">
                  <c:v>8.4199376117941842</c:v>
                </c:pt>
                <c:pt idx="96">
                  <c:v>8.4199376117941842</c:v>
                </c:pt>
                <c:pt idx="97">
                  <c:v>10.694105694395189</c:v>
                </c:pt>
                <c:pt idx="98">
                  <c:v>13.464215904462241</c:v>
                </c:pt>
                <c:pt idx="99">
                  <c:v>15.811926736003073</c:v>
                </c:pt>
                <c:pt idx="100">
                  <c:v>19.011743456702554</c:v>
                </c:pt>
                <c:pt idx="101">
                  <c:v>21.640661017362685</c:v>
                </c:pt>
                <c:pt idx="102">
                  <c:v>22.506202601039181</c:v>
                </c:pt>
                <c:pt idx="103">
                  <c:v>22.798487885287248</c:v>
                </c:pt>
                <c:pt idx="104">
                  <c:v>23.836336358306752</c:v>
                </c:pt>
                <c:pt idx="105">
                  <c:v>25.204655773677693</c:v>
                </c:pt>
                <c:pt idx="106">
                  <c:v>25.98133320238523</c:v>
                </c:pt>
                <c:pt idx="107">
                  <c:v>24.744306450987001</c:v>
                </c:pt>
                <c:pt idx="108">
                  <c:v>18.878093653340741</c:v>
                </c:pt>
                <c:pt idx="109">
                  <c:v>15.690062629586752</c:v>
                </c:pt>
                <c:pt idx="110">
                  <c:v>12.577931494161689</c:v>
                </c:pt>
                <c:pt idx="111">
                  <c:v>11.202069232745639</c:v>
                </c:pt>
                <c:pt idx="112">
                  <c:v>10.593927270358554</c:v>
                </c:pt>
                <c:pt idx="113">
                  <c:v>10.394984705918748</c:v>
                </c:pt>
                <c:pt idx="114">
                  <c:v>10.394984705918748</c:v>
                </c:pt>
                <c:pt idx="115">
                  <c:v>10.296220565515576</c:v>
                </c:pt>
                <c:pt idx="116">
                  <c:v>9.334507694763909</c:v>
                </c:pt>
                <c:pt idx="117">
                  <c:v>7.5525103166064076</c:v>
                </c:pt>
                <c:pt idx="118">
                  <c:v>5.3745135210805772</c:v>
                </c:pt>
                <c:pt idx="119">
                  <c:v>3.8619371750968892</c:v>
                </c:pt>
                <c:pt idx="120">
                  <c:v>3.3942807202999994</c:v>
                </c:pt>
                <c:pt idx="121">
                  <c:v>4.1070796715629996</c:v>
                </c:pt>
                <c:pt idx="122">
                  <c:v>6.8925112876591879</c:v>
                </c:pt>
                <c:pt idx="123">
                  <c:v>10.494220274199744</c:v>
                </c:pt>
                <c:pt idx="124">
                  <c:v>11.202069232745639</c:v>
                </c:pt>
                <c:pt idx="125">
                  <c:v>10.593927270358554</c:v>
                </c:pt>
                <c:pt idx="126">
                  <c:v>8.067309559185242</c:v>
                </c:pt>
                <c:pt idx="127">
                  <c:v>4.5542290136747434</c:v>
                </c:pt>
                <c:pt idx="128">
                  <c:v>3.3942807202999994</c:v>
                </c:pt>
                <c:pt idx="129">
                  <c:v>3.3942807202999994</c:v>
                </c:pt>
                <c:pt idx="130">
                  <c:v>3.9835655675743054</c:v>
                </c:pt>
                <c:pt idx="131">
                  <c:v>6.0342768360888899</c:v>
                </c:pt>
                <c:pt idx="132">
                  <c:v>8.067309559185242</c:v>
                </c:pt>
                <c:pt idx="133">
                  <c:v>10.002756711572973</c:v>
                </c:pt>
                <c:pt idx="134">
                  <c:v>11.933018157304687</c:v>
                </c:pt>
                <c:pt idx="135">
                  <c:v>13.577122881199998</c:v>
                </c:pt>
                <c:pt idx="136">
                  <c:v>16.678175461496306</c:v>
                </c:pt>
                <c:pt idx="137">
                  <c:v>21.073061852468076</c:v>
                </c:pt>
                <c:pt idx="138">
                  <c:v>28.545900857722994</c:v>
                </c:pt>
                <c:pt idx="139">
                  <c:v>33.679750447176737</c:v>
                </c:pt>
                <c:pt idx="140">
                  <c:v>38.092315383566756</c:v>
                </c:pt>
                <c:pt idx="141">
                  <c:v>40.79171141196089</c:v>
                </c:pt>
                <c:pt idx="142">
                  <c:v>41.382174828929735</c:v>
                </c:pt>
                <c:pt idx="143">
                  <c:v>41.579938823674993</c:v>
                </c:pt>
                <c:pt idx="144">
                  <c:v>41.976881096798977</c:v>
                </c:pt>
                <c:pt idx="145">
                  <c:v>42.375709081434216</c:v>
                </c:pt>
                <c:pt idx="146">
                  <c:v>42.977486767470758</c:v>
                </c:pt>
                <c:pt idx="147">
                  <c:v>43.786457005808913</c:v>
                </c:pt>
                <c:pt idx="148">
                  <c:v>45.014055199650741</c:v>
                </c:pt>
                <c:pt idx="149">
                  <c:v>45.634218572922222</c:v>
                </c:pt>
                <c:pt idx="150">
                  <c:v>45.841882553101691</c:v>
                </c:pt>
                <c:pt idx="151">
                  <c:v>48.370621689725176</c:v>
                </c:pt>
                <c:pt idx="152">
                  <c:v>50.748268191507542</c:v>
                </c:pt>
                <c:pt idx="153">
                  <c:v>52.513294166063552</c:v>
                </c:pt>
                <c:pt idx="154">
                  <c:v>52.736043838333231</c:v>
                </c:pt>
                <c:pt idx="155">
                  <c:v>52.959264938480743</c:v>
                </c:pt>
                <c:pt idx="156">
                  <c:v>52.959264938480743</c:v>
                </c:pt>
                <c:pt idx="157">
                  <c:v>53.182957466506075</c:v>
                </c:pt>
                <c:pt idx="158">
                  <c:v>54.082441857385582</c:v>
                </c:pt>
                <c:pt idx="159">
                  <c:v>55.674689514720754</c:v>
                </c:pt>
                <c:pt idx="160">
                  <c:v>57.52268679577297</c:v>
                </c:pt>
                <c:pt idx="161">
                  <c:v>58.457999705366746</c:v>
                </c:pt>
                <c:pt idx="162">
                  <c:v>58.457999705366746</c:v>
                </c:pt>
                <c:pt idx="163">
                  <c:v>58.223464336151572</c:v>
                </c:pt>
                <c:pt idx="164">
                  <c:v>57.29003713806906</c:v>
                </c:pt>
                <c:pt idx="165">
                  <c:v>55.445811280039401</c:v>
                </c:pt>
                <c:pt idx="166">
                  <c:v>53.407121422409219</c:v>
                </c:pt>
                <c:pt idx="167">
                  <c:v>50.529761370138239</c:v>
                </c:pt>
                <c:pt idx="168">
                  <c:v>45.014055199650741</c:v>
                </c:pt>
                <c:pt idx="169">
                  <c:v>36.405782150667683</c:v>
                </c:pt>
                <c:pt idx="170">
                  <c:v>27.409052530361414</c:v>
                </c:pt>
                <c:pt idx="171">
                  <c:v>19.82354226230764</c:v>
                </c:pt>
                <c:pt idx="172">
                  <c:v>13.239816234620186</c:v>
                </c:pt>
                <c:pt idx="173">
                  <c:v>7.9803311157275543</c:v>
                </c:pt>
                <c:pt idx="174">
                  <c:v>4.8201143367649104</c:v>
                </c:pt>
                <c:pt idx="175">
                  <c:v>3.3942807202999994</c:v>
                </c:pt>
                <c:pt idx="176">
                  <c:v>3.8619371750968892</c:v>
                </c:pt>
                <c:pt idx="177">
                  <c:v>6.0342768360888899</c:v>
                </c:pt>
                <c:pt idx="178">
                  <c:v>8.5990802053655795</c:v>
                </c:pt>
                <c:pt idx="179">
                  <c:v>11.827182598734218</c:v>
                </c:pt>
                <c:pt idx="180">
                  <c:v>15.447748700387557</c:v>
                </c:pt>
                <c:pt idx="181">
                  <c:v>21.355918579159741</c:v>
                </c:pt>
                <c:pt idx="182">
                  <c:v>29.372078213601576</c:v>
                </c:pt>
                <c:pt idx="183">
                  <c:v>37.525894788366685</c:v>
                </c:pt>
                <c:pt idx="184">
                  <c:v>46.677252752597738</c:v>
                </c:pt>
                <c:pt idx="185">
                  <c:v>53.182957466506075</c:v>
                </c:pt>
                <c:pt idx="186">
                  <c:v>61.069003006669732</c:v>
                </c:pt>
                <c:pt idx="187">
                  <c:v>68.988991354036415</c:v>
                </c:pt>
                <c:pt idx="188">
                  <c:v>74.714011502275724</c:v>
                </c:pt>
                <c:pt idx="189">
                  <c:v>79.567832932304754</c:v>
                </c:pt>
                <c:pt idx="190">
                  <c:v>84.292247409872303</c:v>
                </c:pt>
                <c:pt idx="191">
                  <c:v>87.996963387716406</c:v>
                </c:pt>
                <c:pt idx="192">
                  <c:v>90.900959115084191</c:v>
                </c:pt>
                <c:pt idx="193">
                  <c:v>92.961806082971876</c:v>
                </c:pt>
                <c:pt idx="194">
                  <c:v>94.447982467797686</c:v>
                </c:pt>
                <c:pt idx="195">
                  <c:v>95.34534543322701</c:v>
                </c:pt>
                <c:pt idx="196">
                  <c:v>96.548429377422238</c:v>
                </c:pt>
                <c:pt idx="197">
                  <c:v>98.671976253059896</c:v>
                </c:pt>
                <c:pt idx="198">
                  <c:v>100.20293828627855</c:v>
                </c:pt>
                <c:pt idx="199">
                  <c:v>100.51054497655575</c:v>
                </c:pt>
                <c:pt idx="200">
                  <c:v>100.51054497655575</c:v>
                </c:pt>
                <c:pt idx="201">
                  <c:v>100.81862309471077</c:v>
                </c:pt>
                <c:pt idx="202">
                  <c:v>101.74568601644269</c:v>
                </c:pt>
                <c:pt idx="203">
                  <c:v>102.67699178907499</c:v>
                </c:pt>
                <c:pt idx="204">
                  <c:v>101.43619361465421</c:v>
                </c:pt>
                <c:pt idx="205">
                  <c:v>95.045753016872737</c:v>
                </c:pt>
                <c:pt idx="206">
                  <c:v>84.010569252875172</c:v>
                </c:pt>
                <c:pt idx="207">
                  <c:v>70.270096612010747</c:v>
                </c:pt>
                <c:pt idx="208">
                  <c:v>57.29003713806906</c:v>
                </c:pt>
                <c:pt idx="209">
                  <c:v>47.520165798138898</c:v>
                </c:pt>
                <c:pt idx="210">
                  <c:v>42.17605937517768</c:v>
                </c:pt>
                <c:pt idx="211">
                  <c:v>40.400426273370748</c:v>
                </c:pt>
                <c:pt idx="212">
                  <c:v>40.205490845892406</c:v>
                </c:pt>
                <c:pt idx="213">
                  <c:v>41.778174246298079</c:v>
                </c:pt>
                <c:pt idx="214">
                  <c:v>47.097766419612697</c:v>
                </c:pt>
                <c:pt idx="215">
                  <c:v>55.217404473235874</c:v>
                </c:pt>
                <c:pt idx="216">
                  <c:v>62.274679804192964</c:v>
                </c:pt>
                <c:pt idx="217">
                  <c:v>65.464596539458242</c:v>
                </c:pt>
                <c:pt idx="218">
                  <c:v>66.212045439740962</c:v>
                </c:pt>
                <c:pt idx="219">
                  <c:v>64.968654411992176</c:v>
                </c:pt>
                <c:pt idx="220">
                  <c:v>62.032601588932671</c:v>
                </c:pt>
                <c:pt idx="221">
                  <c:v>58.223464336151572</c:v>
                </c:pt>
                <c:pt idx="222">
                  <c:v>52.959264938480743</c:v>
                </c:pt>
                <c:pt idx="223">
                  <c:v>45.014055199650741</c:v>
                </c:pt>
                <c:pt idx="224">
                  <c:v>37.150638197622413</c:v>
                </c:pt>
                <c:pt idx="225">
                  <c:v>29.705849151097738</c:v>
                </c:pt>
                <c:pt idx="226">
                  <c:v>22.798487885287248</c:v>
                </c:pt>
                <c:pt idx="227">
                  <c:v>16.304097440446576</c:v>
                </c:pt>
                <c:pt idx="228">
                  <c:v>11.305076224049188</c:v>
                </c:pt>
                <c:pt idx="229">
                  <c:v>7.6371316206750004</c:v>
                </c:pt>
                <c:pt idx="230">
                  <c:v>6.8121328344909724</c:v>
                </c:pt>
                <c:pt idx="231">
                  <c:v>7.6371316206750004</c:v>
                </c:pt>
                <c:pt idx="232">
                  <c:v>10.794755546309636</c:v>
                </c:pt>
                <c:pt idx="233">
                  <c:v>14.497350098703558</c:v>
                </c:pt>
                <c:pt idx="234">
                  <c:v>18.348208718671682</c:v>
                </c:pt>
                <c:pt idx="235">
                  <c:v>22.360767100731888</c:v>
                </c:pt>
                <c:pt idx="236">
                  <c:v>25.669247947268747</c:v>
                </c:pt>
                <c:pt idx="237">
                  <c:v>29.040192987616688</c:v>
                </c:pt>
                <c:pt idx="238">
                  <c:v>32.443902265473078</c:v>
                </c:pt>
                <c:pt idx="239">
                  <c:v>35.668468949758079</c:v>
                </c:pt>
                <c:pt idx="240">
                  <c:v>40.400426273370748</c:v>
                </c:pt>
                <c:pt idx="241">
                  <c:v>45.634218572922222</c:v>
                </c:pt>
                <c:pt idx="242">
                  <c:v>50.529761370138239</c:v>
                </c:pt>
                <c:pt idx="243">
                  <c:v>53.631756806190189</c:v>
                </c:pt>
                <c:pt idx="244">
                  <c:v>54.762005143262307</c:v>
                </c:pt>
                <c:pt idx="245">
                  <c:v>55.904039177279913</c:v>
                </c:pt>
                <c:pt idx="246">
                  <c:v>57.29003713806906</c:v>
                </c:pt>
                <c:pt idx="247">
                  <c:v>58.457999705366746</c:v>
                </c:pt>
                <c:pt idx="248">
                  <c:v>59.400855461005641</c:v>
                </c:pt>
                <c:pt idx="249">
                  <c:v>61.069003006669732</c:v>
                </c:pt>
                <c:pt idx="250">
                  <c:v>63.247706944012293</c:v>
                </c:pt>
                <c:pt idx="251">
                  <c:v>64.968654411992176</c:v>
                </c:pt>
                <c:pt idx="252">
                  <c:v>66.963737190924064</c:v>
                </c:pt>
                <c:pt idx="253">
                  <c:v>70.012932704660244</c:v>
                </c:pt>
                <c:pt idx="254">
                  <c:v>73.130013832802419</c:v>
                </c:pt>
                <c:pt idx="255">
                  <c:v>75.245782148456072</c:v>
                </c:pt>
                <c:pt idx="256">
                  <c:v>76.046973826810216</c:v>
                </c:pt>
                <c:pt idx="257">
                  <c:v>76.583458751768731</c:v>
                </c:pt>
                <c:pt idx="258">
                  <c:v>77.121829388238567</c:v>
                </c:pt>
                <c:pt idx="259">
                  <c:v>78.476005967274915</c:v>
                </c:pt>
                <c:pt idx="260">
                  <c:v>81.219716216184096</c:v>
                </c:pt>
                <c:pt idx="261">
                  <c:v>85.140110448130557</c:v>
                </c:pt>
                <c:pt idx="262">
                  <c:v>87.996963387716406</c:v>
                </c:pt>
                <c:pt idx="263">
                  <c:v>89.733703689603246</c:v>
                </c:pt>
                <c:pt idx="264">
                  <c:v>91.48741539509156</c:v>
                </c:pt>
                <c:pt idx="265">
                  <c:v>93.25809850418139</c:v>
                </c:pt>
                <c:pt idx="266">
                  <c:v>94.447982467797686</c:v>
                </c:pt>
                <c:pt idx="267">
                  <c:v>94.746632028396306</c:v>
                </c:pt>
                <c:pt idx="268">
                  <c:v>95.045753016872737</c:v>
                </c:pt>
                <c:pt idx="269">
                  <c:v>98.062891434917205</c:v>
                </c:pt>
                <c:pt idx="270">
                  <c:v>102.05564984610895</c:v>
                </c:pt>
                <c:pt idx="271">
                  <c:v>105.18121667605186</c:v>
                </c:pt>
                <c:pt idx="272">
                  <c:v>107.079185312153</c:v>
                </c:pt>
                <c:pt idx="273">
                  <c:v>111.57377869928355</c:v>
                </c:pt>
                <c:pt idx="274">
                  <c:v>119.15834611158165</c:v>
                </c:pt>
                <c:pt idx="275">
                  <c:v>123.21451157234017</c:v>
                </c:pt>
                <c:pt idx="276">
                  <c:v>124.92461619913021</c:v>
                </c:pt>
                <c:pt idx="277">
                  <c:v>126.99229887124632</c:v>
                </c:pt>
                <c:pt idx="278">
                  <c:v>131.17857842628297</c:v>
                </c:pt>
                <c:pt idx="279">
                  <c:v>136.14837111425555</c:v>
                </c:pt>
                <c:pt idx="280">
                  <c:v>138.30656793891293</c:v>
                </c:pt>
                <c:pt idx="281">
                  <c:v>137.9456898984422</c:v>
                </c:pt>
                <c:pt idx="282">
                  <c:v>136.86588434429677</c:v>
                </c:pt>
                <c:pt idx="283">
                  <c:v>135.43274359572561</c:v>
                </c:pt>
                <c:pt idx="284">
                  <c:v>134.00714569319967</c:v>
                </c:pt>
                <c:pt idx="285">
                  <c:v>131.88289167574519</c:v>
                </c:pt>
                <c:pt idx="286">
                  <c:v>128.72833203131643</c:v>
                </c:pt>
                <c:pt idx="287">
                  <c:v>124.5816524180166</c:v>
                </c:pt>
                <c:pt idx="288">
                  <c:v>119.82965940959656</c:v>
                </c:pt>
                <c:pt idx="289">
                  <c:v>116.82359954668091</c:v>
                </c:pt>
                <c:pt idx="290">
                  <c:v>115.49983006576387</c:v>
                </c:pt>
                <c:pt idx="291">
                  <c:v>115.49983006576387</c:v>
                </c:pt>
                <c:pt idx="292">
                  <c:v>112.22340631491876</c:v>
                </c:pt>
                <c:pt idx="293">
                  <c:v>108.99412535185556</c:v>
                </c:pt>
                <c:pt idx="294">
                  <c:v>108.99412535185556</c:v>
                </c:pt>
                <c:pt idx="295">
                  <c:v>108.99412535185556</c:v>
                </c:pt>
                <c:pt idx="296">
                  <c:v>109.31493202271167</c:v>
                </c:pt>
                <c:pt idx="297">
                  <c:v>110.28018060254701</c:v>
                </c:pt>
                <c:pt idx="298">
                  <c:v>110.92603679515962</c:v>
                </c:pt>
                <c:pt idx="299">
                  <c:v>111.24967203328268</c:v>
                </c:pt>
                <c:pt idx="300">
                  <c:v>110.60287298491443</c:v>
                </c:pt>
                <c:pt idx="301">
                  <c:v>109.31493202271167</c:v>
                </c:pt>
                <c:pt idx="302">
                  <c:v>106.76167863644156</c:v>
                </c:pt>
                <c:pt idx="303">
                  <c:v>103.30021944355232</c:v>
                </c:pt>
                <c:pt idx="304">
                  <c:v>98.977225803948002</c:v>
                </c:pt>
                <c:pt idx="305">
                  <c:v>95.34534543322701</c:v>
                </c:pt>
                <c:pt idx="306">
                  <c:v>92.370635524186312</c:v>
                </c:pt>
                <c:pt idx="307">
                  <c:v>90.900959115084191</c:v>
                </c:pt>
                <c:pt idx="308">
                  <c:v>90.316388546588058</c:v>
                </c:pt>
                <c:pt idx="309">
                  <c:v>90.316388546588058</c:v>
                </c:pt>
                <c:pt idx="310">
                  <c:v>90.024810404156725</c:v>
                </c:pt>
                <c:pt idx="311">
                  <c:v>89.152904544129669</c:v>
                </c:pt>
                <c:pt idx="312">
                  <c:v>87.421821376776663</c:v>
                </c:pt>
                <c:pt idx="313">
                  <c:v>84.010569252875172</c:v>
                </c:pt>
                <c:pt idx="314">
                  <c:v>70.270096612010747</c:v>
                </c:pt>
                <c:pt idx="315">
                  <c:v>57.29003713806906</c:v>
                </c:pt>
                <c:pt idx="316">
                  <c:v>47.520165798138898</c:v>
                </c:pt>
                <c:pt idx="317">
                  <c:v>42.17605937517768</c:v>
                </c:pt>
                <c:pt idx="318">
                  <c:v>40.400426273370748</c:v>
                </c:pt>
                <c:pt idx="319">
                  <c:v>40.205490845892406</c:v>
                </c:pt>
                <c:pt idx="320">
                  <c:v>41.778174246298079</c:v>
                </c:pt>
                <c:pt idx="321">
                  <c:v>47.097766419612697</c:v>
                </c:pt>
                <c:pt idx="322">
                  <c:v>55.217404473235874</c:v>
                </c:pt>
                <c:pt idx="323">
                  <c:v>62.274679804192964</c:v>
                </c:pt>
                <c:pt idx="324">
                  <c:v>65.464596539458242</c:v>
                </c:pt>
                <c:pt idx="325">
                  <c:v>68.734184586075003</c:v>
                </c:pt>
                <c:pt idx="326">
                  <c:v>76.583458751768731</c:v>
                </c:pt>
                <c:pt idx="327">
                  <c:v>79.567832932304754</c:v>
                </c:pt>
                <c:pt idx="328">
                  <c:v>82.609249886056901</c:v>
                </c:pt>
                <c:pt idx="329">
                  <c:v>82.052022134474299</c:v>
                </c:pt>
                <c:pt idx="330">
                  <c:v>82.330400296326687</c:v>
                </c:pt>
                <c:pt idx="331">
                  <c:v>83.448627222514418</c:v>
                </c:pt>
                <c:pt idx="332">
                  <c:v>86.277194489431068</c:v>
                </c:pt>
                <c:pt idx="333">
                  <c:v>91.48741539509156</c:v>
                </c:pt>
                <c:pt idx="334">
                  <c:v>96.246951249556687</c:v>
                </c:pt>
                <c:pt idx="335">
                  <c:v>99.895803023879168</c:v>
                </c:pt>
                <c:pt idx="336">
                  <c:v>96.850378933165558</c:v>
                </c:pt>
                <c:pt idx="337">
                  <c:v>92.665985089640202</c:v>
                </c:pt>
                <c:pt idx="338">
                  <c:v>90.608438116897219</c:v>
                </c:pt>
                <c:pt idx="339">
                  <c:v>88.573991110167384</c:v>
                </c:pt>
                <c:pt idx="340">
                  <c:v>87.421821376776663</c:v>
                </c:pt>
                <c:pt idx="341">
                  <c:v>86.277194489431068</c:v>
                </c:pt>
                <c:pt idx="342">
                  <c:v>85.423674316638966</c:v>
                </c:pt>
                <c:pt idx="343">
                  <c:v>84.292247409872303</c:v>
                </c:pt>
                <c:pt idx="344">
                  <c:v>83.168363349150752</c:v>
                </c:pt>
                <c:pt idx="345">
                  <c:v>80.943223765842973</c:v>
                </c:pt>
                <c:pt idx="346">
                  <c:v>77.932921052026899</c:v>
                </c:pt>
                <c:pt idx="347">
                  <c:v>75.512374613362965</c:v>
                </c:pt>
                <c:pt idx="348">
                  <c:v>73.91989124208888</c:v>
                </c:pt>
                <c:pt idx="349">
                  <c:v>72.605786032667183</c:v>
                </c:pt>
                <c:pt idx="350">
                  <c:v>71.303466520190966</c:v>
                </c:pt>
                <c:pt idx="351">
                  <c:v>69.756240225187554</c:v>
                </c:pt>
                <c:pt idx="352">
                  <c:v>68.988991354036415</c:v>
                </c:pt>
                <c:pt idx="353">
                  <c:v>68.734184586075003</c:v>
                </c:pt>
                <c:pt idx="354">
                  <c:v>68.479849245991403</c:v>
                </c:pt>
                <c:pt idx="355">
                  <c:v>68.479849245991403</c:v>
                </c:pt>
                <c:pt idx="356">
                  <c:v>68.734184586075003</c:v>
                </c:pt>
                <c:pt idx="357">
                  <c:v>69.244269549875639</c:v>
                </c:pt>
                <c:pt idx="358">
                  <c:v>71.303466520190966</c:v>
                </c:pt>
                <c:pt idx="359">
                  <c:v>73.392834874686727</c:v>
                </c:pt>
                <c:pt idx="360">
                  <c:v>74.448833321002311</c:v>
                </c:pt>
                <c:pt idx="361">
                  <c:v>74.184126567606697</c:v>
                </c:pt>
                <c:pt idx="362">
                  <c:v>71.562987566930573</c:v>
                </c:pt>
                <c:pt idx="363">
                  <c:v>65.464596539458242</c:v>
                </c:pt>
                <c:pt idx="364">
                  <c:v>55.217404473235874</c:v>
                </c:pt>
                <c:pt idx="365">
                  <c:v>43.786457005808913</c:v>
                </c:pt>
                <c:pt idx="366">
                  <c:v>33.679750447176737</c:v>
                </c:pt>
                <c:pt idx="367">
                  <c:v>24.897284797339402</c:v>
                </c:pt>
                <c:pt idx="368">
                  <c:v>17.439060056296888</c:v>
                </c:pt>
                <c:pt idx="369">
                  <c:v>14.85021386525141</c:v>
                </c:pt>
                <c:pt idx="370">
                  <c:v>15.934262270297221</c:v>
                </c:pt>
                <c:pt idx="371">
                  <c:v>20.235805941460743</c:v>
                </c:pt>
                <c:pt idx="372">
                  <c:v>28.218729910516306</c:v>
                </c:pt>
                <c:pt idx="373">
                  <c:v>38.472286253089216</c:v>
                </c:pt>
                <c:pt idx="374">
                  <c:v>48.370621689725176</c:v>
                </c:pt>
                <c:pt idx="375">
                  <c:v>56.594916732224299</c:v>
                </c:pt>
                <c:pt idx="376">
                  <c:v>61.549859442045573</c:v>
                </c:pt>
                <c:pt idx="377">
                  <c:v>63.982427291593901</c:v>
                </c:pt>
                <c:pt idx="378">
                  <c:v>64.228276929876756</c:v>
                </c:pt>
                <c:pt idx="379">
                  <c:v>63.982427291593901</c:v>
                </c:pt>
                <c:pt idx="380">
                  <c:v>63.003743017240744</c:v>
                </c:pt>
                <c:pt idx="381">
                  <c:v>61.069003006669732</c:v>
                </c:pt>
                <c:pt idx="382">
                  <c:v>57.057858908243006</c:v>
                </c:pt>
                <c:pt idx="383">
                  <c:v>49.660448363439187</c:v>
                </c:pt>
                <c:pt idx="384">
                  <c:v>38.854142834122982</c:v>
                </c:pt>
                <c:pt idx="385">
                  <c:v>29.372078213601576</c:v>
                </c:pt>
                <c:pt idx="386">
                  <c:v>21.214254501875004</c:v>
                </c:pt>
                <c:pt idx="387">
                  <c:v>14.380671698943242</c:v>
                </c:pt>
                <c:pt idx="388">
                  <c:v>8.7801085104482439</c:v>
                </c:pt>
                <c:pt idx="389">
                  <c:v>6.0342768360888899</c:v>
                </c:pt>
                <c:pt idx="390">
                  <c:v>4.1070796715629996</c:v>
                </c:pt>
                <c:pt idx="391">
                  <c:v>2.698688886577409</c:v>
                </c:pt>
                <c:pt idx="392">
                  <c:v>1.8253687429168892</c:v>
                </c:pt>
                <c:pt idx="393">
                  <c:v>1.221941059308</c:v>
                </c:pt>
                <c:pt idx="394">
                  <c:v>0.71303466520190972</c:v>
                </c:pt>
                <c:pt idx="395">
                  <c:v>0.24137107344355557</c:v>
                </c:pt>
                <c:pt idx="396">
                  <c:v>2.8521386608076394E-2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E77-0C43-88C1-01984017C8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54842623"/>
        <c:axId val="254838255"/>
      </c:lineChart>
      <c:catAx>
        <c:axId val="254842623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4838255"/>
        <c:crosses val="autoZero"/>
        <c:auto val="1"/>
        <c:lblAlgn val="ctr"/>
        <c:lblOffset val="100"/>
        <c:noMultiLvlLbl val="0"/>
      </c:catAx>
      <c:valAx>
        <c:axId val="254838255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484262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(Phase: Middle) Total</a:t>
            </a:r>
            <a:r>
              <a:rPr lang="en-GB" baseline="0"/>
              <a:t> Force vs Vehicle Power</a:t>
            </a:r>
            <a:endParaRPr lang="en-GB"/>
          </a:p>
        </c:rich>
      </c:tx>
      <c:layout>
        <c:manualLayout>
          <c:xMode val="edge"/>
          <c:yMode val="edge"/>
          <c:x val="0.2653424832409903"/>
          <c:y val="1.74865511898624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Vehicle Power (W)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WLTC_class_3!$N$611:$N$1043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94.325797609414167</c:v>
                </c:pt>
                <c:pt idx="13">
                  <c:v>309.69356241078452</c:v>
                </c:pt>
                <c:pt idx="14">
                  <c:v>1188.4565132203306</c:v>
                </c:pt>
                <c:pt idx="15">
                  <c:v>2939.1767635738365</c:v>
                </c:pt>
                <c:pt idx="16">
                  <c:v>5174.3310414642474</c:v>
                </c:pt>
                <c:pt idx="17">
                  <c:v>7610.846260935592</c:v>
                </c:pt>
                <c:pt idx="18">
                  <c:v>9366.8342420496992</c:v>
                </c:pt>
                <c:pt idx="19">
                  <c:v>9925.0099915543979</c:v>
                </c:pt>
                <c:pt idx="20">
                  <c:v>10300.753608291318</c:v>
                </c:pt>
                <c:pt idx="21">
                  <c:v>11317.039784918317</c:v>
                </c:pt>
                <c:pt idx="22">
                  <c:v>11936.690587618039</c:v>
                </c:pt>
                <c:pt idx="23">
                  <c:v>9815.5019900238713</c:v>
                </c:pt>
                <c:pt idx="24">
                  <c:v>5595.2701520153341</c:v>
                </c:pt>
                <c:pt idx="25">
                  <c:v>2458.0423938704303</c:v>
                </c:pt>
                <c:pt idx="26">
                  <c:v>1683.9619158560799</c:v>
                </c:pt>
                <c:pt idx="27">
                  <c:v>1677.4190268068421</c:v>
                </c:pt>
                <c:pt idx="28">
                  <c:v>1212.5152521958992</c:v>
                </c:pt>
                <c:pt idx="29">
                  <c:v>294.18461692587931</c:v>
                </c:pt>
                <c:pt idx="30">
                  <c:v>-762.20279779377313</c:v>
                </c:pt>
                <c:pt idx="31">
                  <c:v>-1061.9507083661524</c:v>
                </c:pt>
                <c:pt idx="32">
                  <c:v>-223.63360712876724</c:v>
                </c:pt>
                <c:pt idx="33">
                  <c:v>1014.6263710845174</c:v>
                </c:pt>
                <c:pt idx="34">
                  <c:v>1978.8308523642424</c:v>
                </c:pt>
                <c:pt idx="35">
                  <c:v>2966.3768326362833</c:v>
                </c:pt>
                <c:pt idx="36">
                  <c:v>3585.998101404658</c:v>
                </c:pt>
                <c:pt idx="37">
                  <c:v>3221.5697120917189</c:v>
                </c:pt>
                <c:pt idx="38">
                  <c:v>2388.5036099365711</c:v>
                </c:pt>
                <c:pt idx="39">
                  <c:v>1957.2536099365757</c:v>
                </c:pt>
                <c:pt idx="40">
                  <c:v>2101.003609936577</c:v>
                </c:pt>
                <c:pt idx="41">
                  <c:v>2972.7259996412886</c:v>
                </c:pt>
                <c:pt idx="42">
                  <c:v>4341.8795373079492</c:v>
                </c:pt>
                <c:pt idx="43">
                  <c:v>5358.7115026820138</c:v>
                </c:pt>
                <c:pt idx="44">
                  <c:v>6141.8869003435884</c:v>
                </c:pt>
                <c:pt idx="45">
                  <c:v>6520.6551424642767</c:v>
                </c:pt>
                <c:pt idx="46">
                  <c:v>6088.9368907629805</c:v>
                </c:pt>
                <c:pt idx="47">
                  <c:v>4763.4514670749859</c:v>
                </c:pt>
                <c:pt idx="48">
                  <c:v>3158.0836967517394</c:v>
                </c:pt>
                <c:pt idx="49">
                  <c:v>2329.9586967517394</c:v>
                </c:pt>
                <c:pt idx="50">
                  <c:v>1991.2695054497935</c:v>
                </c:pt>
                <c:pt idx="51">
                  <c:v>1976.4534298970741</c:v>
                </c:pt>
                <c:pt idx="52">
                  <c:v>3119.7014670749863</c:v>
                </c:pt>
                <c:pt idx="53">
                  <c:v>5324.9187094516237</c:v>
                </c:pt>
                <c:pt idx="54">
                  <c:v>6169.8272308683581</c:v>
                </c:pt>
                <c:pt idx="55">
                  <c:v>4755.2082939704078</c:v>
                </c:pt>
                <c:pt idx="56">
                  <c:v>3925.9325763369447</c:v>
                </c:pt>
                <c:pt idx="57">
                  <c:v>4145.2245523762995</c:v>
                </c:pt>
                <c:pt idx="58">
                  <c:v>4191.4303993272633</c:v>
                </c:pt>
                <c:pt idx="59">
                  <c:v>3883.6151314718281</c:v>
                </c:pt>
                <c:pt idx="60">
                  <c:v>3016.7159902048365</c:v>
                </c:pt>
                <c:pt idx="61">
                  <c:v>1232.185653711897</c:v>
                </c:pt>
                <c:pt idx="62">
                  <c:v>-1793.2570251230518</c:v>
                </c:pt>
                <c:pt idx="63">
                  <c:v>-4007.8857028879797</c:v>
                </c:pt>
                <c:pt idx="64">
                  <c:v>-4254.3741689188791</c:v>
                </c:pt>
                <c:pt idx="65">
                  <c:v>-5410.608863207779</c:v>
                </c:pt>
                <c:pt idx="66">
                  <c:v>-8134.6237653782755</c:v>
                </c:pt>
                <c:pt idx="67">
                  <c:v>-9032.529862378944</c:v>
                </c:pt>
                <c:pt idx="68">
                  <c:v>-6688.2817136172143</c:v>
                </c:pt>
                <c:pt idx="69">
                  <c:v>-4223.330953566523</c:v>
                </c:pt>
                <c:pt idx="70">
                  <c:v>-4646.8800679115293</c:v>
                </c:pt>
                <c:pt idx="71">
                  <c:v>-6956.0434179427893</c:v>
                </c:pt>
                <c:pt idx="72">
                  <c:v>-7507.6187169367422</c:v>
                </c:pt>
                <c:pt idx="73">
                  <c:v>-6204.8284122320301</c:v>
                </c:pt>
                <c:pt idx="74">
                  <c:v>-3191.6949518506062</c:v>
                </c:pt>
                <c:pt idx="75">
                  <c:v>-1001.2607032045142</c:v>
                </c:pt>
                <c:pt idx="76">
                  <c:v>130.64526906766682</c:v>
                </c:pt>
                <c:pt idx="77">
                  <c:v>1152.7164246370291</c:v>
                </c:pt>
                <c:pt idx="78">
                  <c:v>3263.4361402324525</c:v>
                </c:pt>
                <c:pt idx="79">
                  <c:v>6052.6008029717168</c:v>
                </c:pt>
                <c:pt idx="80">
                  <c:v>7272.467698752982</c:v>
                </c:pt>
                <c:pt idx="81">
                  <c:v>8647.1721218596194</c:v>
                </c:pt>
                <c:pt idx="82">
                  <c:v>7132.7680652831586</c:v>
                </c:pt>
                <c:pt idx="83">
                  <c:v>5482.9517404141034</c:v>
                </c:pt>
                <c:pt idx="84">
                  <c:v>5838.4782648270002</c:v>
                </c:pt>
                <c:pt idx="85">
                  <c:v>6199.6619237737305</c:v>
                </c:pt>
                <c:pt idx="86">
                  <c:v>4441.817002506169</c:v>
                </c:pt>
                <c:pt idx="87">
                  <c:v>2214.6122260296884</c:v>
                </c:pt>
                <c:pt idx="88">
                  <c:v>-48.236863166240582</c:v>
                </c:pt>
                <c:pt idx="89">
                  <c:v>-4342.5266071615015</c:v>
                </c:pt>
                <c:pt idx="90">
                  <c:v>-6710.2036758156228</c:v>
                </c:pt>
                <c:pt idx="91">
                  <c:v>-7423.2185455016242</c:v>
                </c:pt>
                <c:pt idx="92">
                  <c:v>-6713.9469566109974</c:v>
                </c:pt>
                <c:pt idx="93">
                  <c:v>-3543.1665284648734</c:v>
                </c:pt>
                <c:pt idx="94">
                  <c:v>-1904.6060339484416</c:v>
                </c:pt>
                <c:pt idx="95">
                  <c:v>-712.84900253808212</c:v>
                </c:pt>
                <c:pt idx="96">
                  <c:v>2004.0259974619205</c:v>
                </c:pt>
                <c:pt idx="97">
                  <c:v>4002.585983691838</c:v>
                </c:pt>
                <c:pt idx="98">
                  <c:v>4210.8050083657336</c:v>
                </c:pt>
                <c:pt idx="99">
                  <c:v>4499.1266034617993</c:v>
                </c:pt>
                <c:pt idx="100">
                  <c:v>4869.8982317139889</c:v>
                </c:pt>
                <c:pt idx="101">
                  <c:v>3418.765505229469</c:v>
                </c:pt>
                <c:pt idx="102">
                  <c:v>1852.3305639922532</c:v>
                </c:pt>
                <c:pt idx="103">
                  <c:v>1964.0322786756778</c:v>
                </c:pt>
                <c:pt idx="104">
                  <c:v>2713.0314544983776</c:v>
                </c:pt>
                <c:pt idx="105">
                  <c:v>2597.8692649442414</c:v>
                </c:pt>
                <c:pt idx="106">
                  <c:v>881.00472842199281</c:v>
                </c:pt>
                <c:pt idx="107">
                  <c:v>-3808.8575419411186</c:v>
                </c:pt>
                <c:pt idx="108">
                  <c:v>-4876.4249332251229</c:v>
                </c:pt>
                <c:pt idx="109">
                  <c:v>-3339.7429011546274</c:v>
                </c:pt>
                <c:pt idx="110">
                  <c:v>-2143.9544312457961</c:v>
                </c:pt>
                <c:pt idx="111">
                  <c:v>-601.00559742393045</c:v>
                </c:pt>
                <c:pt idx="112">
                  <c:v>140.70456059211108</c:v>
                </c:pt>
                <c:pt idx="113">
                  <c:v>531.96666078452631</c:v>
                </c:pt>
                <c:pt idx="114">
                  <c:v>597.59166078452506</c:v>
                </c:pt>
                <c:pt idx="115">
                  <c:v>-58.952394494646654</c:v>
                </c:pt>
                <c:pt idx="116">
                  <c:v>-1243.0103407983879</c:v>
                </c:pt>
                <c:pt idx="117">
                  <c:v>-2133.8201653702058</c:v>
                </c:pt>
                <c:pt idx="118">
                  <c:v>-1950.7362266199109</c:v>
                </c:pt>
                <c:pt idx="119">
                  <c:v>-858.98226782187749</c:v>
                </c:pt>
                <c:pt idx="120">
                  <c:v>505.64526906766616</c:v>
                </c:pt>
                <c:pt idx="121">
                  <c:v>2497.5733921290648</c:v>
                </c:pt>
                <c:pt idx="122">
                  <c:v>4744.9736036163822</c:v>
                </c:pt>
                <c:pt idx="123">
                  <c:v>3766.0189660515589</c:v>
                </c:pt>
                <c:pt idx="124">
                  <c:v>761.49440257606932</c:v>
                </c:pt>
                <c:pt idx="125">
                  <c:v>-1515.5454394078886</c:v>
                </c:pt>
                <c:pt idx="126">
                  <c:v>-3648.011867543074</c:v>
                </c:pt>
                <c:pt idx="127">
                  <c:v>-2407.0030407527556</c:v>
                </c:pt>
                <c:pt idx="128">
                  <c:v>-356.8547309323335</c:v>
                </c:pt>
                <c:pt idx="129">
                  <c:v>730.64526906766673</c:v>
                </c:pt>
                <c:pt idx="130">
                  <c:v>2012.410347882907</c:v>
                </c:pt>
                <c:pt idx="131">
                  <c:v>3235.9270081603954</c:v>
                </c:pt>
                <c:pt idx="132">
                  <c:v>3231.6756324569242</c:v>
                </c:pt>
                <c:pt idx="133">
                  <c:v>3223.3395467384453</c:v>
                </c:pt>
                <c:pt idx="134">
                  <c:v>3110.8269884831534</c:v>
                </c:pt>
                <c:pt idx="135">
                  <c:v>3854.176152541334</c:v>
                </c:pt>
                <c:pt idx="136">
                  <c:v>5790.8752353543878</c:v>
                </c:pt>
                <c:pt idx="137">
                  <c:v>8694.8565609413272</c:v>
                </c:pt>
                <c:pt idx="138">
                  <c:v>9865.7536082913211</c:v>
                </c:pt>
                <c:pt idx="139">
                  <c:v>7817.0300296953628</c:v>
                </c:pt>
                <c:pt idx="140">
                  <c:v>6352.6230384498349</c:v>
                </c:pt>
                <c:pt idx="141">
                  <c:v>3875.0516874270975</c:v>
                </c:pt>
                <c:pt idx="142">
                  <c:v>2207.6816098144859</c:v>
                </c:pt>
                <c:pt idx="143">
                  <c:v>2084.0077862762132</c:v>
                </c:pt>
                <c:pt idx="144">
                  <c:v>2230.4596784124751</c:v>
                </c:pt>
                <c:pt idx="145">
                  <c:v>2378.2278847368921</c:v>
                </c:pt>
                <c:pt idx="146">
                  <c:v>2669.0677208252823</c:v>
                </c:pt>
                <c:pt idx="147">
                  <c:v>3107.8183685973236</c:v>
                </c:pt>
                <c:pt idx="148">
                  <c:v>3029.4218395068701</c:v>
                </c:pt>
                <c:pt idx="149">
                  <c:v>2370.2985603357142</c:v>
                </c:pt>
                <c:pt idx="150">
                  <c:v>3618.541986275492</c:v>
                </c:pt>
                <c:pt idx="151">
                  <c:v>5164.4506812623704</c:v>
                </c:pt>
                <c:pt idx="152">
                  <c:v>4740.5019900238822</c:v>
                </c:pt>
                <c:pt idx="153">
                  <c:v>3370.37623462172</c:v>
                </c:pt>
                <c:pt idx="154">
                  <c:v>2345.7560454314271</c:v>
                </c:pt>
                <c:pt idx="155">
                  <c:v>2205.5294383566652</c:v>
                </c:pt>
                <c:pt idx="156">
                  <c:v>2205.5294383566652</c:v>
                </c:pt>
                <c:pt idx="157">
                  <c:v>2806.8839526830666</c:v>
                </c:pt>
                <c:pt idx="158">
                  <c:v>3740.614009713549</c:v>
                </c:pt>
                <c:pt idx="159">
                  <c:v>4424.2738584487297</c:v>
                </c:pt>
                <c:pt idx="160">
                  <c:v>4059.3350410308772</c:v>
                </c:pt>
                <c:pt idx="161">
                  <c:v>2860.142645924238</c:v>
                </c:pt>
                <c:pt idx="162">
                  <c:v>2082.0176459242489</c:v>
                </c:pt>
                <c:pt idx="163">
                  <c:v>1453.348996529648</c:v>
                </c:pt>
                <c:pt idx="164">
                  <c:v>350.43175580744145</c:v>
                </c:pt>
                <c:pt idx="165">
                  <c:v>-437.9130841439071</c:v>
                </c:pt>
                <c:pt idx="166">
                  <c:v>-1200.4928723037044</c:v>
                </c:pt>
                <c:pt idx="167">
                  <c:v>-3664.3998496007184</c:v>
                </c:pt>
                <c:pt idx="168">
                  <c:v>-7759.0156604931281</c:v>
                </c:pt>
                <c:pt idx="169">
                  <c:v>-10264.886186521879</c:v>
                </c:pt>
                <c:pt idx="170">
                  <c:v>-9737.8389385318551</c:v>
                </c:pt>
                <c:pt idx="171">
                  <c:v>-8433.1771039980795</c:v>
                </c:pt>
                <c:pt idx="172">
                  <c:v>-7083.4091514554184</c:v>
                </c:pt>
                <c:pt idx="173">
                  <c:v>-4836.237440964057</c:v>
                </c:pt>
                <c:pt idx="174">
                  <c:v>-2430.5256597178495</c:v>
                </c:pt>
                <c:pt idx="175">
                  <c:v>-206.85473093233321</c:v>
                </c:pt>
                <c:pt idx="176">
                  <c:v>1981.0177321781221</c:v>
                </c:pt>
                <c:pt idx="177">
                  <c:v>3635.9270081603954</c:v>
                </c:pt>
                <c:pt idx="178">
                  <c:v>4413.6830727562447</c:v>
                </c:pt>
                <c:pt idx="179">
                  <c:v>5266.3425583921235</c:v>
                </c:pt>
                <c:pt idx="180">
                  <c:v>7004.4234574249813</c:v>
                </c:pt>
                <c:pt idx="181">
                  <c:v>10166.318633120192</c:v>
                </c:pt>
                <c:pt idx="182">
                  <c:v>12111.541569705589</c:v>
                </c:pt>
                <c:pt idx="183">
                  <c:v>13032.062575571064</c:v>
                </c:pt>
                <c:pt idx="184">
                  <c:v>12422.626832636281</c:v>
                </c:pt>
                <c:pt idx="185">
                  <c:v>11564.696452683063</c:v>
                </c:pt>
                <c:pt idx="186">
                  <c:v>12822.110173066527</c:v>
                </c:pt>
                <c:pt idx="187">
                  <c:v>11718.48515618149</c:v>
                </c:pt>
                <c:pt idx="188">
                  <c:v>9821.4303993272551</c:v>
                </c:pt>
                <c:pt idx="189">
                  <c:v>9305.9598398241415</c:v>
                </c:pt>
                <c:pt idx="190">
                  <c:v>8722.3540375306566</c:v>
                </c:pt>
                <c:pt idx="191">
                  <c:v>7638.2851924970828</c:v>
                </c:pt>
                <c:pt idx="192">
                  <c:v>6649.0169697351939</c:v>
                </c:pt>
                <c:pt idx="193">
                  <c:v>5778.6659616696106</c:v>
                </c:pt>
                <c:pt idx="194">
                  <c:v>5059.5563833921178</c:v>
                </c:pt>
                <c:pt idx="195">
                  <c:v>4900.6387359870159</c:v>
                </c:pt>
                <c:pt idx="196">
                  <c:v>5752.8485222652871</c:v>
                </c:pt>
                <c:pt idx="197">
                  <c:v>6056.1226593258316</c:v>
                </c:pt>
                <c:pt idx="198">
                  <c:v>4908.1516489625883</c:v>
                </c:pt>
                <c:pt idx="199">
                  <c:v>3900.9466324914019</c:v>
                </c:pt>
                <c:pt idx="200">
                  <c:v>3900.946632491431</c:v>
                </c:pt>
                <c:pt idx="201">
                  <c:v>4525.6422695539241</c:v>
                </c:pt>
                <c:pt idx="202">
                  <c:v>4973.9459948000676</c:v>
                </c:pt>
                <c:pt idx="203">
                  <c:v>3569.982016133024</c:v>
                </c:pt>
                <c:pt idx="204">
                  <c:v>-1394.2643385774118</c:v>
                </c:pt>
                <c:pt idx="205">
                  <c:v>-8209.2261481745882</c:v>
                </c:pt>
                <c:pt idx="206">
                  <c:v>-13497.840501556484</c:v>
                </c:pt>
                <c:pt idx="207">
                  <c:v>-15112.530818051182</c:v>
                </c:pt>
                <c:pt idx="208">
                  <c:v>-12744.880744192556</c:v>
                </c:pt>
                <c:pt idx="209">
                  <c:v>-7940.8211071287669</c:v>
                </c:pt>
                <c:pt idx="210">
                  <c:v>-2917.2270273416616</c:v>
                </c:pt>
                <c:pt idx="211">
                  <c:v>358.7968521437636</c:v>
                </c:pt>
                <c:pt idx="212">
                  <c:v>2549.7563505376024</c:v>
                </c:pt>
                <c:pt idx="213">
                  <c:v>6169.7254627136599</c:v>
                </c:pt>
                <c:pt idx="214">
                  <c:v>10667.742741376856</c:v>
                </c:pt>
                <c:pt idx="215">
                  <c:v>12264.919026806829</c:v>
                </c:pt>
                <c:pt idx="216">
                  <c:v>9270.9034894265387</c:v>
                </c:pt>
                <c:pt idx="217">
                  <c:v>5105.5159298970711</c:v>
                </c:pt>
                <c:pt idx="218">
                  <c:v>2164.3336967517371</c:v>
                </c:pt>
                <c:pt idx="219">
                  <c:v>-335.15483149178527</c:v>
                </c:pt>
                <c:pt idx="220">
                  <c:v>-2132.7704023577053</c:v>
                </c:pt>
                <c:pt idx="221">
                  <c:v>-3827.2760034703488</c:v>
                </c:pt>
                <c:pt idx="222">
                  <c:v>-6830.0955616433357</c:v>
                </c:pt>
                <c:pt idx="223">
                  <c:v>-8714.9531604931217</c:v>
                </c:pt>
                <c:pt idx="224">
                  <c:v>-8624.2742926540013</c:v>
                </c:pt>
                <c:pt idx="225">
                  <c:v>-8229.0464458711194</c:v>
                </c:pt>
                <c:pt idx="226">
                  <c:v>-7851.905221324324</c:v>
                </c:pt>
                <c:pt idx="227">
                  <c:v>-6687.4807353656288</c:v>
                </c:pt>
                <c:pt idx="228">
                  <c:v>-4983.1358779703678</c:v>
                </c:pt>
                <c:pt idx="229">
                  <c:v>-2201.567841896624</c:v>
                </c:pt>
                <c:pt idx="230">
                  <c:v>519.97065505176283</c:v>
                </c:pt>
                <c:pt idx="231">
                  <c:v>3029.6821581033741</c:v>
                </c:pt>
                <c:pt idx="232">
                  <c:v>5225.7257746363966</c:v>
                </c:pt>
                <c:pt idx="233">
                  <c:v>5848.9880340132922</c:v>
                </c:pt>
                <c:pt idx="234">
                  <c:v>6174.0181925697043</c:v>
                </c:pt>
                <c:pt idx="235">
                  <c:v>5983.8416851951524</c:v>
                </c:pt>
                <c:pt idx="236">
                  <c:v>5616.58668951663</c:v>
                </c:pt>
                <c:pt idx="237">
                  <c:v>5787.4975566292642</c:v>
                </c:pt>
                <c:pt idx="238">
                  <c:v>5804.5341122358441</c:v>
                </c:pt>
                <c:pt idx="239">
                  <c:v>6728.8114478182151</c:v>
                </c:pt>
                <c:pt idx="240">
                  <c:v>8250.6718521437633</c:v>
                </c:pt>
                <c:pt idx="241">
                  <c:v>8557.7985603357138</c:v>
                </c:pt>
                <c:pt idx="242">
                  <c:v>7331.8501503992829</c:v>
                </c:pt>
                <c:pt idx="243">
                  <c:v>4911.5240026820284</c:v>
                </c:pt>
                <c:pt idx="244">
                  <c:v>3622.5152521959008</c:v>
                </c:pt>
                <c:pt idx="245">
                  <c:v>3827.729893870418</c:v>
                </c:pt>
                <c:pt idx="246">
                  <c:v>3893.8692558074363</c:v>
                </c:pt>
                <c:pt idx="247">
                  <c:v>3638.2676459242484</c:v>
                </c:pt>
                <c:pt idx="248">
                  <c:v>3994.3882789284698</c:v>
                </c:pt>
                <c:pt idx="249">
                  <c:v>4868.9851730665159</c:v>
                </c:pt>
                <c:pt idx="250">
                  <c:v>4986.4263776943999</c:v>
                </c:pt>
                <c:pt idx="251">
                  <c:v>4914.8451685082182</c:v>
                </c:pt>
                <c:pt idx="252">
                  <c:v>5852.0888561878483</c:v>
                </c:pt>
                <c:pt idx="253">
                  <c:v>6711.2546340011168</c:v>
                </c:pt>
                <c:pt idx="254">
                  <c:v>6211.003550135305</c:v>
                </c:pt>
                <c:pt idx="255">
                  <c:v>4744.353372607703</c:v>
                </c:pt>
                <c:pt idx="256">
                  <c:v>3717.1856537118947</c:v>
                </c:pt>
                <c:pt idx="257">
                  <c:v>3560.6436802363478</c:v>
                </c:pt>
                <c:pt idx="258">
                  <c:v>4117.9412780575731</c:v>
                </c:pt>
                <c:pt idx="259">
                  <c:v>5618.1417095310462</c:v>
                </c:pt>
                <c:pt idx="260">
                  <c:v>7411.1850699694442</c:v>
                </c:pt>
                <c:pt idx="261">
                  <c:v>7653.3912688701757</c:v>
                </c:pt>
                <c:pt idx="262">
                  <c:v>6301.7226924970773</c:v>
                </c:pt>
                <c:pt idx="263">
                  <c:v>5622.121202124581</c:v>
                </c:pt>
                <c:pt idx="264">
                  <c:v>5707.142324753936</c:v>
                </c:pt>
                <c:pt idx="265">
                  <c:v>5399.9195460869469</c:v>
                </c:pt>
                <c:pt idx="266">
                  <c:v>4466.1188833921096</c:v>
                </c:pt>
                <c:pt idx="267">
                  <c:v>3884.0589140556522</c:v>
                </c:pt>
                <c:pt idx="268">
                  <c:v>5681.3988518253973</c:v>
                </c:pt>
                <c:pt idx="269">
                  <c:v>8243.6767632089286</c:v>
                </c:pt>
                <c:pt idx="270">
                  <c:v>8482.8071388538738</c:v>
                </c:pt>
                <c:pt idx="271">
                  <c:v>7208.4718094334248</c:v>
                </c:pt>
                <c:pt idx="272">
                  <c:v>8151.2527527886432</c:v>
                </c:pt>
                <c:pt idx="273">
                  <c:v>12061.463281808505</c:v>
                </c:pt>
                <c:pt idx="274">
                  <c:v>12170.101010703736</c:v>
                </c:pt>
                <c:pt idx="275">
                  <c:v>8390.0898824111719</c:v>
                </c:pt>
                <c:pt idx="276">
                  <c:v>7117.694749804652</c:v>
                </c:pt>
                <c:pt idx="277">
                  <c:v>8824.1398214304045</c:v>
                </c:pt>
                <c:pt idx="278">
                  <c:v>10920.152702944628</c:v>
                </c:pt>
                <c:pt idx="279">
                  <c:v>9805.0063901898393</c:v>
                </c:pt>
                <c:pt idx="280">
                  <c:v>6337.7109678113138</c:v>
                </c:pt>
                <c:pt idx="281">
                  <c:v>4170.2060353419174</c:v>
                </c:pt>
                <c:pt idx="282">
                  <c:v>3416.6214019542749</c:v>
                </c:pt>
                <c:pt idx="283">
                  <c:v>3131.635806821118</c:v>
                </c:pt>
                <c:pt idx="284">
                  <c:v>2614.0016681297934</c:v>
                </c:pt>
                <c:pt idx="285">
                  <c:v>1380.3133159293725</c:v>
                </c:pt>
                <c:pt idx="286">
                  <c:v>-86.675831357130178</c:v>
                </c:pt>
                <c:pt idx="287">
                  <c:v>-1304.945766447295</c:v>
                </c:pt>
                <c:pt idx="288">
                  <c:v>-705.49449835992766</c:v>
                </c:pt>
                <c:pt idx="289">
                  <c:v>1444.6255911350997</c:v>
                </c:pt>
                <c:pt idx="290">
                  <c:v>3379.4275290565065</c:v>
                </c:pt>
                <c:pt idx="291">
                  <c:v>2066.9275290565197</c:v>
                </c:pt>
                <c:pt idx="292">
                  <c:v>-181.64812896405704</c:v>
                </c:pt>
                <c:pt idx="293">
                  <c:v>1884.9869233128275</c:v>
                </c:pt>
                <c:pt idx="294">
                  <c:v>4009.9869233128265</c:v>
                </c:pt>
                <c:pt idx="295">
                  <c:v>4222.4869233128156</c:v>
                </c:pt>
                <c:pt idx="296">
                  <c:v>4873.202555762974</c:v>
                </c:pt>
                <c:pt idx="297">
                  <c:v>5126.7601314483936</c:v>
                </c:pt>
                <c:pt idx="298">
                  <c:v>4725.3078067077577</c:v>
                </c:pt>
                <c:pt idx="299">
                  <c:v>3879.6220496351561</c:v>
                </c:pt>
                <c:pt idx="300">
                  <c:v>2785.7080137407147</c:v>
                </c:pt>
                <c:pt idx="301">
                  <c:v>1468.2025557629565</c:v>
                </c:pt>
                <c:pt idx="302">
                  <c:v>-68.96420493539334</c:v>
                </c:pt>
                <c:pt idx="303">
                  <c:v>-1372.7393924546764</c:v>
                </c:pt>
                <c:pt idx="304">
                  <c:v>-1624.0225355289385</c:v>
                </c:pt>
                <c:pt idx="305">
                  <c:v>-863.11126401298122</c:v>
                </c:pt>
                <c:pt idx="306">
                  <c:v>468.10776772612917</c:v>
                </c:pt>
                <c:pt idx="307">
                  <c:v>1991.5169697351971</c:v>
                </c:pt>
                <c:pt idx="308">
                  <c:v>2942.2392002871611</c:v>
                </c:pt>
                <c:pt idx="309">
                  <c:v>3135.6767002871638</c:v>
                </c:pt>
                <c:pt idx="310">
                  <c:v>2546.2305619380263</c:v>
                </c:pt>
                <c:pt idx="311">
                  <c:v>1558.0376609622178</c:v>
                </c:pt>
                <c:pt idx="312">
                  <c:v>-199.25936337618941</c:v>
                </c:pt>
                <c:pt idx="313">
                  <c:v>-8647.2155015564804</c:v>
                </c:pt>
                <c:pt idx="314">
                  <c:v>-15112.530818051182</c:v>
                </c:pt>
                <c:pt idx="315">
                  <c:v>-12744.880744192556</c:v>
                </c:pt>
                <c:pt idx="316">
                  <c:v>-7940.8211071287669</c:v>
                </c:pt>
                <c:pt idx="317">
                  <c:v>-2917.2270273416616</c:v>
                </c:pt>
                <c:pt idx="318">
                  <c:v>358.7968521437636</c:v>
                </c:pt>
                <c:pt idx="319">
                  <c:v>2549.7563505376024</c:v>
                </c:pt>
                <c:pt idx="320">
                  <c:v>6169.7254627136599</c:v>
                </c:pt>
                <c:pt idx="321">
                  <c:v>10667.742741376856</c:v>
                </c:pt>
                <c:pt idx="322">
                  <c:v>12264.919026806829</c:v>
                </c:pt>
                <c:pt idx="323">
                  <c:v>9270.9034894265387</c:v>
                </c:pt>
                <c:pt idx="324">
                  <c:v>6752.3909298970711</c:v>
                </c:pt>
                <c:pt idx="325">
                  <c:v>9836.7522687911187</c:v>
                </c:pt>
                <c:pt idx="326">
                  <c:v>10151.268680236339</c:v>
                </c:pt>
                <c:pt idx="327">
                  <c:v>6945.6473398241478</c:v>
                </c:pt>
                <c:pt idx="328">
                  <c:v>4722.1628203484888</c:v>
                </c:pt>
                <c:pt idx="329">
                  <c:v>2853.327223870549</c:v>
                </c:pt>
                <c:pt idx="330">
                  <c:v>3970.8584131980297</c:v>
                </c:pt>
                <c:pt idx="331">
                  <c:v>5689.6532415943338</c:v>
                </c:pt>
                <c:pt idx="332">
                  <c:v>8479.6883101696003</c:v>
                </c:pt>
                <c:pt idx="333">
                  <c:v>9990.2673247539424</c:v>
                </c:pt>
                <c:pt idx="334">
                  <c:v>9133.1959596796278</c:v>
                </c:pt>
                <c:pt idx="335">
                  <c:v>4081.3197796818058</c:v>
                </c:pt>
                <c:pt idx="336">
                  <c:v>-1243.7237723288956</c:v>
                </c:pt>
                <c:pt idx="337">
                  <c:v>-701.625451355422</c:v>
                </c:pt>
                <c:pt idx="338">
                  <c:v>627.02215645766353</c:v>
                </c:pt>
                <c:pt idx="339">
                  <c:v>1159.9882625147916</c:v>
                </c:pt>
                <c:pt idx="340">
                  <c:v>1703.8656366238104</c:v>
                </c:pt>
                <c:pt idx="341">
                  <c:v>1862.5008101696133</c:v>
                </c:pt>
                <c:pt idx="342">
                  <c:v>1838.9925149615685</c:v>
                </c:pt>
                <c:pt idx="343">
                  <c:v>1621.1040375306486</c:v>
                </c:pt>
                <c:pt idx="344">
                  <c:v>849.21644526099544</c:v>
                </c:pt>
                <c:pt idx="345">
                  <c:v>-480.31614092266437</c:v>
                </c:pt>
                <c:pt idx="346">
                  <c:v>-699.06869153012588</c:v>
                </c:pt>
                <c:pt idx="347">
                  <c:v>158.19188419898487</c:v>
                </c:pt>
                <c:pt idx="348">
                  <c:v>831.74297487693548</c:v>
                </c:pt>
                <c:pt idx="349">
                  <c:v>977.49507633695237</c:v>
                </c:pt>
                <c:pt idx="350">
                  <c:v>776.91726628069273</c:v>
                </c:pt>
                <c:pt idx="351">
                  <c:v>1085.0614967361698</c:v>
                </c:pt>
                <c:pt idx="352">
                  <c:v>1912.8601561814942</c:v>
                </c:pt>
                <c:pt idx="353">
                  <c:v>2243.0022687911201</c:v>
                </c:pt>
                <c:pt idx="354">
                  <c:v>2403.4780956552577</c:v>
                </c:pt>
                <c:pt idx="355">
                  <c:v>2740.3530956552627</c:v>
                </c:pt>
                <c:pt idx="356">
                  <c:v>3086.7522687911323</c:v>
                </c:pt>
                <c:pt idx="357">
                  <c:v>4291.4892971120162</c:v>
                </c:pt>
                <c:pt idx="358">
                  <c:v>5417.5422662806859</c:v>
                </c:pt>
                <c:pt idx="359">
                  <c:v>4831.228090557649</c:v>
                </c:pt>
                <c:pt idx="360">
                  <c:v>3301.7208590667656</c:v>
                </c:pt>
                <c:pt idx="361">
                  <c:v>837.34589734520182</c:v>
                </c:pt>
                <c:pt idx="362">
                  <c:v>-3178.0105430728095</c:v>
                </c:pt>
                <c:pt idx="363">
                  <c:v>-8563.5465701029334</c:v>
                </c:pt>
                <c:pt idx="364">
                  <c:v>-12388.830973193164</c:v>
                </c:pt>
                <c:pt idx="365">
                  <c:v>-12515.93163140268</c:v>
                </c:pt>
                <c:pt idx="366">
                  <c:v>-11082.969970304644</c:v>
                </c:pt>
                <c:pt idx="367">
                  <c:v>-9608.2947205795735</c:v>
                </c:pt>
                <c:pt idx="368">
                  <c:v>-5377.7546129079774</c:v>
                </c:pt>
                <c:pt idx="369">
                  <c:v>-117.48533388394094</c:v>
                </c:pt>
                <c:pt idx="370">
                  <c:v>4273.6312830632569</c:v>
                </c:pt>
                <c:pt idx="371">
                  <c:v>8879.8135011346676</c:v>
                </c:pt>
                <c:pt idx="372">
                  <c:v>13265.909398584401</c:v>
                </c:pt>
                <c:pt idx="373">
                  <c:v>15099.742245729105</c:v>
                </c:pt>
                <c:pt idx="374">
                  <c:v>14082.888181262375</c:v>
                </c:pt>
                <c:pt idx="375">
                  <c:v>11057.587949966392</c:v>
                </c:pt>
                <c:pt idx="376">
                  <c:v>7290.254735413484</c:v>
                </c:pt>
                <c:pt idx="377">
                  <c:v>4211.8758310811254</c:v>
                </c:pt>
                <c:pt idx="378">
                  <c:v>2429.1498654832135</c:v>
                </c:pt>
                <c:pt idx="379">
                  <c:v>1606.8758310811229</c:v>
                </c:pt>
                <c:pt idx="380">
                  <c:v>449.54647888648071</c:v>
                </c:pt>
                <c:pt idx="381">
                  <c:v>-1652.577326933475</c:v>
                </c:pt>
                <c:pt idx="382">
                  <c:v>-5495.9521615873455</c:v>
                </c:pt>
                <c:pt idx="383">
                  <c:v>-10385.388208366152</c:v>
                </c:pt>
                <c:pt idx="384">
                  <c:v>-11845.575061370728</c:v>
                </c:pt>
                <c:pt idx="385">
                  <c:v>-10392.208430294408</c:v>
                </c:pt>
                <c:pt idx="386">
                  <c:v>-8899.8870458177062</c:v>
                </c:pt>
                <c:pt idx="387">
                  <c:v>-7451.6471386211379</c:v>
                </c:pt>
                <c:pt idx="388">
                  <c:v>-4646.3173377078747</c:v>
                </c:pt>
                <c:pt idx="389">
                  <c:v>-2564.0729918396055</c:v>
                </c:pt>
                <c:pt idx="390">
                  <c:v>-1792.4266078709356</c:v>
                </c:pt>
                <c:pt idx="391">
                  <c:v>-1156.20042192045</c:v>
                </c:pt>
                <c:pt idx="392">
                  <c:v>-705.52858751731401</c:v>
                </c:pt>
                <c:pt idx="393">
                  <c:v>-533.45751788138409</c:v>
                </c:pt>
                <c:pt idx="394">
                  <c:v>-528.5922664837193</c:v>
                </c:pt>
                <c:pt idx="395">
                  <c:v>-347.96384793471691</c:v>
                </c:pt>
                <c:pt idx="396">
                  <c:v>-78.427610131869756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B0D-AF47-B6C1-17162F074BDB}"/>
            </c:ext>
          </c:extLst>
        </c:ser>
        <c:ser>
          <c:idx val="0"/>
          <c:order val="1"/>
          <c:tx>
            <c:v>Total Resistance (N)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WLTC_class_3!$L$611:$L$1043</c:f>
              <c:numCache>
                <c:formatCode>General</c:formatCode>
                <c:ptCount val="433"/>
                <c:pt idx="0">
                  <c:v>103.2993</c:v>
                </c:pt>
                <c:pt idx="1">
                  <c:v>103.2993</c:v>
                </c:pt>
                <c:pt idx="2">
                  <c:v>103.2993</c:v>
                </c:pt>
                <c:pt idx="3">
                  <c:v>103.2993</c:v>
                </c:pt>
                <c:pt idx="4">
                  <c:v>103.2993</c:v>
                </c:pt>
                <c:pt idx="5">
                  <c:v>103.2993</c:v>
                </c:pt>
                <c:pt idx="6">
                  <c:v>103.2993</c:v>
                </c:pt>
                <c:pt idx="7">
                  <c:v>103.2993</c:v>
                </c:pt>
                <c:pt idx="8">
                  <c:v>103.2993</c:v>
                </c:pt>
                <c:pt idx="9">
                  <c:v>103.2993</c:v>
                </c:pt>
                <c:pt idx="10">
                  <c:v>103.2993</c:v>
                </c:pt>
                <c:pt idx="11">
                  <c:v>215.79930000000002</c:v>
                </c:pt>
                <c:pt idx="12">
                  <c:v>339.57287139389098</c:v>
                </c:pt>
                <c:pt idx="13">
                  <c:v>530.90324984705921</c:v>
                </c:pt>
                <c:pt idx="14">
                  <c:v>891.34238491524798</c:v>
                </c:pt>
                <c:pt idx="15">
                  <c:v>1162.7512471281111</c:v>
                </c:pt>
                <c:pt idx="16">
                  <c:v>1311.8022358641756</c:v>
                </c:pt>
                <c:pt idx="17">
                  <c:v>1383.7902292610167</c:v>
                </c:pt>
                <c:pt idx="18">
                  <c:v>1322.3765988776045</c:v>
                </c:pt>
                <c:pt idx="19">
                  <c:v>1171.4765891670766</c:v>
                </c:pt>
                <c:pt idx="20">
                  <c:v>1065.5952008577226</c:v>
                </c:pt>
                <c:pt idx="21">
                  <c:v>1050.0346192192255</c:v>
                </c:pt>
                <c:pt idx="22">
                  <c:v>1001.6803290308844</c:v>
                </c:pt>
                <c:pt idx="23">
                  <c:v>761.54756819150737</c:v>
                </c:pt>
                <c:pt idx="24">
                  <c:v>417.03876909431062</c:v>
                </c:pt>
                <c:pt idx="25">
                  <c:v>181.70333917728024</c:v>
                </c:pt>
                <c:pt idx="26">
                  <c:v>124.99511128003891</c:v>
                </c:pt>
                <c:pt idx="27">
                  <c:v>124.7667044732362</c:v>
                </c:pt>
                <c:pt idx="28">
                  <c:v>90.56130514326216</c:v>
                </c:pt>
                <c:pt idx="29">
                  <c:v>22.156163617848655</c:v>
                </c:pt>
                <c:pt idx="30">
                  <c:v>-58.381490894842194</c:v>
                </c:pt>
                <c:pt idx="31">
                  <c:v>-83.290251636560967</c:v>
                </c:pt>
                <c:pt idx="32">
                  <c:v>-17.930534201861072</c:v>
                </c:pt>
                <c:pt idx="33">
                  <c:v>82.267003060906831</c:v>
                </c:pt>
                <c:pt idx="34">
                  <c:v>160.80792479709422</c:v>
                </c:pt>
                <c:pt idx="35">
                  <c:v>239.9765527525982</c:v>
                </c:pt>
                <c:pt idx="36">
                  <c:v>286.24375088817669</c:v>
                </c:pt>
                <c:pt idx="37">
                  <c:v>253.77792042735643</c:v>
                </c:pt>
                <c:pt idx="38">
                  <c:v>186.92636947329689</c:v>
                </c:pt>
                <c:pt idx="39">
                  <c:v>153.17636947329723</c:v>
                </c:pt>
                <c:pt idx="40">
                  <c:v>164.42636947329737</c:v>
                </c:pt>
                <c:pt idx="41">
                  <c:v>232.14346201103336</c:v>
                </c:pt>
                <c:pt idx="42">
                  <c:v>334.70591722288253</c:v>
                </c:pt>
                <c:pt idx="43">
                  <c:v>404.4310568061897</c:v>
                </c:pt>
                <c:pt idx="44">
                  <c:v>452.16345278603109</c:v>
                </c:pt>
                <c:pt idx="45">
                  <c:v>466.68704796961026</c:v>
                </c:pt>
                <c:pt idx="46">
                  <c:v>424.80955051834746</c:v>
                </c:pt>
                <c:pt idx="47">
                  <c:v>326.01568976178612</c:v>
                </c:pt>
                <c:pt idx="48">
                  <c:v>214.51134543974081</c:v>
                </c:pt>
                <c:pt idx="49">
                  <c:v>158.26134543974081</c:v>
                </c:pt>
                <c:pt idx="50">
                  <c:v>135.51172437843587</c:v>
                </c:pt>
                <c:pt idx="51">
                  <c:v>135.01389653945859</c:v>
                </c:pt>
                <c:pt idx="52">
                  <c:v>213.51568976178615</c:v>
                </c:pt>
                <c:pt idx="53">
                  <c:v>361.01143792892367</c:v>
                </c:pt>
                <c:pt idx="54">
                  <c:v>409.04931917359283</c:v>
                </c:pt>
                <c:pt idx="55">
                  <c:v>310.12228004154832</c:v>
                </c:pt>
                <c:pt idx="56">
                  <c:v>254.6550860326667</c:v>
                </c:pt>
                <c:pt idx="57">
                  <c:v>266.95542734444859</c:v>
                </c:pt>
                <c:pt idx="58">
                  <c:v>268.01331150227622</c:v>
                </c:pt>
                <c:pt idx="59">
                  <c:v>246.57873850614783</c:v>
                </c:pt>
                <c:pt idx="60">
                  <c:v>190.86428057534994</c:v>
                </c:pt>
                <c:pt idx="61">
                  <c:v>78.096273826810375</c:v>
                </c:pt>
                <c:pt idx="62">
                  <c:v>-115.28080875791048</c:v>
                </c:pt>
                <c:pt idx="63">
                  <c:v>-266.20643045012412</c:v>
                </c:pt>
                <c:pt idx="64">
                  <c:v>-293.96827270840623</c:v>
                </c:pt>
                <c:pt idx="65">
                  <c:v>-388.78626561972067</c:v>
                </c:pt>
                <c:pt idx="66">
                  <c:v>-620.43740583393628</c:v>
                </c:pt>
                <c:pt idx="67">
                  <c:v>-752.71082186491196</c:v>
                </c:pt>
                <c:pt idx="68">
                  <c:v>-614.22995329137677</c:v>
                </c:pt>
                <c:pt idx="69">
                  <c:v>-416.5477104887529</c:v>
                </c:pt>
                <c:pt idx="70">
                  <c:v>-487.71919080121006</c:v>
                </c:pt>
                <c:pt idx="71">
                  <c:v>-807.79859047077548</c:v>
                </c:pt>
                <c:pt idx="72">
                  <c:v>-1039.5164377297028</c:v>
                </c:pt>
                <c:pt idx="73">
                  <c:v>-1079.1005934316574</c:v>
                </c:pt>
                <c:pt idx="74">
                  <c:v>-746.11050822481707</c:v>
                </c:pt>
                <c:pt idx="75">
                  <c:v>-275.15561309437032</c:v>
                </c:pt>
                <c:pt idx="76">
                  <c:v>39.193580720300048</c:v>
                </c:pt>
                <c:pt idx="77">
                  <c:v>331.98233029546441</c:v>
                </c:pt>
                <c:pt idx="78">
                  <c:v>839.16929320263057</c:v>
                </c:pt>
                <c:pt idx="79">
                  <c:v>1146.808573194641</c:v>
                </c:pt>
                <c:pt idx="80">
                  <c:v>1128.4863670478767</c:v>
                </c:pt>
                <c:pt idx="81">
                  <c:v>1111.7792728105223</c:v>
                </c:pt>
                <c:pt idx="82">
                  <c:v>802.43640734435542</c:v>
                </c:pt>
                <c:pt idx="83">
                  <c:v>580.54783133796388</c:v>
                </c:pt>
                <c:pt idx="84">
                  <c:v>583.84782648270004</c:v>
                </c:pt>
                <c:pt idx="85">
                  <c:v>587.33639277856389</c:v>
                </c:pt>
                <c:pt idx="86">
                  <c:v>399.7635302255552</c:v>
                </c:pt>
                <c:pt idx="87">
                  <c:v>197.83136510438908</c:v>
                </c:pt>
                <c:pt idx="88">
                  <c:v>-4.287721170332496</c:v>
                </c:pt>
                <c:pt idx="89">
                  <c:v>-400.8486098918309</c:v>
                </c:pt>
                <c:pt idx="90">
                  <c:v>-676.65919419989473</c:v>
                </c:pt>
                <c:pt idx="91">
                  <c:v>-840.36436364169333</c:v>
                </c:pt>
                <c:pt idx="92">
                  <c:v>-891.88963261253105</c:v>
                </c:pt>
                <c:pt idx="93">
                  <c:v>-559.44734659971687</c:v>
                </c:pt>
                <c:pt idx="94">
                  <c:v>-324.95647972580048</c:v>
                </c:pt>
                <c:pt idx="95">
                  <c:v>-135.78076238820614</c:v>
                </c:pt>
                <c:pt idx="96">
                  <c:v>381.71923761179443</c:v>
                </c:pt>
                <c:pt idx="97">
                  <c:v>676.49340569439516</c:v>
                </c:pt>
                <c:pt idx="98">
                  <c:v>634.263515904462</c:v>
                </c:pt>
                <c:pt idx="99">
                  <c:v>625.36122673600312</c:v>
                </c:pt>
                <c:pt idx="100">
                  <c:v>617.31104345670281</c:v>
                </c:pt>
                <c:pt idx="101">
                  <c:v>406.18996101736269</c:v>
                </c:pt>
                <c:pt idx="102">
                  <c:v>215.80550260103925</c:v>
                </c:pt>
                <c:pt idx="103">
                  <c:v>227.34778788528749</c:v>
                </c:pt>
                <c:pt idx="104">
                  <c:v>307.1356363583069</c:v>
                </c:pt>
                <c:pt idx="105">
                  <c:v>286.00395577367794</c:v>
                </c:pt>
                <c:pt idx="106">
                  <c:v>95.530633202384749</c:v>
                </c:pt>
                <c:pt idx="107">
                  <c:v>-423.20639354901323</c:v>
                </c:pt>
                <c:pt idx="108">
                  <c:v>-620.32260634665886</c:v>
                </c:pt>
                <c:pt idx="109">
                  <c:v>-466.01063737041312</c:v>
                </c:pt>
                <c:pt idx="110">
                  <c:v>-334.12276850583828</c:v>
                </c:pt>
                <c:pt idx="111">
                  <c:v>-99.248630767254582</c:v>
                </c:pt>
                <c:pt idx="112">
                  <c:v>23.893227270358487</c:v>
                </c:pt>
                <c:pt idx="113">
                  <c:v>91.194284705918818</c:v>
                </c:pt>
                <c:pt idx="114">
                  <c:v>102.44428470591859</c:v>
                </c:pt>
                <c:pt idx="115">
                  <c:v>-10.154479434484593</c:v>
                </c:pt>
                <c:pt idx="116">
                  <c:v>-224.86619230523601</c:v>
                </c:pt>
                <c:pt idx="117">
                  <c:v>-429.14818968339347</c:v>
                </c:pt>
                <c:pt idx="118">
                  <c:v>-465.07618647891917</c:v>
                </c:pt>
                <c:pt idx="119">
                  <c:v>-241.58876282490303</c:v>
                </c:pt>
                <c:pt idx="120">
                  <c:v>151.69358072029985</c:v>
                </c:pt>
                <c:pt idx="121">
                  <c:v>681.15637967156317</c:v>
                </c:pt>
                <c:pt idx="122">
                  <c:v>998.94181128765945</c:v>
                </c:pt>
                <c:pt idx="123">
                  <c:v>642.54352027419964</c:v>
                </c:pt>
                <c:pt idx="124">
                  <c:v>125.7513692327454</c:v>
                </c:pt>
                <c:pt idx="125">
                  <c:v>-257.35677272964148</c:v>
                </c:pt>
                <c:pt idx="126">
                  <c:v>-709.88339044081454</c:v>
                </c:pt>
                <c:pt idx="127">
                  <c:v>-623.3964709863252</c:v>
                </c:pt>
                <c:pt idx="128">
                  <c:v>-107.05641927970005</c:v>
                </c:pt>
                <c:pt idx="129">
                  <c:v>219.19358072030002</c:v>
                </c:pt>
                <c:pt idx="130">
                  <c:v>557.28286556757428</c:v>
                </c:pt>
                <c:pt idx="131">
                  <c:v>728.08357683608892</c:v>
                </c:pt>
                <c:pt idx="132">
                  <c:v>628.86660955918535</c:v>
                </c:pt>
                <c:pt idx="133">
                  <c:v>563.30205671157296</c:v>
                </c:pt>
                <c:pt idx="134">
                  <c:v>497.73231815730452</c:v>
                </c:pt>
                <c:pt idx="135">
                  <c:v>578.12642288120014</c:v>
                </c:pt>
                <c:pt idx="136">
                  <c:v>783.72747546149606</c:v>
                </c:pt>
                <c:pt idx="137">
                  <c:v>1046.8723618524675</c:v>
                </c:pt>
                <c:pt idx="138">
                  <c:v>1020.5952008577229</c:v>
                </c:pt>
                <c:pt idx="139">
                  <c:v>744.47905044717743</c:v>
                </c:pt>
                <c:pt idx="140">
                  <c:v>568.89161538356723</c:v>
                </c:pt>
                <c:pt idx="141">
                  <c:v>335.34101141196038</c:v>
                </c:pt>
                <c:pt idx="142">
                  <c:v>189.68147482892959</c:v>
                </c:pt>
                <c:pt idx="143">
                  <c:v>178.62923882367545</c:v>
                </c:pt>
                <c:pt idx="144">
                  <c:v>190.27618109679884</c:v>
                </c:pt>
                <c:pt idx="145">
                  <c:v>201.92500908143424</c:v>
                </c:pt>
                <c:pt idx="146">
                  <c:v>225.02678676747107</c:v>
                </c:pt>
                <c:pt idx="147">
                  <c:v>259.58575700580894</c:v>
                </c:pt>
                <c:pt idx="148">
                  <c:v>249.56335519965057</c:v>
                </c:pt>
                <c:pt idx="149">
                  <c:v>193.93351857292208</c:v>
                </c:pt>
                <c:pt idx="150">
                  <c:v>295.39118255310137</c:v>
                </c:pt>
                <c:pt idx="151">
                  <c:v>410.41992168972484</c:v>
                </c:pt>
                <c:pt idx="152">
                  <c:v>367.79756819150816</c:v>
                </c:pt>
                <c:pt idx="153">
                  <c:v>257.06259416606338</c:v>
                </c:pt>
                <c:pt idx="154">
                  <c:v>178.53534383833275</c:v>
                </c:pt>
                <c:pt idx="155">
                  <c:v>167.5085649384809</c:v>
                </c:pt>
                <c:pt idx="156">
                  <c:v>167.5085649384809</c:v>
                </c:pt>
                <c:pt idx="157">
                  <c:v>212.7322574665061</c:v>
                </c:pt>
                <c:pt idx="158">
                  <c:v>281.13174185738575</c:v>
                </c:pt>
                <c:pt idx="159">
                  <c:v>327.7239895147207</c:v>
                </c:pt>
                <c:pt idx="160">
                  <c:v>295.82198679577249</c:v>
                </c:pt>
                <c:pt idx="161">
                  <c:v>206.75729970536659</c:v>
                </c:pt>
                <c:pt idx="162">
                  <c:v>150.50729970536739</c:v>
                </c:pt>
                <c:pt idx="163">
                  <c:v>105.27276433615157</c:v>
                </c:pt>
                <c:pt idx="164">
                  <c:v>25.58933713806875</c:v>
                </c:pt>
                <c:pt idx="165">
                  <c:v>-32.504888719960114</c:v>
                </c:pt>
                <c:pt idx="166">
                  <c:v>-90.793578577591106</c:v>
                </c:pt>
                <c:pt idx="167">
                  <c:v>-284.9209386298615</c:v>
                </c:pt>
                <c:pt idx="168">
                  <c:v>-639.1866448003492</c:v>
                </c:pt>
                <c:pt idx="169">
                  <c:v>-940.29491784933248</c:v>
                </c:pt>
                <c:pt idx="170">
                  <c:v>-1028.0416474696385</c:v>
                </c:pt>
                <c:pt idx="171">
                  <c:v>-1046.8771577376926</c:v>
                </c:pt>
                <c:pt idx="172">
                  <c:v>-1075.96088376538</c:v>
                </c:pt>
                <c:pt idx="173">
                  <c:v>-946.22036888427215</c:v>
                </c:pt>
                <c:pt idx="174">
                  <c:v>-611.8805856632348</c:v>
                </c:pt>
                <c:pt idx="175">
                  <c:v>-62.056419279699966</c:v>
                </c:pt>
                <c:pt idx="176">
                  <c:v>557.16123717509686</c:v>
                </c:pt>
                <c:pt idx="177">
                  <c:v>818.08357683608904</c:v>
                </c:pt>
                <c:pt idx="178">
                  <c:v>831.89838020536536</c:v>
                </c:pt>
                <c:pt idx="179">
                  <c:v>846.37648259873424</c:v>
                </c:pt>
                <c:pt idx="180">
                  <c:v>984.99704870038795</c:v>
                </c:pt>
                <c:pt idx="181">
                  <c:v>1215.9052185791593</c:v>
                </c:pt>
                <c:pt idx="182">
                  <c:v>1235.1713782136012</c:v>
                </c:pt>
                <c:pt idx="183">
                  <c:v>1175.8251947883668</c:v>
                </c:pt>
                <c:pt idx="184">
                  <c:v>1004.976552752598</c:v>
                </c:pt>
                <c:pt idx="185">
                  <c:v>876.48225746650587</c:v>
                </c:pt>
                <c:pt idx="186">
                  <c:v>906.86830300666986</c:v>
                </c:pt>
                <c:pt idx="187">
                  <c:v>779.78829135403623</c:v>
                </c:pt>
                <c:pt idx="188">
                  <c:v>628.01331150227577</c:v>
                </c:pt>
                <c:pt idx="189">
                  <c:v>576.6171329323048</c:v>
                </c:pt>
                <c:pt idx="190">
                  <c:v>525.09154740987231</c:v>
                </c:pt>
                <c:pt idx="191">
                  <c:v>450.04626338771686</c:v>
                </c:pt>
                <c:pt idx="192">
                  <c:v>385.45025911508367</c:v>
                </c:pt>
                <c:pt idx="193">
                  <c:v>331.26110608297137</c:v>
                </c:pt>
                <c:pt idx="194">
                  <c:v>287.74728246779819</c:v>
                </c:pt>
                <c:pt idx="195">
                  <c:v>277.39464543322731</c:v>
                </c:pt>
                <c:pt idx="196">
                  <c:v>323.59772937742241</c:v>
                </c:pt>
                <c:pt idx="197">
                  <c:v>336.97127625306018</c:v>
                </c:pt>
                <c:pt idx="198">
                  <c:v>271.00223828627793</c:v>
                </c:pt>
                <c:pt idx="199">
                  <c:v>215.0598449765551</c:v>
                </c:pt>
                <c:pt idx="200">
                  <c:v>215.05984497655669</c:v>
                </c:pt>
                <c:pt idx="201">
                  <c:v>249.11792309471141</c:v>
                </c:pt>
                <c:pt idx="202">
                  <c:v>272.54498601644207</c:v>
                </c:pt>
                <c:pt idx="203">
                  <c:v>194.72629178907403</c:v>
                </c:pt>
                <c:pt idx="204">
                  <c:v>-76.514506385345769</c:v>
                </c:pt>
                <c:pt idx="205">
                  <c:v>-465.40494698312625</c:v>
                </c:pt>
                <c:pt idx="206">
                  <c:v>-813.94013074712473</c:v>
                </c:pt>
                <c:pt idx="207">
                  <c:v>-996.43060338799</c:v>
                </c:pt>
                <c:pt idx="208">
                  <c:v>-930.6606628619312</c:v>
                </c:pt>
                <c:pt idx="209">
                  <c:v>-636.68053420186106</c:v>
                </c:pt>
                <c:pt idx="210">
                  <c:v>-248.2746406248223</c:v>
                </c:pt>
                <c:pt idx="211">
                  <c:v>31.19972627337075</c:v>
                </c:pt>
                <c:pt idx="212">
                  <c:v>222.2547908458927</c:v>
                </c:pt>
                <c:pt idx="213">
                  <c:v>527.57747424629872</c:v>
                </c:pt>
                <c:pt idx="214">
                  <c:v>859.14706641961243</c:v>
                </c:pt>
                <c:pt idx="215">
                  <c:v>912.26670447323534</c:v>
                </c:pt>
                <c:pt idx="216">
                  <c:v>649.32397980419341</c:v>
                </c:pt>
                <c:pt idx="217">
                  <c:v>348.76389653945836</c:v>
                </c:pt>
                <c:pt idx="218">
                  <c:v>147.01134543974064</c:v>
                </c:pt>
                <c:pt idx="219">
                  <c:v>-22.982045588008134</c:v>
                </c:pt>
                <c:pt idx="220">
                  <c:v>-149.66809841106704</c:v>
                </c:pt>
                <c:pt idx="221">
                  <c:v>-277.22723566384821</c:v>
                </c:pt>
                <c:pt idx="222">
                  <c:v>-518.74143506151916</c:v>
                </c:pt>
                <c:pt idx="223">
                  <c:v>-717.93664480034863</c:v>
                </c:pt>
                <c:pt idx="224">
                  <c:v>-782.05006180237797</c:v>
                </c:pt>
                <c:pt idx="225">
                  <c:v>-834.49485084890239</c:v>
                </c:pt>
                <c:pt idx="226">
                  <c:v>-908.90221211471271</c:v>
                </c:pt>
                <c:pt idx="227">
                  <c:v>-915.39660255955368</c:v>
                </c:pt>
                <c:pt idx="228">
                  <c:v>-819.14562377595087</c:v>
                </c:pt>
                <c:pt idx="229">
                  <c:v>-440.31356837932486</c:v>
                </c:pt>
                <c:pt idx="230">
                  <c:v>110.11143283449097</c:v>
                </c:pt>
                <c:pt idx="231">
                  <c:v>605.93643162067485</c:v>
                </c:pt>
                <c:pt idx="232">
                  <c:v>879.09405554630973</c:v>
                </c:pt>
                <c:pt idx="233">
                  <c:v>849.04665009870359</c:v>
                </c:pt>
                <c:pt idx="234">
                  <c:v>796.64750871867159</c:v>
                </c:pt>
                <c:pt idx="235">
                  <c:v>699.41006710073202</c:v>
                </c:pt>
                <c:pt idx="236">
                  <c:v>612.7185479472688</c:v>
                </c:pt>
                <c:pt idx="237">
                  <c:v>593.58949298761684</c:v>
                </c:pt>
                <c:pt idx="238">
                  <c:v>563.24320226547275</c:v>
                </c:pt>
                <c:pt idx="239">
                  <c:v>622.71776894975767</c:v>
                </c:pt>
                <c:pt idx="240">
                  <c:v>717.44972627337086</c:v>
                </c:pt>
                <c:pt idx="241">
                  <c:v>700.18351857292214</c:v>
                </c:pt>
                <c:pt idx="242">
                  <c:v>570.07906137013856</c:v>
                </c:pt>
                <c:pt idx="243">
                  <c:v>370.68105680619084</c:v>
                </c:pt>
                <c:pt idx="244">
                  <c:v>270.5613051432623</c:v>
                </c:pt>
                <c:pt idx="245">
                  <c:v>282.9533391772793</c:v>
                </c:pt>
                <c:pt idx="246">
                  <c:v>284.3393371380684</c:v>
                </c:pt>
                <c:pt idx="247">
                  <c:v>263.00729970536736</c:v>
                </c:pt>
                <c:pt idx="248">
                  <c:v>286.45015546100581</c:v>
                </c:pt>
                <c:pt idx="249">
                  <c:v>344.36830300666912</c:v>
                </c:pt>
                <c:pt idx="250">
                  <c:v>346.54700694401242</c:v>
                </c:pt>
                <c:pt idx="251">
                  <c:v>337.01795441199215</c:v>
                </c:pt>
                <c:pt idx="252">
                  <c:v>395.26303719092408</c:v>
                </c:pt>
                <c:pt idx="253">
                  <c:v>443.31223270466091</c:v>
                </c:pt>
                <c:pt idx="254">
                  <c:v>401.42931383280245</c:v>
                </c:pt>
                <c:pt idx="255">
                  <c:v>302.29508214845544</c:v>
                </c:pt>
                <c:pt idx="256">
                  <c:v>235.59627382681023</c:v>
                </c:pt>
                <c:pt idx="257">
                  <c:v>224.88275875176936</c:v>
                </c:pt>
                <c:pt idx="258">
                  <c:v>259.17112938823885</c:v>
                </c:pt>
                <c:pt idx="259">
                  <c:v>350.5253059672749</c:v>
                </c:pt>
                <c:pt idx="260">
                  <c:v>454.51901621618396</c:v>
                </c:pt>
                <c:pt idx="261">
                  <c:v>458.43941044813039</c:v>
                </c:pt>
                <c:pt idx="262">
                  <c:v>371.29626338771652</c:v>
                </c:pt>
                <c:pt idx="263">
                  <c:v>328.03300368960277</c:v>
                </c:pt>
                <c:pt idx="264">
                  <c:v>329.78671539509105</c:v>
                </c:pt>
                <c:pt idx="265">
                  <c:v>309.05739850418138</c:v>
                </c:pt>
                <c:pt idx="266">
                  <c:v>253.9972824677977</c:v>
                </c:pt>
                <c:pt idx="267">
                  <c:v>220.54593202839663</c:v>
                </c:pt>
                <c:pt idx="268">
                  <c:v>322.09505301687295</c:v>
                </c:pt>
                <c:pt idx="269">
                  <c:v>460.11219143491689</c:v>
                </c:pt>
                <c:pt idx="270">
                  <c:v>464.10494984610864</c:v>
                </c:pt>
                <c:pt idx="271">
                  <c:v>388.48051667605284</c:v>
                </c:pt>
                <c:pt idx="272">
                  <c:v>435.37848531215303</c:v>
                </c:pt>
                <c:pt idx="273">
                  <c:v>631.12307869928225</c:v>
                </c:pt>
                <c:pt idx="274">
                  <c:v>616.20764611158165</c:v>
                </c:pt>
                <c:pt idx="275">
                  <c:v>417.7638115723405</c:v>
                </c:pt>
                <c:pt idx="276">
                  <c:v>351.97391619913117</c:v>
                </c:pt>
                <c:pt idx="277">
                  <c:v>432.79159887124598</c:v>
                </c:pt>
                <c:pt idx="278">
                  <c:v>526.97787842628236</c:v>
                </c:pt>
                <c:pt idx="279">
                  <c:v>464.44767111425557</c:v>
                </c:pt>
                <c:pt idx="280">
                  <c:v>297.85586793891298</c:v>
                </c:pt>
                <c:pt idx="281">
                  <c:v>196.24498989844315</c:v>
                </c:pt>
                <c:pt idx="282">
                  <c:v>161.41518434429645</c:v>
                </c:pt>
                <c:pt idx="283">
                  <c:v>148.73204359572594</c:v>
                </c:pt>
                <c:pt idx="284">
                  <c:v>124.80644569319968</c:v>
                </c:pt>
                <c:pt idx="285">
                  <c:v>66.432191675745216</c:v>
                </c:pt>
                <c:pt idx="286">
                  <c:v>-4.2223679686829314</c:v>
                </c:pt>
                <c:pt idx="287">
                  <c:v>-64.619047581984347</c:v>
                </c:pt>
                <c:pt idx="288">
                  <c:v>-35.621040590403084</c:v>
                </c:pt>
                <c:pt idx="289">
                  <c:v>73.872899546681225</c:v>
                </c:pt>
                <c:pt idx="290">
                  <c:v>173.79913006576322</c:v>
                </c:pt>
                <c:pt idx="291">
                  <c:v>106.29913006576388</c:v>
                </c:pt>
                <c:pt idx="292">
                  <c:v>-9.4772936850812357</c:v>
                </c:pt>
                <c:pt idx="293">
                  <c:v>99.793425351855561</c:v>
                </c:pt>
                <c:pt idx="294">
                  <c:v>212.29342535185555</c:v>
                </c:pt>
                <c:pt idx="295">
                  <c:v>223.54342535185492</c:v>
                </c:pt>
                <c:pt idx="296">
                  <c:v>257.61423202271232</c:v>
                </c:pt>
                <c:pt idx="297">
                  <c:v>269.82948060254705</c:v>
                </c:pt>
                <c:pt idx="298">
                  <c:v>247.97533679515931</c:v>
                </c:pt>
                <c:pt idx="299">
                  <c:v>203.29897203328332</c:v>
                </c:pt>
                <c:pt idx="300">
                  <c:v>146.40217298491348</c:v>
                </c:pt>
                <c:pt idx="301">
                  <c:v>77.614232022711363</c:v>
                </c:pt>
                <c:pt idx="302">
                  <c:v>-3.689021363557444</c:v>
                </c:pt>
                <c:pt idx="303">
                  <c:v>-74.650480556447661</c:v>
                </c:pt>
                <c:pt idx="304">
                  <c:v>-90.223474196052152</c:v>
                </c:pt>
                <c:pt idx="305">
                  <c:v>-48.855354566772519</c:v>
                </c:pt>
                <c:pt idx="306">
                  <c:v>26.919935524186343</c:v>
                </c:pt>
                <c:pt idx="307">
                  <c:v>115.45025911508388</c:v>
                </c:pt>
                <c:pt idx="308">
                  <c:v>171.11568854658773</c:v>
                </c:pt>
                <c:pt idx="309">
                  <c:v>182.3656885465879</c:v>
                </c:pt>
                <c:pt idx="310">
                  <c:v>148.3241104041569</c:v>
                </c:pt>
                <c:pt idx="311">
                  <c:v>91.202204544129827</c:v>
                </c:pt>
                <c:pt idx="312">
                  <c:v>-11.778878623223022</c:v>
                </c:pt>
                <c:pt idx="313">
                  <c:v>-521.4401307471245</c:v>
                </c:pt>
                <c:pt idx="314">
                  <c:v>-996.43060338799</c:v>
                </c:pt>
                <c:pt idx="315">
                  <c:v>-930.6606628619312</c:v>
                </c:pt>
                <c:pt idx="316">
                  <c:v>-636.68053420186106</c:v>
                </c:pt>
                <c:pt idx="317">
                  <c:v>-248.2746406248223</c:v>
                </c:pt>
                <c:pt idx="318">
                  <c:v>31.19972627337075</c:v>
                </c:pt>
                <c:pt idx="319">
                  <c:v>222.2547908458927</c:v>
                </c:pt>
                <c:pt idx="320">
                  <c:v>527.57747424629872</c:v>
                </c:pt>
                <c:pt idx="321">
                  <c:v>859.14706641961243</c:v>
                </c:pt>
                <c:pt idx="322">
                  <c:v>912.26670447323534</c:v>
                </c:pt>
                <c:pt idx="323">
                  <c:v>649.32397980419341</c:v>
                </c:pt>
                <c:pt idx="324">
                  <c:v>461.26389653945841</c:v>
                </c:pt>
                <c:pt idx="325">
                  <c:v>655.78348458607456</c:v>
                </c:pt>
                <c:pt idx="326">
                  <c:v>641.13275875176885</c:v>
                </c:pt>
                <c:pt idx="327">
                  <c:v>430.36713293230514</c:v>
                </c:pt>
                <c:pt idx="328">
                  <c:v>287.15854988605673</c:v>
                </c:pt>
                <c:pt idx="329">
                  <c:v>174.10132213447415</c:v>
                </c:pt>
                <c:pt idx="330">
                  <c:v>241.87970029632669</c:v>
                </c:pt>
                <c:pt idx="331">
                  <c:v>344.24792722251425</c:v>
                </c:pt>
                <c:pt idx="332">
                  <c:v>504.57649448943079</c:v>
                </c:pt>
                <c:pt idx="333">
                  <c:v>577.28671539509139</c:v>
                </c:pt>
                <c:pt idx="334">
                  <c:v>514.54625124955646</c:v>
                </c:pt>
                <c:pt idx="335">
                  <c:v>225.69510302387869</c:v>
                </c:pt>
                <c:pt idx="336">
                  <c:v>-69.850321066833459</c:v>
                </c:pt>
                <c:pt idx="337">
                  <c:v>-40.284714910359156</c:v>
                </c:pt>
                <c:pt idx="338">
                  <c:v>36.407738116896596</c:v>
                </c:pt>
                <c:pt idx="339">
                  <c:v>68.123291110167216</c:v>
                </c:pt>
                <c:pt idx="340">
                  <c:v>100.72112137677698</c:v>
                </c:pt>
                <c:pt idx="341">
                  <c:v>110.82649448943155</c:v>
                </c:pt>
                <c:pt idx="342">
                  <c:v>109.97297431663866</c:v>
                </c:pt>
                <c:pt idx="343">
                  <c:v>97.591547409871822</c:v>
                </c:pt>
                <c:pt idx="344">
                  <c:v>51.467663349151238</c:v>
                </c:pt>
                <c:pt idx="345">
                  <c:v>-29.507476234156854</c:v>
                </c:pt>
                <c:pt idx="346">
                  <c:v>-43.767778947973099</c:v>
                </c:pt>
                <c:pt idx="347">
                  <c:v>10.061674613362996</c:v>
                </c:pt>
                <c:pt idx="348">
                  <c:v>53.469191242088712</c:v>
                </c:pt>
                <c:pt idx="349">
                  <c:v>63.405086032667185</c:v>
                </c:pt>
                <c:pt idx="350">
                  <c:v>50.852766520190798</c:v>
                </c:pt>
                <c:pt idx="351">
                  <c:v>71.805540225187713</c:v>
                </c:pt>
                <c:pt idx="352">
                  <c:v>127.28829135403657</c:v>
                </c:pt>
                <c:pt idx="353">
                  <c:v>149.53348458607468</c:v>
                </c:pt>
                <c:pt idx="354">
                  <c:v>160.52914924599125</c:v>
                </c:pt>
                <c:pt idx="355">
                  <c:v>183.02914924599156</c:v>
                </c:pt>
                <c:pt idx="356">
                  <c:v>205.78348458607547</c:v>
                </c:pt>
                <c:pt idx="357">
                  <c:v>285.04356954987566</c:v>
                </c:pt>
                <c:pt idx="358">
                  <c:v>354.60276652019036</c:v>
                </c:pt>
                <c:pt idx="359">
                  <c:v>311.69213487468704</c:v>
                </c:pt>
                <c:pt idx="360">
                  <c:v>211.4981333210028</c:v>
                </c:pt>
                <c:pt idx="361">
                  <c:v>53.733426567606529</c:v>
                </c:pt>
                <c:pt idx="362">
                  <c:v>-207.63771243306923</c:v>
                </c:pt>
                <c:pt idx="363">
                  <c:v>-584.98610346054204</c:v>
                </c:pt>
                <c:pt idx="364">
                  <c:v>-921.48329552676432</c:v>
                </c:pt>
                <c:pt idx="365">
                  <c:v>-1045.4142429941912</c:v>
                </c:pt>
                <c:pt idx="366">
                  <c:v>-1055.5209495528234</c:v>
                </c:pt>
                <c:pt idx="367">
                  <c:v>-1064.3034152026605</c:v>
                </c:pt>
                <c:pt idx="368">
                  <c:v>-711.7616399437029</c:v>
                </c:pt>
                <c:pt idx="369">
                  <c:v>-16.8504861347485</c:v>
                </c:pt>
                <c:pt idx="370">
                  <c:v>591.73356227029717</c:v>
                </c:pt>
                <c:pt idx="371">
                  <c:v>1091.0351059414609</c:v>
                </c:pt>
                <c:pt idx="372">
                  <c:v>1380.2680299105159</c:v>
                </c:pt>
                <c:pt idx="373">
                  <c:v>1345.5215862530886</c:v>
                </c:pt>
                <c:pt idx="374">
                  <c:v>1119.1699216897252</c:v>
                </c:pt>
                <c:pt idx="375">
                  <c:v>812.39421673222478</c:v>
                </c:pt>
                <c:pt idx="376">
                  <c:v>513.59915944204579</c:v>
                </c:pt>
                <c:pt idx="377">
                  <c:v>291.03172729159411</c:v>
                </c:pt>
                <c:pt idx="378">
                  <c:v>167.52757692987677</c:v>
                </c:pt>
                <c:pt idx="379">
                  <c:v>111.03172729159391</c:v>
                </c:pt>
                <c:pt idx="380">
                  <c:v>31.303043017240434</c:v>
                </c:pt>
                <c:pt idx="381">
                  <c:v>-116.88169699333025</c:v>
                </c:pt>
                <c:pt idx="382">
                  <c:v>-402.14284109175696</c:v>
                </c:pt>
                <c:pt idx="383">
                  <c:v>-814.54025163656092</c:v>
                </c:pt>
                <c:pt idx="384">
                  <c:v>-1050.3465571658771</c:v>
                </c:pt>
                <c:pt idx="385">
                  <c:v>-1059.8286217863986</c:v>
                </c:pt>
                <c:pt idx="386">
                  <c:v>-1067.9864454981248</c:v>
                </c:pt>
                <c:pt idx="387">
                  <c:v>-1086.0700283010567</c:v>
                </c:pt>
                <c:pt idx="388">
                  <c:v>-866.67059148955161</c:v>
                </c:pt>
                <c:pt idx="389">
                  <c:v>-576.91642316391119</c:v>
                </c:pt>
                <c:pt idx="390">
                  <c:v>-488.843620328437</c:v>
                </c:pt>
                <c:pt idx="391">
                  <c:v>-389.00201111342244</c:v>
                </c:pt>
                <c:pt idx="392">
                  <c:v>-288.62533125708296</c:v>
                </c:pt>
                <c:pt idx="393">
                  <c:v>-266.72875894069205</c:v>
                </c:pt>
                <c:pt idx="394">
                  <c:v>-345.98766533479807</c:v>
                </c:pt>
                <c:pt idx="395">
                  <c:v>-391.45932892655651</c:v>
                </c:pt>
                <c:pt idx="396">
                  <c:v>-256.67217861339191</c:v>
                </c:pt>
                <c:pt idx="397">
                  <c:v>-20.450700000000012</c:v>
                </c:pt>
                <c:pt idx="398">
                  <c:v>103.2993</c:v>
                </c:pt>
                <c:pt idx="399">
                  <c:v>103.2993</c:v>
                </c:pt>
                <c:pt idx="400">
                  <c:v>103.2993</c:v>
                </c:pt>
                <c:pt idx="401">
                  <c:v>103.2993</c:v>
                </c:pt>
                <c:pt idx="402">
                  <c:v>103.2993</c:v>
                </c:pt>
                <c:pt idx="403">
                  <c:v>103.2993</c:v>
                </c:pt>
                <c:pt idx="404">
                  <c:v>103.2993</c:v>
                </c:pt>
                <c:pt idx="405">
                  <c:v>103.2993</c:v>
                </c:pt>
                <c:pt idx="406">
                  <c:v>103.2993</c:v>
                </c:pt>
                <c:pt idx="407">
                  <c:v>103.2993</c:v>
                </c:pt>
                <c:pt idx="408">
                  <c:v>103.2993</c:v>
                </c:pt>
                <c:pt idx="409">
                  <c:v>103.2993</c:v>
                </c:pt>
                <c:pt idx="410">
                  <c:v>103.2993</c:v>
                </c:pt>
                <c:pt idx="411">
                  <c:v>103.2993</c:v>
                </c:pt>
                <c:pt idx="412">
                  <c:v>103.2993</c:v>
                </c:pt>
                <c:pt idx="413">
                  <c:v>103.2993</c:v>
                </c:pt>
                <c:pt idx="414">
                  <c:v>103.2993</c:v>
                </c:pt>
                <c:pt idx="415">
                  <c:v>103.2993</c:v>
                </c:pt>
                <c:pt idx="416">
                  <c:v>103.2993</c:v>
                </c:pt>
                <c:pt idx="417">
                  <c:v>103.2993</c:v>
                </c:pt>
                <c:pt idx="418">
                  <c:v>103.2993</c:v>
                </c:pt>
                <c:pt idx="419">
                  <c:v>103.2993</c:v>
                </c:pt>
                <c:pt idx="420">
                  <c:v>103.2993</c:v>
                </c:pt>
                <c:pt idx="421">
                  <c:v>103.2993</c:v>
                </c:pt>
                <c:pt idx="422">
                  <c:v>103.2993</c:v>
                </c:pt>
                <c:pt idx="423">
                  <c:v>103.2993</c:v>
                </c:pt>
                <c:pt idx="424">
                  <c:v>103.2993</c:v>
                </c:pt>
                <c:pt idx="425">
                  <c:v>103.2993</c:v>
                </c:pt>
                <c:pt idx="426">
                  <c:v>103.2993</c:v>
                </c:pt>
                <c:pt idx="427">
                  <c:v>103.2993</c:v>
                </c:pt>
                <c:pt idx="428">
                  <c:v>103.2993</c:v>
                </c:pt>
                <c:pt idx="429">
                  <c:v>103.2993</c:v>
                </c:pt>
                <c:pt idx="430">
                  <c:v>103.2993</c:v>
                </c:pt>
                <c:pt idx="431">
                  <c:v>103.2993</c:v>
                </c:pt>
                <c:pt idx="432">
                  <c:v>103.2993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B0D-AF47-B6C1-17162F074B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01147824"/>
        <c:axId val="756102895"/>
      </c:lineChart>
      <c:catAx>
        <c:axId val="1601147824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6102895"/>
        <c:crosses val="autoZero"/>
        <c:auto val="1"/>
        <c:lblAlgn val="ctr"/>
        <c:lblOffset val="100"/>
        <c:noMultiLvlLbl val="0"/>
      </c:catAx>
      <c:valAx>
        <c:axId val="756102895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11478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(Phase:</a:t>
            </a:r>
            <a:r>
              <a:rPr lang="en-GB" baseline="0"/>
              <a:t> Middle) Accumulated Energy (J)</a:t>
            </a:r>
            <a:endParaRPr lang="en-GB"/>
          </a:p>
        </c:rich>
      </c:tx>
      <c:layout>
        <c:manualLayout>
          <c:xMode val="edge"/>
          <c:yMode val="edge"/>
          <c:x val="0.29810682216898582"/>
          <c:y val="1.748654431068691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Accumulated Energy (J)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WLTC_class_3!$P$611:$P$1043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56689.804363257914</c:v>
                </c:pt>
                <c:pt idx="13">
                  <c:v>186435.52457129228</c:v>
                </c:pt>
                <c:pt idx="14">
                  <c:v>716639.27747185936</c:v>
                </c:pt>
                <c:pt idx="15">
                  <c:v>1775262.7651985972</c:v>
                </c:pt>
                <c:pt idx="16">
                  <c:v>3130470.2800858696</c:v>
                </c:pt>
                <c:pt idx="17">
                  <c:v>4612172.8341269689</c:v>
                </c:pt>
                <c:pt idx="18">
                  <c:v>5685668.3849241678</c:v>
                </c:pt>
                <c:pt idx="19">
                  <c:v>6034406.0748650739</c:v>
                </c:pt>
                <c:pt idx="20">
                  <c:v>6273158.9474494122</c:v>
                </c:pt>
                <c:pt idx="21">
                  <c:v>6903394.2688001739</c:v>
                </c:pt>
                <c:pt idx="22">
                  <c:v>7293317.9490346219</c:v>
                </c:pt>
                <c:pt idx="23">
                  <c:v>6007087.2178946091</c:v>
                </c:pt>
                <c:pt idx="24">
                  <c:v>3429900.6031853999</c:v>
                </c:pt>
                <c:pt idx="25">
                  <c:v>1509238.0298364442</c:v>
                </c:pt>
                <c:pt idx="26">
                  <c:v>1035636.5782514892</c:v>
                </c:pt>
                <c:pt idx="27">
                  <c:v>1033290.1205130147</c:v>
                </c:pt>
                <c:pt idx="28">
                  <c:v>748121.91060486983</c:v>
                </c:pt>
                <c:pt idx="29">
                  <c:v>181806.09326019342</c:v>
                </c:pt>
                <c:pt idx="30">
                  <c:v>-471803.53183434554</c:v>
                </c:pt>
                <c:pt idx="31">
                  <c:v>-658409.43918701448</c:v>
                </c:pt>
                <c:pt idx="32">
                  <c:v>-138876.47002696447</c:v>
                </c:pt>
                <c:pt idx="33">
                  <c:v>631097.60281456984</c:v>
                </c:pt>
                <c:pt idx="34">
                  <c:v>1232811.6210229232</c:v>
                </c:pt>
                <c:pt idx="35">
                  <c:v>1851019.1435650408</c:v>
                </c:pt>
                <c:pt idx="36">
                  <c:v>2241248.8133779112</c:v>
                </c:pt>
                <c:pt idx="37">
                  <c:v>2016702.6397694161</c:v>
                </c:pt>
                <c:pt idx="38">
                  <c:v>1497591.7634302301</c:v>
                </c:pt>
                <c:pt idx="39">
                  <c:v>1229155.2670401696</c:v>
                </c:pt>
                <c:pt idx="40">
                  <c:v>1321531.2706501069</c:v>
                </c:pt>
                <c:pt idx="41">
                  <c:v>1872817.3797740119</c:v>
                </c:pt>
                <c:pt idx="42">
                  <c:v>2739725.9880413162</c:v>
                </c:pt>
                <c:pt idx="43">
                  <c:v>3386705.6696950328</c:v>
                </c:pt>
                <c:pt idx="44">
                  <c:v>3887814.4079174916</c:v>
                </c:pt>
                <c:pt idx="45">
                  <c:v>4134095.3603223516</c:v>
                </c:pt>
                <c:pt idx="46">
                  <c:v>3866474.9256344927</c:v>
                </c:pt>
                <c:pt idx="47">
                  <c:v>3029555.1330596912</c:v>
                </c:pt>
                <c:pt idx="48">
                  <c:v>2011699.314830858</c:v>
                </c:pt>
                <c:pt idx="49">
                  <c:v>1486513.6485276097</c:v>
                </c:pt>
                <c:pt idx="50">
                  <c:v>1272421.2139824182</c:v>
                </c:pt>
                <c:pt idx="51">
                  <c:v>1264930.1951341275</c:v>
                </c:pt>
                <c:pt idx="52">
                  <c:v>1999728.6403950662</c:v>
                </c:pt>
                <c:pt idx="53">
                  <c:v>3418597.8114679423</c:v>
                </c:pt>
                <c:pt idx="54">
                  <c:v>3967198.9094483545</c:v>
                </c:pt>
                <c:pt idx="55">
                  <c:v>3062354.1413169424</c:v>
                </c:pt>
                <c:pt idx="56">
                  <c:v>2532226.5117373294</c:v>
                </c:pt>
                <c:pt idx="57">
                  <c:v>2677815.0608350895</c:v>
                </c:pt>
                <c:pt idx="58">
                  <c:v>2711855.4683647393</c:v>
                </c:pt>
                <c:pt idx="59">
                  <c:v>2516582.6051937444</c:v>
                </c:pt>
                <c:pt idx="60">
                  <c:v>1957848.6776429389</c:v>
                </c:pt>
                <c:pt idx="61">
                  <c:v>800920.67491273303</c:v>
                </c:pt>
                <c:pt idx="62">
                  <c:v>-1167410.3233551066</c:v>
                </c:pt>
                <c:pt idx="63">
                  <c:v>-2613141.4782829629</c:v>
                </c:pt>
                <c:pt idx="64">
                  <c:v>-2778106.3323040279</c:v>
                </c:pt>
                <c:pt idx="65">
                  <c:v>-3538538.1965378877</c:v>
                </c:pt>
                <c:pt idx="66">
                  <c:v>-5328178.5663227709</c:v>
                </c:pt>
                <c:pt idx="67">
                  <c:v>-5925339.5897205872</c:v>
                </c:pt>
                <c:pt idx="68">
                  <c:v>-4394201.0858465098</c:v>
                </c:pt>
                <c:pt idx="69">
                  <c:v>-2778951.7674467722</c:v>
                </c:pt>
                <c:pt idx="70">
                  <c:v>-3062293.9647536976</c:v>
                </c:pt>
                <c:pt idx="71">
                  <c:v>-4590988.6558422409</c:v>
                </c:pt>
                <c:pt idx="72">
                  <c:v>-4962535.9718951862</c:v>
                </c:pt>
                <c:pt idx="73">
                  <c:v>-4107596.4088976039</c:v>
                </c:pt>
                <c:pt idx="74">
                  <c:v>-2116093.753076952</c:v>
                </c:pt>
                <c:pt idx="75">
                  <c:v>-664837.10692779743</c:v>
                </c:pt>
                <c:pt idx="76">
                  <c:v>86879.10392999844</c:v>
                </c:pt>
                <c:pt idx="77">
                  <c:v>767709.13880826137</c:v>
                </c:pt>
                <c:pt idx="78">
                  <c:v>2176711.905535046</c:v>
                </c:pt>
                <c:pt idx="79">
                  <c:v>4043137.3363851067</c:v>
                </c:pt>
                <c:pt idx="80">
                  <c:v>4865280.8904657448</c:v>
                </c:pt>
                <c:pt idx="81">
                  <c:v>5793605.3216459453</c:v>
                </c:pt>
                <c:pt idx="82">
                  <c:v>4786087.3718049992</c:v>
                </c:pt>
                <c:pt idx="83">
                  <c:v>3684543.5695582773</c:v>
                </c:pt>
                <c:pt idx="84">
                  <c:v>3929295.8722285712</c:v>
                </c:pt>
                <c:pt idx="85">
                  <c:v>4178572.1366234943</c:v>
                </c:pt>
                <c:pt idx="86">
                  <c:v>2998226.4766916642</c:v>
                </c:pt>
                <c:pt idx="87">
                  <c:v>1497077.8647960695</c:v>
                </c:pt>
                <c:pt idx="88">
                  <c:v>-32656.356363544874</c:v>
                </c:pt>
                <c:pt idx="89">
                  <c:v>-2944233.0396554982</c:v>
                </c:pt>
                <c:pt idx="90">
                  <c:v>-4556228.295878808</c:v>
                </c:pt>
                <c:pt idx="91">
                  <c:v>-5047788.6109411046</c:v>
                </c:pt>
                <c:pt idx="92">
                  <c:v>-4572197.8774520895</c:v>
                </c:pt>
                <c:pt idx="93">
                  <c:v>-2416439.5724130436</c:v>
                </c:pt>
                <c:pt idx="94">
                  <c:v>-1300845.9211867857</c:v>
                </c:pt>
                <c:pt idx="95">
                  <c:v>-487588.71773604816</c:v>
                </c:pt>
                <c:pt idx="96">
                  <c:v>1372757.8082614155</c:v>
                </c:pt>
                <c:pt idx="97">
                  <c:v>2745773.984812601</c:v>
                </c:pt>
                <c:pt idx="98">
                  <c:v>2892823.0407472588</c:v>
                </c:pt>
                <c:pt idx="99">
                  <c:v>3095399.1031817179</c:v>
                </c:pt>
                <c:pt idx="100">
                  <c:v>3355359.8816509382</c:v>
                </c:pt>
                <c:pt idx="101">
                  <c:v>2358948.1986083337</c:v>
                </c:pt>
                <c:pt idx="102">
                  <c:v>1279960.4197186469</c:v>
                </c:pt>
                <c:pt idx="103">
                  <c:v>1359110.3368435691</c:v>
                </c:pt>
                <c:pt idx="104">
                  <c:v>1880130.7979673757</c:v>
                </c:pt>
                <c:pt idx="105">
                  <c:v>1802921.2698713036</c:v>
                </c:pt>
                <c:pt idx="106">
                  <c:v>612298.28625328501</c:v>
                </c:pt>
                <c:pt idx="107">
                  <c:v>-2650964.8491910184</c:v>
                </c:pt>
                <c:pt idx="108">
                  <c:v>-3398868.1784579107</c:v>
                </c:pt>
                <c:pt idx="109">
                  <c:v>-2331140.5450059301</c:v>
                </c:pt>
                <c:pt idx="110">
                  <c:v>-1498624.1474408114</c:v>
                </c:pt>
                <c:pt idx="111">
                  <c:v>-420703.91819675133</c:v>
                </c:pt>
                <c:pt idx="112">
                  <c:v>98633.89697506986</c:v>
                </c:pt>
                <c:pt idx="113">
                  <c:v>373440.59587073745</c:v>
                </c:pt>
                <c:pt idx="114">
                  <c:v>420106.93753152114</c:v>
                </c:pt>
                <c:pt idx="115">
                  <c:v>-41502.485724231243</c:v>
                </c:pt>
                <c:pt idx="116">
                  <c:v>-876322.29026286351</c:v>
                </c:pt>
                <c:pt idx="117">
                  <c:v>-1506477.0367513653</c:v>
                </c:pt>
                <c:pt idx="118">
                  <c:v>-1379170.512220277</c:v>
                </c:pt>
                <c:pt idx="119">
                  <c:v>-608159.44561788929</c:v>
                </c:pt>
                <c:pt idx="120">
                  <c:v>358502.49576897529</c:v>
                </c:pt>
                <c:pt idx="121">
                  <c:v>1773277.108411636</c:v>
                </c:pt>
                <c:pt idx="122">
                  <c:v>3373676.2321712477</c:v>
                </c:pt>
                <c:pt idx="123">
                  <c:v>2681405.5038287099</c:v>
                </c:pt>
                <c:pt idx="124">
                  <c:v>542945.50903673738</c:v>
                </c:pt>
                <c:pt idx="125">
                  <c:v>-1082099.4437372324</c:v>
                </c:pt>
                <c:pt idx="126">
                  <c:v>-2608328.485293298</c:v>
                </c:pt>
                <c:pt idx="127">
                  <c:v>-1723414.1771789731</c:v>
                </c:pt>
                <c:pt idx="128">
                  <c:v>-255864.84207848311</c:v>
                </c:pt>
                <c:pt idx="129">
                  <c:v>524603.30319058476</c:v>
                </c:pt>
                <c:pt idx="130">
                  <c:v>1446923.0401278101</c:v>
                </c:pt>
                <c:pt idx="131">
                  <c:v>2329867.4458754845</c:v>
                </c:pt>
                <c:pt idx="132">
                  <c:v>2330038.1310014422</c:v>
                </c:pt>
                <c:pt idx="133">
                  <c:v>2327251.1527451575</c:v>
                </c:pt>
                <c:pt idx="134">
                  <c:v>2249127.9126733197</c:v>
                </c:pt>
                <c:pt idx="135">
                  <c:v>2790423.5344399256</c:v>
                </c:pt>
                <c:pt idx="136">
                  <c:v>4198384.5456319312</c:v>
                </c:pt>
                <c:pt idx="137">
                  <c:v>6312465.8632434038</c:v>
                </c:pt>
                <c:pt idx="138">
                  <c:v>7172402.8732277909</c:v>
                </c:pt>
                <c:pt idx="139">
                  <c:v>5690797.8616182245</c:v>
                </c:pt>
                <c:pt idx="140">
                  <c:v>4631062.1950299293</c:v>
                </c:pt>
                <c:pt idx="141">
                  <c:v>2828787.731821781</c:v>
                </c:pt>
                <c:pt idx="142">
                  <c:v>1613815.2567743892</c:v>
                </c:pt>
                <c:pt idx="143">
                  <c:v>1525493.6995541882</c:v>
                </c:pt>
                <c:pt idx="144">
                  <c:v>1634926.9442763443</c:v>
                </c:pt>
                <c:pt idx="145">
                  <c:v>1745619.2673968787</c:v>
                </c:pt>
                <c:pt idx="146">
                  <c:v>1961764.7748065826</c:v>
                </c:pt>
                <c:pt idx="147">
                  <c:v>2287354.3192876303</c:v>
                </c:pt>
                <c:pt idx="148">
                  <c:v>2232683.8957165633</c:v>
                </c:pt>
                <c:pt idx="149">
                  <c:v>1749280.337527757</c:v>
                </c:pt>
                <c:pt idx="150">
                  <c:v>2674102.5278575886</c:v>
                </c:pt>
                <c:pt idx="151">
                  <c:v>3821693.5041341539</c:v>
                </c:pt>
                <c:pt idx="152">
                  <c:v>3512711.9746076968</c:v>
                </c:pt>
                <c:pt idx="153">
                  <c:v>2500819.1660893164</c:v>
                </c:pt>
                <c:pt idx="154">
                  <c:v>1742896.7417555503</c:v>
                </c:pt>
                <c:pt idx="155">
                  <c:v>1640913.9021373589</c:v>
                </c:pt>
                <c:pt idx="156">
                  <c:v>1643119.4315757155</c:v>
                </c:pt>
                <c:pt idx="157">
                  <c:v>2093935.4287015677</c:v>
                </c:pt>
                <c:pt idx="158">
                  <c:v>2794238.6652560211</c:v>
                </c:pt>
                <c:pt idx="159">
                  <c:v>3309356.8461196497</c:v>
                </c:pt>
                <c:pt idx="160">
                  <c:v>3040441.9457321269</c:v>
                </c:pt>
                <c:pt idx="161">
                  <c:v>2145106.9844431784</c:v>
                </c:pt>
                <c:pt idx="162">
                  <c:v>1563595.2520891109</c:v>
                </c:pt>
                <c:pt idx="163">
                  <c:v>1092918.4453902952</c:v>
                </c:pt>
                <c:pt idx="164">
                  <c:v>263875.1121230034</c:v>
                </c:pt>
                <c:pt idx="165">
                  <c:v>-330186.46544450597</c:v>
                </c:pt>
                <c:pt idx="166">
                  <c:v>-906372.11858929682</c:v>
                </c:pt>
                <c:pt idx="167">
                  <c:v>-2770286.2862981432</c:v>
                </c:pt>
                <c:pt idx="168">
                  <c:v>-5873574.8549932977</c:v>
                </c:pt>
                <c:pt idx="169">
                  <c:v>-7780783.7293835841</c:v>
                </c:pt>
                <c:pt idx="170">
                  <c:v>-7391019.7543456778</c:v>
                </c:pt>
                <c:pt idx="171">
                  <c:v>-6409214.5990385404</c:v>
                </c:pt>
                <c:pt idx="172">
                  <c:v>-5390474.3642575732</c:v>
                </c:pt>
                <c:pt idx="173">
                  <c:v>-3685212.9300146112</c:v>
                </c:pt>
                <c:pt idx="174">
                  <c:v>-1854491.0783647192</c:v>
                </c:pt>
                <c:pt idx="175">
                  <c:v>-158037.01443230256</c:v>
                </c:pt>
                <c:pt idx="176">
                  <c:v>1515478.5651162635</c:v>
                </c:pt>
                <c:pt idx="177">
                  <c:v>2785120.0882508629</c:v>
                </c:pt>
                <c:pt idx="178">
                  <c:v>3385294.9168040399</c:v>
                </c:pt>
                <c:pt idx="179">
                  <c:v>4044551.0848451508</c:v>
                </c:pt>
                <c:pt idx="180">
                  <c:v>5386401.6387598105</c:v>
                </c:pt>
                <c:pt idx="181">
                  <c:v>7828065.3475025482</c:v>
                </c:pt>
                <c:pt idx="182">
                  <c:v>9337998.5502430089</c:v>
                </c:pt>
                <c:pt idx="183">
                  <c:v>10060752.308340862</c:v>
                </c:pt>
                <c:pt idx="184">
                  <c:v>9602690.5416278448</c:v>
                </c:pt>
                <c:pt idx="185">
                  <c:v>8951075.0543766916</c:v>
                </c:pt>
                <c:pt idx="186">
                  <c:v>9937135.3841265589</c:v>
                </c:pt>
                <c:pt idx="187">
                  <c:v>9093544.4811968356</c:v>
                </c:pt>
                <c:pt idx="188">
                  <c:v>7631251.420277277</c:v>
                </c:pt>
                <c:pt idx="189">
                  <c:v>7240036.7553831823</c:v>
                </c:pt>
                <c:pt idx="190">
                  <c:v>6794713.7952363817</c:v>
                </c:pt>
                <c:pt idx="191">
                  <c:v>5957862.4501477247</c:v>
                </c:pt>
                <c:pt idx="192">
                  <c:v>5192882.2533631865</c:v>
                </c:pt>
                <c:pt idx="193">
                  <c:v>4518916.7820256352</c:v>
                </c:pt>
                <c:pt idx="194">
                  <c:v>3961632.6481960281</c:v>
                </c:pt>
                <c:pt idx="195">
                  <c:v>3842100.7690138207</c:v>
                </c:pt>
                <c:pt idx="196">
                  <c:v>4515986.0899782507</c:v>
                </c:pt>
                <c:pt idx="197">
                  <c:v>4760112.4102301039</c:v>
                </c:pt>
                <c:pt idx="198">
                  <c:v>3862715.3477335568</c:v>
                </c:pt>
                <c:pt idx="199">
                  <c:v>3073945.946403225</c:v>
                </c:pt>
                <c:pt idx="200">
                  <c:v>3077846.8930357392</c:v>
                </c:pt>
                <c:pt idx="201">
                  <c:v>3575257.3929476002</c:v>
                </c:pt>
                <c:pt idx="202">
                  <c:v>3934391.2818868533</c:v>
                </c:pt>
                <c:pt idx="203">
                  <c:v>2827425.756777355</c:v>
                </c:pt>
                <c:pt idx="204">
                  <c:v>-1105651.6204918874</c:v>
                </c:pt>
                <c:pt idx="205">
                  <c:v>-6518125.5616506226</c:v>
                </c:pt>
                <c:pt idx="206">
                  <c:v>-10730783.198737405</c:v>
                </c:pt>
                <c:pt idx="207">
                  <c:v>-12029574.53116874</c:v>
                </c:pt>
                <c:pt idx="208">
                  <c:v>-10157669.953121467</c:v>
                </c:pt>
                <c:pt idx="209">
                  <c:v>-6336775.243488756</c:v>
                </c:pt>
                <c:pt idx="210">
                  <c:v>-2330864.3948459877</c:v>
                </c:pt>
                <c:pt idx="211">
                  <c:v>287037.48171501089</c:v>
                </c:pt>
                <c:pt idx="212">
                  <c:v>2042354.8367806196</c:v>
                </c:pt>
                <c:pt idx="213">
                  <c:v>4948119.8210963551</c:v>
                </c:pt>
                <c:pt idx="214">
                  <c:v>8566197.4213256165</c:v>
                </c:pt>
                <c:pt idx="215">
                  <c:v>9860994.8975526895</c:v>
                </c:pt>
                <c:pt idx="216">
                  <c:v>7463077.3089883635</c:v>
                </c:pt>
                <c:pt idx="217">
                  <c:v>4115045.8394970396</c:v>
                </c:pt>
                <c:pt idx="218">
                  <c:v>1746617.2932786518</c:v>
                </c:pt>
                <c:pt idx="219">
                  <c:v>-270805.10384536249</c:v>
                </c:pt>
                <c:pt idx="220">
                  <c:v>-1725411.2555073835</c:v>
                </c:pt>
                <c:pt idx="221">
                  <c:v>-3100093.5628109826</c:v>
                </c:pt>
                <c:pt idx="222">
                  <c:v>-5539207.5004927451</c:v>
                </c:pt>
                <c:pt idx="223">
                  <c:v>-7076541.966320415</c:v>
                </c:pt>
                <c:pt idx="224">
                  <c:v>-7011534.9999277033</c:v>
                </c:pt>
                <c:pt idx="225">
                  <c:v>-6698443.8069390915</c:v>
                </c:pt>
                <c:pt idx="226">
                  <c:v>-6399302.7553793238</c:v>
                </c:pt>
                <c:pt idx="227">
                  <c:v>-5456984.2800583532</c:v>
                </c:pt>
                <c:pt idx="228">
                  <c:v>-4071222.0123017905</c:v>
                </c:pt>
                <c:pt idx="229">
                  <c:v>-1800882.4946714384</c:v>
                </c:pt>
                <c:pt idx="230">
                  <c:v>425855.96648739377</c:v>
                </c:pt>
                <c:pt idx="231">
                  <c:v>2484339.3696447667</c:v>
                </c:pt>
                <c:pt idx="232">
                  <c:v>4290320.8609764818</c:v>
                </c:pt>
                <c:pt idx="233">
                  <c:v>4807868.1639589258</c:v>
                </c:pt>
                <c:pt idx="234">
                  <c:v>5081216.9724848671</c:v>
                </c:pt>
                <c:pt idx="235">
                  <c:v>4930685.5486008059</c:v>
                </c:pt>
                <c:pt idx="236">
                  <c:v>4633684.0188512197</c:v>
                </c:pt>
                <c:pt idx="237">
                  <c:v>4780472.9817757718</c:v>
                </c:pt>
                <c:pt idx="238">
                  <c:v>4800349.7108190432</c:v>
                </c:pt>
                <c:pt idx="239">
                  <c:v>5571455.8787934817</c:v>
                </c:pt>
                <c:pt idx="240">
                  <c:v>6839806.9654271798</c:v>
                </c:pt>
                <c:pt idx="241">
                  <c:v>7102972.8050786424</c:v>
                </c:pt>
                <c:pt idx="242">
                  <c:v>6092767.4749818044</c:v>
                </c:pt>
                <c:pt idx="243">
                  <c:v>4086387.9702314474</c:v>
                </c:pt>
                <c:pt idx="244">
                  <c:v>3017555.2050791853</c:v>
                </c:pt>
                <c:pt idx="245">
                  <c:v>3192326.7314879284</c:v>
                </c:pt>
                <c:pt idx="246">
                  <c:v>3251380.8285992094</c:v>
                </c:pt>
                <c:pt idx="247">
                  <c:v>3041591.7519926718</c:v>
                </c:pt>
                <c:pt idx="248">
                  <c:v>3343302.9894631291</c:v>
                </c:pt>
                <c:pt idx="249">
                  <c:v>4080209.5750297406</c:v>
                </c:pt>
                <c:pt idx="250">
                  <c:v>4183611.7308856016</c:v>
                </c:pt>
                <c:pt idx="251">
                  <c:v>4128469.9415469035</c:v>
                </c:pt>
                <c:pt idx="252">
                  <c:v>4921606.7280539805</c:v>
                </c:pt>
                <c:pt idx="253">
                  <c:v>5650876.40182894</c:v>
                </c:pt>
                <c:pt idx="254">
                  <c:v>5235875.9927640622</c:v>
                </c:pt>
                <c:pt idx="255">
                  <c:v>4004234.2464809013</c:v>
                </c:pt>
                <c:pt idx="256">
                  <c:v>3141021.8773865509</c:v>
                </c:pt>
                <c:pt idx="257">
                  <c:v>3012304.5534799504</c:v>
                </c:pt>
                <c:pt idx="258">
                  <c:v>3487896.2625147644</c:v>
                </c:pt>
                <c:pt idx="259">
                  <c:v>4764184.1696823277</c:v>
                </c:pt>
                <c:pt idx="260">
                  <c:v>6292096.1244040579</c:v>
                </c:pt>
                <c:pt idx="261">
                  <c:v>6505382.578539649</c:v>
                </c:pt>
                <c:pt idx="262">
                  <c:v>5362766.0113150124</c:v>
                </c:pt>
                <c:pt idx="263">
                  <c:v>4790047.2642101431</c:v>
                </c:pt>
                <c:pt idx="264">
                  <c:v>4868192.4030151078</c:v>
                </c:pt>
                <c:pt idx="265">
                  <c:v>4611531.2923582522</c:v>
                </c:pt>
                <c:pt idx="266">
                  <c:v>3818531.6453002538</c:v>
                </c:pt>
                <c:pt idx="267">
                  <c:v>3324754.4304316384</c:v>
                </c:pt>
                <c:pt idx="268">
                  <c:v>4868958.8160143653</c:v>
                </c:pt>
                <c:pt idx="269">
                  <c:v>7073074.6628332604</c:v>
                </c:pt>
                <c:pt idx="270">
                  <c:v>7286731.3322754772</c:v>
                </c:pt>
                <c:pt idx="271">
                  <c:v>6199285.756112745</c:v>
                </c:pt>
                <c:pt idx="272">
                  <c:v>7018228.6201510215</c:v>
                </c:pt>
                <c:pt idx="273">
                  <c:v>10396981.348918932</c:v>
                </c:pt>
                <c:pt idx="274">
                  <c:v>10502797.172237324</c:v>
                </c:pt>
                <c:pt idx="275">
                  <c:v>7249037.6584032523</c:v>
                </c:pt>
                <c:pt idx="276">
                  <c:v>6156805.9585810238</c:v>
                </c:pt>
                <c:pt idx="277">
                  <c:v>7641705.0853587305</c:v>
                </c:pt>
                <c:pt idx="278">
                  <c:v>9467772.3934529927</c:v>
                </c:pt>
                <c:pt idx="279">
                  <c:v>8510745.5466847811</c:v>
                </c:pt>
                <c:pt idx="280">
                  <c:v>5507470.8310280321</c:v>
                </c:pt>
                <c:pt idx="281">
                  <c:v>3628079.2507474683</c:v>
                </c:pt>
                <c:pt idx="282">
                  <c:v>2975877.2411021735</c:v>
                </c:pt>
                <c:pt idx="283">
                  <c:v>2730786.4235480148</c:v>
                </c:pt>
                <c:pt idx="284">
                  <c:v>2282023.4562773095</c:v>
                </c:pt>
                <c:pt idx="285">
                  <c:v>1206393.8381222715</c:v>
                </c:pt>
                <c:pt idx="286">
                  <c:v>-75841.352437488909</c:v>
                </c:pt>
                <c:pt idx="287">
                  <c:v>-1143132.4914078305</c:v>
                </c:pt>
                <c:pt idx="288">
                  <c:v>-618718.67506165651</c:v>
                </c:pt>
                <c:pt idx="289">
                  <c:v>1268381.2690166177</c:v>
                </c:pt>
                <c:pt idx="290">
                  <c:v>2970516.7980406694</c:v>
                </c:pt>
                <c:pt idx="291">
                  <c:v>1818896.2255697374</c:v>
                </c:pt>
                <c:pt idx="292">
                  <c:v>-160032.00161733426</c:v>
                </c:pt>
                <c:pt idx="293">
                  <c:v>1662558.4663619138</c:v>
                </c:pt>
                <c:pt idx="294">
                  <c:v>3540818.4532852257</c:v>
                </c:pt>
                <c:pt idx="295">
                  <c:v>3732678.4402085291</c:v>
                </c:pt>
                <c:pt idx="296">
                  <c:v>4312784.2618502323</c:v>
                </c:pt>
                <c:pt idx="297">
                  <c:v>4542309.4764632769</c:v>
                </c:pt>
                <c:pt idx="298">
                  <c:v>4191348.0245497809</c:v>
                </c:pt>
                <c:pt idx="299">
                  <c:v>3445104.3800760186</c:v>
                </c:pt>
                <c:pt idx="300">
                  <c:v>2476494.4242154956</c:v>
                </c:pt>
                <c:pt idx="301">
                  <c:v>1306700.2746290313</c:v>
                </c:pt>
                <c:pt idx="302">
                  <c:v>-61447.106597435464</c:v>
                </c:pt>
                <c:pt idx="303">
                  <c:v>-1224483.5380695714</c:v>
                </c:pt>
                <c:pt idx="304">
                  <c:v>-1450252.1242273422</c:v>
                </c:pt>
                <c:pt idx="305">
                  <c:v>-771621.47002760519</c:v>
                </c:pt>
                <c:pt idx="306">
                  <c:v>418956.45211488561</c:v>
                </c:pt>
                <c:pt idx="307">
                  <c:v>1784399.2048827366</c:v>
                </c:pt>
                <c:pt idx="308">
                  <c:v>2639188.5626575835</c:v>
                </c:pt>
                <c:pt idx="309">
                  <c:v>2815837.6768578733</c:v>
                </c:pt>
                <c:pt idx="310">
                  <c:v>2289061.2751822858</c:v>
                </c:pt>
                <c:pt idx="311">
                  <c:v>1402233.894865996</c:v>
                </c:pt>
                <c:pt idx="312">
                  <c:v>-179532.68640194667</c:v>
                </c:pt>
                <c:pt idx="313">
                  <c:v>-7799788.3824039456</c:v>
                </c:pt>
                <c:pt idx="314">
                  <c:v>-13646615.328700216</c:v>
                </c:pt>
                <c:pt idx="315">
                  <c:v>-11521372.19275007</c:v>
                </c:pt>
                <c:pt idx="316">
                  <c:v>-7186443.1019515339</c:v>
                </c:pt>
                <c:pt idx="317">
                  <c:v>-2643007.6867715456</c:v>
                </c:pt>
                <c:pt idx="318">
                  <c:v>325428.7448943936</c:v>
                </c:pt>
                <c:pt idx="319">
                  <c:v>2315178.7662881431</c:v>
                </c:pt>
                <c:pt idx="320">
                  <c:v>5608280.4456067169</c:v>
                </c:pt>
                <c:pt idx="321">
                  <c:v>9707645.8946529385</c:v>
                </c:pt>
                <c:pt idx="322">
                  <c:v>11173341.23342102</c:v>
                </c:pt>
                <c:pt idx="323">
                  <c:v>8455063.9823570028</c:v>
                </c:pt>
                <c:pt idx="324">
                  <c:v>6164932.9189960258</c:v>
                </c:pt>
                <c:pt idx="325">
                  <c:v>8990791.573675083</c:v>
                </c:pt>
                <c:pt idx="326">
                  <c:v>9288410.8424162492</c:v>
                </c:pt>
                <c:pt idx="327">
                  <c:v>6362212.9632789195</c:v>
                </c:pt>
                <c:pt idx="328">
                  <c:v>4330223.3062595641</c:v>
                </c:pt>
                <c:pt idx="329">
                  <c:v>2619354.3915131642</c:v>
                </c:pt>
                <c:pt idx="330">
                  <c:v>3649218.8817289891</c:v>
                </c:pt>
                <c:pt idx="331">
                  <c:v>5234480.9822667874</c:v>
                </c:pt>
                <c:pt idx="332">
                  <c:v>7809792.9336662022</c:v>
                </c:pt>
                <c:pt idx="333">
                  <c:v>9211026.4734231345</c:v>
                </c:pt>
                <c:pt idx="334">
                  <c:v>8429939.8707842957</c:v>
                </c:pt>
                <c:pt idx="335">
                  <c:v>3771139.4764259886</c:v>
                </c:pt>
                <c:pt idx="336">
                  <c:v>-1150444.4894042285</c:v>
                </c:pt>
                <c:pt idx="337">
                  <c:v>-649705.16795512079</c:v>
                </c:pt>
                <c:pt idx="338">
                  <c:v>581249.53903625405</c:v>
                </c:pt>
                <c:pt idx="339">
                  <c:v>1076469.1076137265</c:v>
                </c:pt>
                <c:pt idx="340">
                  <c:v>1582891.1764235198</c:v>
                </c:pt>
                <c:pt idx="341">
                  <c:v>1732125.7534577404</c:v>
                </c:pt>
                <c:pt idx="342">
                  <c:v>1712102.0314292202</c:v>
                </c:pt>
                <c:pt idx="343">
                  <c:v>1510868.9629785644</c:v>
                </c:pt>
                <c:pt idx="344">
                  <c:v>792318.9434285087</c:v>
                </c:pt>
                <c:pt idx="345">
                  <c:v>-448615.27562176855</c:v>
                </c:pt>
                <c:pt idx="346">
                  <c:v>-653629.22658066766</c:v>
                </c:pt>
                <c:pt idx="347">
                  <c:v>148067.60361024985</c:v>
                </c:pt>
                <c:pt idx="348">
                  <c:v>779343.1674596885</c:v>
                </c:pt>
                <c:pt idx="349">
                  <c:v>916890.38160406135</c:v>
                </c:pt>
                <c:pt idx="350">
                  <c:v>729525.31303757045</c:v>
                </c:pt>
                <c:pt idx="351">
                  <c:v>1019957.8069319996</c:v>
                </c:pt>
                <c:pt idx="352">
                  <c:v>1800001.4069667861</c:v>
                </c:pt>
                <c:pt idx="353">
                  <c:v>2112908.1372012352</c:v>
                </c:pt>
                <c:pt idx="354">
                  <c:v>2266479.8442029078</c:v>
                </c:pt>
                <c:pt idx="355">
                  <c:v>2586893.3222985677</c:v>
                </c:pt>
                <c:pt idx="356">
                  <c:v>2916980.8940076199</c:v>
                </c:pt>
                <c:pt idx="357">
                  <c:v>4059748.8750679675</c:v>
                </c:pt>
                <c:pt idx="358">
                  <c:v>5130412.52616781</c:v>
                </c:pt>
                <c:pt idx="359">
                  <c:v>4580004.2298486512</c:v>
                </c:pt>
                <c:pt idx="360">
                  <c:v>3133333.0952543607</c:v>
                </c:pt>
                <c:pt idx="361">
                  <c:v>795478.60247794178</c:v>
                </c:pt>
                <c:pt idx="362">
                  <c:v>-3022288.026462242</c:v>
                </c:pt>
                <c:pt idx="363">
                  <c:v>-8152496.3347379928</c:v>
                </c:pt>
                <c:pt idx="364">
                  <c:v>-11806555.917453086</c:v>
                </c:pt>
                <c:pt idx="365">
                  <c:v>-11940198.776358157</c:v>
                </c:pt>
                <c:pt idx="366">
                  <c:v>-10584236.321640935</c:v>
                </c:pt>
                <c:pt idx="367">
                  <c:v>-9185529.7528740726</c:v>
                </c:pt>
                <c:pt idx="368">
                  <c:v>-5146511.1645529345</c:v>
                </c:pt>
                <c:pt idx="369">
                  <c:v>-112550.94986081542</c:v>
                </c:pt>
                <c:pt idx="370">
                  <c:v>4098412.4004576635</c:v>
                </c:pt>
                <c:pt idx="371">
                  <c:v>8524620.9610892814</c:v>
                </c:pt>
                <c:pt idx="372">
                  <c:v>12748538.932039609</c:v>
                </c:pt>
                <c:pt idx="373">
                  <c:v>14525952.040391399</c:v>
                </c:pt>
                <c:pt idx="374">
                  <c:v>13561821.318555666</c:v>
                </c:pt>
                <c:pt idx="375">
                  <c:v>10659514.783767601</c:v>
                </c:pt>
                <c:pt idx="376">
                  <c:v>7035095.8196740123</c:v>
                </c:pt>
                <c:pt idx="377">
                  <c:v>4068672.0528243673</c:v>
                </c:pt>
                <c:pt idx="378">
                  <c:v>2348987.9199222676</c:v>
                </c:pt>
                <c:pt idx="379">
                  <c:v>1555455.8044865269</c:v>
                </c:pt>
                <c:pt idx="380">
                  <c:v>435610.53804099979</c:v>
                </c:pt>
                <c:pt idx="381">
                  <c:v>-1603000.0071254708</c:v>
                </c:pt>
                <c:pt idx="382">
                  <c:v>-5336569.5489013121</c:v>
                </c:pt>
                <c:pt idx="383">
                  <c:v>-10094597.3385319</c:v>
                </c:pt>
                <c:pt idx="384">
                  <c:v>-11525744.534713719</c:v>
                </c:pt>
                <c:pt idx="385">
                  <c:v>-10122011.011106754</c:v>
                </c:pt>
                <c:pt idx="386">
                  <c:v>-8677389.869672263</c:v>
                </c:pt>
                <c:pt idx="387">
                  <c:v>-7272807.6072942307</c:v>
                </c:pt>
                <c:pt idx="388">
                  <c:v>-4539452.0389405936</c:v>
                </c:pt>
                <c:pt idx="389">
                  <c:v>-2507663.386019134</c:v>
                </c:pt>
                <c:pt idx="390">
                  <c:v>-1754785.6491056459</c:v>
                </c:pt>
                <c:pt idx="391">
                  <c:v>-1133076.4134820411</c:v>
                </c:pt>
                <c:pt idx="392">
                  <c:v>-692123.544354485</c:v>
                </c:pt>
                <c:pt idx="393">
                  <c:v>-523855.28255951917</c:v>
                </c:pt>
                <c:pt idx="394">
                  <c:v>-519606.19795349607</c:v>
                </c:pt>
                <c:pt idx="395">
                  <c:v>-342396.42636776145</c:v>
                </c:pt>
                <c:pt idx="396">
                  <c:v>-77251.195979891709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984-404A-BA0A-C0012660A2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54738896"/>
        <c:axId val="2054719280"/>
      </c:lineChart>
      <c:catAx>
        <c:axId val="2054738896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54719280"/>
        <c:crosses val="autoZero"/>
        <c:auto val="1"/>
        <c:lblAlgn val="ctr"/>
        <c:lblOffset val="100"/>
        <c:noMultiLvlLbl val="0"/>
      </c:catAx>
      <c:valAx>
        <c:axId val="2054719280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54738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(Phase: High) Vehicle Speed vs Acceleration Force.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Acceleration Force (N)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WLTC_class_3!$I$1043:$I$1497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90</c:v>
                </c:pt>
                <c:pt idx="6">
                  <c:v>405</c:v>
                </c:pt>
                <c:pt idx="7">
                  <c:v>877.49999999999989</c:v>
                </c:pt>
                <c:pt idx="8">
                  <c:v>1237.5</c:v>
                </c:pt>
                <c:pt idx="9">
                  <c:v>1282.5</c:v>
                </c:pt>
                <c:pt idx="10">
                  <c:v>1102.4999999999998</c:v>
                </c:pt>
                <c:pt idx="11">
                  <c:v>922.5</c:v>
                </c:pt>
                <c:pt idx="12">
                  <c:v>821.25000000000011</c:v>
                </c:pt>
                <c:pt idx="13">
                  <c:v>765.00000000000011</c:v>
                </c:pt>
                <c:pt idx="14">
                  <c:v>663.75000000000023</c:v>
                </c:pt>
                <c:pt idx="15">
                  <c:v>528.75000000000023</c:v>
                </c:pt>
                <c:pt idx="16">
                  <c:v>438.74999999999977</c:v>
                </c:pt>
                <c:pt idx="17">
                  <c:v>438.74999999999977</c:v>
                </c:pt>
                <c:pt idx="18">
                  <c:v>506.25</c:v>
                </c:pt>
                <c:pt idx="19">
                  <c:v>539.99999999999966</c:v>
                </c:pt>
                <c:pt idx="20">
                  <c:v>506.25</c:v>
                </c:pt>
                <c:pt idx="21">
                  <c:v>393.75</c:v>
                </c:pt>
                <c:pt idx="22">
                  <c:v>236.25000000000014</c:v>
                </c:pt>
                <c:pt idx="23">
                  <c:v>101.24999999999984</c:v>
                </c:pt>
                <c:pt idx="24">
                  <c:v>33.74999999999968</c:v>
                </c:pt>
                <c:pt idx="25">
                  <c:v>33.750000000000483</c:v>
                </c:pt>
                <c:pt idx="26">
                  <c:v>44.999999999999844</c:v>
                </c:pt>
                <c:pt idx="27">
                  <c:v>0</c:v>
                </c:pt>
                <c:pt idx="28">
                  <c:v>-112.5</c:v>
                </c:pt>
                <c:pt idx="29">
                  <c:v>-269.99999999999983</c:v>
                </c:pt>
                <c:pt idx="30">
                  <c:v>-393.75</c:v>
                </c:pt>
                <c:pt idx="31">
                  <c:v>-472.50000000000028</c:v>
                </c:pt>
                <c:pt idx="32">
                  <c:v>-562.5</c:v>
                </c:pt>
                <c:pt idx="33">
                  <c:v>-697.50000000000034</c:v>
                </c:pt>
                <c:pt idx="34">
                  <c:v>-877.49999999999955</c:v>
                </c:pt>
                <c:pt idx="35">
                  <c:v>-1079.9999999999998</c:v>
                </c:pt>
                <c:pt idx="36">
                  <c:v>-1192.5</c:v>
                </c:pt>
                <c:pt idx="37">
                  <c:v>-1091.25</c:v>
                </c:pt>
                <c:pt idx="38">
                  <c:v>-978.74999999999989</c:v>
                </c:pt>
                <c:pt idx="39">
                  <c:v>-855</c:v>
                </c:pt>
                <c:pt idx="40">
                  <c:v>-528.74999999999989</c:v>
                </c:pt>
                <c:pt idx="41">
                  <c:v>-146.25000000000009</c:v>
                </c:pt>
                <c:pt idx="42">
                  <c:v>90.000000000000071</c:v>
                </c:pt>
                <c:pt idx="43">
                  <c:v>393.75</c:v>
                </c:pt>
                <c:pt idx="44">
                  <c:v>798.74999999999977</c:v>
                </c:pt>
                <c:pt idx="45">
                  <c:v>877.49999999999989</c:v>
                </c:pt>
                <c:pt idx="46">
                  <c:v>528.75000000000023</c:v>
                </c:pt>
                <c:pt idx="47">
                  <c:v>202.50000000000009</c:v>
                </c:pt>
                <c:pt idx="48">
                  <c:v>202.49999999999969</c:v>
                </c:pt>
                <c:pt idx="49">
                  <c:v>405.00000000000017</c:v>
                </c:pt>
                <c:pt idx="50">
                  <c:v>607.50000000000023</c:v>
                </c:pt>
                <c:pt idx="51">
                  <c:v>731.24999999999955</c:v>
                </c:pt>
                <c:pt idx="52">
                  <c:v>866.25</c:v>
                </c:pt>
                <c:pt idx="53">
                  <c:v>1035.0000000000002</c:v>
                </c:pt>
                <c:pt idx="54">
                  <c:v>1102.4999999999998</c:v>
                </c:pt>
                <c:pt idx="55">
                  <c:v>989.99999999999977</c:v>
                </c:pt>
                <c:pt idx="56">
                  <c:v>798.75000000000011</c:v>
                </c:pt>
                <c:pt idx="57">
                  <c:v>630.00000000000011</c:v>
                </c:pt>
                <c:pt idx="58">
                  <c:v>540.00000000000045</c:v>
                </c:pt>
                <c:pt idx="59">
                  <c:v>416.25000000000034</c:v>
                </c:pt>
                <c:pt idx="60">
                  <c:v>202.49999999999969</c:v>
                </c:pt>
                <c:pt idx="61">
                  <c:v>-11.25000000000016</c:v>
                </c:pt>
                <c:pt idx="62">
                  <c:v>-236.25000000000014</c:v>
                </c:pt>
                <c:pt idx="63">
                  <c:v>-360.00000000000028</c:v>
                </c:pt>
                <c:pt idx="64">
                  <c:v>-258.74999999999966</c:v>
                </c:pt>
                <c:pt idx="65">
                  <c:v>-78.749999999999517</c:v>
                </c:pt>
                <c:pt idx="66">
                  <c:v>11.25000000000016</c:v>
                </c:pt>
                <c:pt idx="67">
                  <c:v>22.49999999999952</c:v>
                </c:pt>
                <c:pt idx="68">
                  <c:v>11.249999999999361</c:v>
                </c:pt>
                <c:pt idx="69">
                  <c:v>0</c:v>
                </c:pt>
                <c:pt idx="70">
                  <c:v>33.750000000000483</c:v>
                </c:pt>
                <c:pt idx="71">
                  <c:v>146.25000000000048</c:v>
                </c:pt>
                <c:pt idx="72">
                  <c:v>292.50000000000017</c:v>
                </c:pt>
                <c:pt idx="73">
                  <c:v>326.24999999999983</c:v>
                </c:pt>
                <c:pt idx="74">
                  <c:v>225</c:v>
                </c:pt>
                <c:pt idx="75">
                  <c:v>101.24999999999984</c:v>
                </c:pt>
                <c:pt idx="76">
                  <c:v>-22.50000000000032</c:v>
                </c:pt>
                <c:pt idx="77">
                  <c:v>-180.00000000000014</c:v>
                </c:pt>
                <c:pt idx="78">
                  <c:v>-360.00000000000028</c:v>
                </c:pt>
                <c:pt idx="79">
                  <c:v>-382.49999999999983</c:v>
                </c:pt>
                <c:pt idx="80">
                  <c:v>-213.74999999999983</c:v>
                </c:pt>
                <c:pt idx="81">
                  <c:v>-11.25000000000016</c:v>
                </c:pt>
                <c:pt idx="82">
                  <c:v>202.50000000000048</c:v>
                </c:pt>
                <c:pt idx="83">
                  <c:v>393.75</c:v>
                </c:pt>
                <c:pt idx="84">
                  <c:v>416.24999999999949</c:v>
                </c:pt>
                <c:pt idx="85">
                  <c:v>247.50000000000034</c:v>
                </c:pt>
                <c:pt idx="86">
                  <c:v>56.250000000000803</c:v>
                </c:pt>
                <c:pt idx="87">
                  <c:v>-112.5</c:v>
                </c:pt>
                <c:pt idx="88">
                  <c:v>-270.00000000000063</c:v>
                </c:pt>
                <c:pt idx="89">
                  <c:v>-258.74999999999966</c:v>
                </c:pt>
                <c:pt idx="90">
                  <c:v>-78.750000000000313</c:v>
                </c:pt>
                <c:pt idx="91">
                  <c:v>157.49999999999986</c:v>
                </c:pt>
                <c:pt idx="92">
                  <c:v>450</c:v>
                </c:pt>
                <c:pt idx="93">
                  <c:v>607.49999999999977</c:v>
                </c:pt>
                <c:pt idx="94">
                  <c:v>461.25000000000097</c:v>
                </c:pt>
                <c:pt idx="95">
                  <c:v>191.25000000000031</c:v>
                </c:pt>
                <c:pt idx="96">
                  <c:v>-11.250000000000959</c:v>
                </c:pt>
                <c:pt idx="97">
                  <c:v>-180.00000000000097</c:v>
                </c:pt>
                <c:pt idx="98">
                  <c:v>-269.99999999999903</c:v>
                </c:pt>
                <c:pt idx="99">
                  <c:v>-213.74999999999901</c:v>
                </c:pt>
                <c:pt idx="100">
                  <c:v>-135.00000000000031</c:v>
                </c:pt>
                <c:pt idx="101">
                  <c:v>-146.24999999999969</c:v>
                </c:pt>
                <c:pt idx="102">
                  <c:v>-281.25</c:v>
                </c:pt>
                <c:pt idx="103">
                  <c:v>-517.50000000000091</c:v>
                </c:pt>
                <c:pt idx="104">
                  <c:v>-832.50000000000068</c:v>
                </c:pt>
                <c:pt idx="105">
                  <c:v>-1102.4999999999998</c:v>
                </c:pt>
                <c:pt idx="106">
                  <c:v>-1192.4999999999993</c:v>
                </c:pt>
                <c:pt idx="107">
                  <c:v>-1169.9999999999998</c:v>
                </c:pt>
                <c:pt idx="108">
                  <c:v>-1012.5</c:v>
                </c:pt>
                <c:pt idx="109">
                  <c:v>-810.00000000000034</c:v>
                </c:pt>
                <c:pt idx="110">
                  <c:v>-720.00000000000023</c:v>
                </c:pt>
                <c:pt idx="111">
                  <c:v>-708.74999999999966</c:v>
                </c:pt>
                <c:pt idx="112">
                  <c:v>-765.00000000000011</c:v>
                </c:pt>
                <c:pt idx="113">
                  <c:v>-810.00000000000034</c:v>
                </c:pt>
                <c:pt idx="114">
                  <c:v>-753.74999999999989</c:v>
                </c:pt>
                <c:pt idx="115">
                  <c:v>-539.99999999999989</c:v>
                </c:pt>
                <c:pt idx="116">
                  <c:v>-236.25000000000014</c:v>
                </c:pt>
                <c:pt idx="117">
                  <c:v>-33.749999999999879</c:v>
                </c:pt>
                <c:pt idx="118">
                  <c:v>45.000000000000036</c:v>
                </c:pt>
                <c:pt idx="119">
                  <c:v>89.999999999999886</c:v>
                </c:pt>
                <c:pt idx="120">
                  <c:v>202.49999999999986</c:v>
                </c:pt>
                <c:pt idx="121">
                  <c:v>450.00000000000023</c:v>
                </c:pt>
                <c:pt idx="122">
                  <c:v>686.25000000000011</c:v>
                </c:pt>
                <c:pt idx="123">
                  <c:v>596.24999999999966</c:v>
                </c:pt>
                <c:pt idx="124">
                  <c:v>258.75000000000006</c:v>
                </c:pt>
                <c:pt idx="125">
                  <c:v>-191.24999999999991</c:v>
                </c:pt>
                <c:pt idx="126">
                  <c:v>-832.50000000000023</c:v>
                </c:pt>
                <c:pt idx="127">
                  <c:v>-1001.2499999999999</c:v>
                </c:pt>
                <c:pt idx="128">
                  <c:v>-607.49999999999977</c:v>
                </c:pt>
                <c:pt idx="129">
                  <c:v>-202.50000000000009</c:v>
                </c:pt>
                <c:pt idx="130">
                  <c:v>0</c:v>
                </c:pt>
                <c:pt idx="131">
                  <c:v>213.75000000000006</c:v>
                </c:pt>
                <c:pt idx="132">
                  <c:v>765.00000000000011</c:v>
                </c:pt>
                <c:pt idx="133">
                  <c:v>1260</c:v>
                </c:pt>
                <c:pt idx="134">
                  <c:v>1237.5</c:v>
                </c:pt>
                <c:pt idx="135">
                  <c:v>978.74999999999955</c:v>
                </c:pt>
                <c:pt idx="136">
                  <c:v>945.00000000000023</c:v>
                </c:pt>
                <c:pt idx="137">
                  <c:v>1080.0000000000002</c:v>
                </c:pt>
                <c:pt idx="138">
                  <c:v>1203.7499999999995</c:v>
                </c:pt>
                <c:pt idx="139">
                  <c:v>1169.9999999999998</c:v>
                </c:pt>
                <c:pt idx="140">
                  <c:v>1001.2499999999999</c:v>
                </c:pt>
                <c:pt idx="141">
                  <c:v>866.25000000000034</c:v>
                </c:pt>
                <c:pt idx="142">
                  <c:v>810.00000000000034</c:v>
                </c:pt>
                <c:pt idx="143">
                  <c:v>776.25000000000068</c:v>
                </c:pt>
                <c:pt idx="144">
                  <c:v>742.49999999999932</c:v>
                </c:pt>
                <c:pt idx="145">
                  <c:v>517.49999999999932</c:v>
                </c:pt>
                <c:pt idx="146">
                  <c:v>303.75000000000034</c:v>
                </c:pt>
                <c:pt idx="147">
                  <c:v>360.00000000000028</c:v>
                </c:pt>
                <c:pt idx="148">
                  <c:v>405.00000000000097</c:v>
                </c:pt>
                <c:pt idx="149">
                  <c:v>371.24999999999966</c:v>
                </c:pt>
                <c:pt idx="150">
                  <c:v>348.74999999999932</c:v>
                </c:pt>
                <c:pt idx="151">
                  <c:v>314.99999999999972</c:v>
                </c:pt>
                <c:pt idx="152">
                  <c:v>281.25</c:v>
                </c:pt>
                <c:pt idx="153">
                  <c:v>258.74999999999966</c:v>
                </c:pt>
                <c:pt idx="154">
                  <c:v>225</c:v>
                </c:pt>
                <c:pt idx="155">
                  <c:v>191.25000000000031</c:v>
                </c:pt>
                <c:pt idx="156">
                  <c:v>179.99999999999937</c:v>
                </c:pt>
                <c:pt idx="157">
                  <c:v>202.49999999999969</c:v>
                </c:pt>
                <c:pt idx="158">
                  <c:v>225</c:v>
                </c:pt>
                <c:pt idx="159">
                  <c:v>225</c:v>
                </c:pt>
                <c:pt idx="160">
                  <c:v>213.75000000000063</c:v>
                </c:pt>
                <c:pt idx="161">
                  <c:v>180.00000000000097</c:v>
                </c:pt>
                <c:pt idx="162">
                  <c:v>146.24999999999969</c:v>
                </c:pt>
                <c:pt idx="163">
                  <c:v>123.74999999999936</c:v>
                </c:pt>
                <c:pt idx="164">
                  <c:v>89.999999999999687</c:v>
                </c:pt>
                <c:pt idx="165">
                  <c:v>33.74999999999968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11.250000000000959</c:v>
                </c:pt>
                <c:pt idx="175">
                  <c:v>11.250000000000959</c:v>
                </c:pt>
                <c:pt idx="176">
                  <c:v>11.249999999999361</c:v>
                </c:pt>
                <c:pt idx="177">
                  <c:v>56.25</c:v>
                </c:pt>
                <c:pt idx="178">
                  <c:v>101.25000000000063</c:v>
                </c:pt>
                <c:pt idx="179">
                  <c:v>146.24999999999969</c:v>
                </c:pt>
                <c:pt idx="180">
                  <c:v>179.99999999999937</c:v>
                </c:pt>
                <c:pt idx="181">
                  <c:v>157.50000000000063</c:v>
                </c:pt>
                <c:pt idx="182">
                  <c:v>112.5</c:v>
                </c:pt>
                <c:pt idx="183">
                  <c:v>67.499999999999361</c:v>
                </c:pt>
                <c:pt idx="184">
                  <c:v>33.74999999999968</c:v>
                </c:pt>
                <c:pt idx="185">
                  <c:v>22.50000000000032</c:v>
                </c:pt>
                <c:pt idx="186">
                  <c:v>22.50000000000032</c:v>
                </c:pt>
                <c:pt idx="187">
                  <c:v>22.50000000000032</c:v>
                </c:pt>
                <c:pt idx="188">
                  <c:v>11.250000000000959</c:v>
                </c:pt>
                <c:pt idx="189">
                  <c:v>0</c:v>
                </c:pt>
                <c:pt idx="190">
                  <c:v>0</c:v>
                </c:pt>
                <c:pt idx="191">
                  <c:v>-11.250000000000959</c:v>
                </c:pt>
                <c:pt idx="192">
                  <c:v>-11.250000000000959</c:v>
                </c:pt>
                <c:pt idx="193">
                  <c:v>0</c:v>
                </c:pt>
                <c:pt idx="194">
                  <c:v>0</c:v>
                </c:pt>
                <c:pt idx="195">
                  <c:v>-11.249999999999361</c:v>
                </c:pt>
                <c:pt idx="196">
                  <c:v>-22.50000000000032</c:v>
                </c:pt>
                <c:pt idx="197">
                  <c:v>-22.50000000000032</c:v>
                </c:pt>
                <c:pt idx="198">
                  <c:v>-22.499999999998721</c:v>
                </c:pt>
                <c:pt idx="199">
                  <c:v>-33.74999999999968</c:v>
                </c:pt>
                <c:pt idx="200">
                  <c:v>-56.25</c:v>
                </c:pt>
                <c:pt idx="201">
                  <c:v>-67.500000000000966</c:v>
                </c:pt>
                <c:pt idx="202">
                  <c:v>-78.750000000000313</c:v>
                </c:pt>
                <c:pt idx="203">
                  <c:v>-67.499999999999361</c:v>
                </c:pt>
                <c:pt idx="204">
                  <c:v>-45.000000000000639</c:v>
                </c:pt>
                <c:pt idx="205">
                  <c:v>-33.74999999999968</c:v>
                </c:pt>
                <c:pt idx="206">
                  <c:v>-33.74999999999968</c:v>
                </c:pt>
                <c:pt idx="207">
                  <c:v>-33.74999999999968</c:v>
                </c:pt>
                <c:pt idx="208">
                  <c:v>-33.74999999999968</c:v>
                </c:pt>
                <c:pt idx="209">
                  <c:v>-45.000000000000639</c:v>
                </c:pt>
                <c:pt idx="210">
                  <c:v>-33.74999999999968</c:v>
                </c:pt>
                <c:pt idx="211">
                  <c:v>-11.249999999999361</c:v>
                </c:pt>
                <c:pt idx="212">
                  <c:v>-11.250000000000959</c:v>
                </c:pt>
                <c:pt idx="213">
                  <c:v>-11.250000000000959</c:v>
                </c:pt>
                <c:pt idx="214">
                  <c:v>-22.50000000000032</c:v>
                </c:pt>
                <c:pt idx="215">
                  <c:v>-44.999999999999041</c:v>
                </c:pt>
                <c:pt idx="216">
                  <c:v>-78.749999999998721</c:v>
                </c:pt>
                <c:pt idx="217">
                  <c:v>-123.75000000000095</c:v>
                </c:pt>
                <c:pt idx="218">
                  <c:v>-157.50000000000063</c:v>
                </c:pt>
                <c:pt idx="219">
                  <c:v>-168.74999999999997</c:v>
                </c:pt>
                <c:pt idx="220">
                  <c:v>-157.50000000000063</c:v>
                </c:pt>
                <c:pt idx="221">
                  <c:v>-146.24999999999969</c:v>
                </c:pt>
                <c:pt idx="222">
                  <c:v>-146.24999999999969</c:v>
                </c:pt>
                <c:pt idx="223">
                  <c:v>-146.24999999999969</c:v>
                </c:pt>
                <c:pt idx="224">
                  <c:v>-135.00000000000031</c:v>
                </c:pt>
                <c:pt idx="225">
                  <c:v>-146.24999999999969</c:v>
                </c:pt>
                <c:pt idx="226">
                  <c:v>-157.49999999999903</c:v>
                </c:pt>
                <c:pt idx="227">
                  <c:v>-157.50000000000063</c:v>
                </c:pt>
                <c:pt idx="228">
                  <c:v>-157.50000000000063</c:v>
                </c:pt>
                <c:pt idx="229">
                  <c:v>-146.24999999999969</c:v>
                </c:pt>
                <c:pt idx="230">
                  <c:v>-135.00000000000031</c:v>
                </c:pt>
                <c:pt idx="231">
                  <c:v>-135.00000000000031</c:v>
                </c:pt>
                <c:pt idx="232">
                  <c:v>-134.99999999999872</c:v>
                </c:pt>
                <c:pt idx="233">
                  <c:v>-135.00000000000031</c:v>
                </c:pt>
                <c:pt idx="234">
                  <c:v>-135.00000000000031</c:v>
                </c:pt>
                <c:pt idx="235">
                  <c:v>-135.00000000000031</c:v>
                </c:pt>
                <c:pt idx="236">
                  <c:v>-135.00000000000031</c:v>
                </c:pt>
                <c:pt idx="237">
                  <c:v>-134.99999999999872</c:v>
                </c:pt>
                <c:pt idx="238">
                  <c:v>-123.74999999999936</c:v>
                </c:pt>
                <c:pt idx="239">
                  <c:v>-101.25000000000063</c:v>
                </c:pt>
                <c:pt idx="240">
                  <c:v>-78.750000000000313</c:v>
                </c:pt>
                <c:pt idx="241">
                  <c:v>-33.74999999999968</c:v>
                </c:pt>
                <c:pt idx="242">
                  <c:v>11.249999999999361</c:v>
                </c:pt>
                <c:pt idx="243">
                  <c:v>44.999999999999041</c:v>
                </c:pt>
                <c:pt idx="244">
                  <c:v>67.500000000000966</c:v>
                </c:pt>
                <c:pt idx="245">
                  <c:v>56.25</c:v>
                </c:pt>
                <c:pt idx="246">
                  <c:v>44.999999999999041</c:v>
                </c:pt>
                <c:pt idx="247">
                  <c:v>22.50000000000032</c:v>
                </c:pt>
                <c:pt idx="248">
                  <c:v>-22.50000000000032</c:v>
                </c:pt>
                <c:pt idx="249">
                  <c:v>-56.25</c:v>
                </c:pt>
                <c:pt idx="250">
                  <c:v>-78.749999999998721</c:v>
                </c:pt>
                <c:pt idx="251">
                  <c:v>-89.999999999999687</c:v>
                </c:pt>
                <c:pt idx="252">
                  <c:v>-78.750000000000313</c:v>
                </c:pt>
                <c:pt idx="253">
                  <c:v>-67.499999999999361</c:v>
                </c:pt>
                <c:pt idx="254">
                  <c:v>-56.25</c:v>
                </c:pt>
                <c:pt idx="255">
                  <c:v>-22.50000000000032</c:v>
                </c:pt>
                <c:pt idx="256">
                  <c:v>11.249999999999361</c:v>
                </c:pt>
                <c:pt idx="257">
                  <c:v>22.50000000000032</c:v>
                </c:pt>
                <c:pt idx="258">
                  <c:v>33.74999999999968</c:v>
                </c:pt>
                <c:pt idx="259">
                  <c:v>44.999999999999041</c:v>
                </c:pt>
                <c:pt idx="260">
                  <c:v>22.50000000000032</c:v>
                </c:pt>
                <c:pt idx="261">
                  <c:v>11.250000000000959</c:v>
                </c:pt>
                <c:pt idx="262">
                  <c:v>11.250000000000959</c:v>
                </c:pt>
                <c:pt idx="263">
                  <c:v>0</c:v>
                </c:pt>
                <c:pt idx="264">
                  <c:v>-22.50000000000032</c:v>
                </c:pt>
                <c:pt idx="265">
                  <c:v>-45.000000000000639</c:v>
                </c:pt>
                <c:pt idx="266">
                  <c:v>-56.25</c:v>
                </c:pt>
                <c:pt idx="267">
                  <c:v>-78.750000000000313</c:v>
                </c:pt>
                <c:pt idx="268">
                  <c:v>-89.999999999999687</c:v>
                </c:pt>
                <c:pt idx="269">
                  <c:v>-78.750000000000313</c:v>
                </c:pt>
                <c:pt idx="270">
                  <c:v>-78.750000000000313</c:v>
                </c:pt>
                <c:pt idx="271">
                  <c:v>-101.24999999999903</c:v>
                </c:pt>
                <c:pt idx="272">
                  <c:v>-112.5</c:v>
                </c:pt>
                <c:pt idx="273">
                  <c:v>-112.5</c:v>
                </c:pt>
                <c:pt idx="274">
                  <c:v>-89.999999999999687</c:v>
                </c:pt>
                <c:pt idx="275">
                  <c:v>-45.000000000000639</c:v>
                </c:pt>
                <c:pt idx="276">
                  <c:v>0</c:v>
                </c:pt>
                <c:pt idx="277">
                  <c:v>33.74999999999968</c:v>
                </c:pt>
                <c:pt idx="278">
                  <c:v>56.25</c:v>
                </c:pt>
                <c:pt idx="279">
                  <c:v>56.25</c:v>
                </c:pt>
                <c:pt idx="280">
                  <c:v>44.999999999999041</c:v>
                </c:pt>
                <c:pt idx="281">
                  <c:v>45.000000000000639</c:v>
                </c:pt>
                <c:pt idx="282">
                  <c:v>56.25</c:v>
                </c:pt>
                <c:pt idx="283">
                  <c:v>45.000000000000639</c:v>
                </c:pt>
                <c:pt idx="284">
                  <c:v>22.50000000000032</c:v>
                </c:pt>
                <c:pt idx="285">
                  <c:v>11.249999999999361</c:v>
                </c:pt>
                <c:pt idx="286">
                  <c:v>0</c:v>
                </c:pt>
                <c:pt idx="287">
                  <c:v>-11.249999999999361</c:v>
                </c:pt>
                <c:pt idx="288">
                  <c:v>-11.249999999999361</c:v>
                </c:pt>
                <c:pt idx="289">
                  <c:v>-11.250000000000959</c:v>
                </c:pt>
                <c:pt idx="290">
                  <c:v>-22.50000000000032</c:v>
                </c:pt>
                <c:pt idx="291">
                  <c:v>-33.74999999999968</c:v>
                </c:pt>
                <c:pt idx="292">
                  <c:v>-56.25</c:v>
                </c:pt>
                <c:pt idx="293">
                  <c:v>-56.25</c:v>
                </c:pt>
                <c:pt idx="294">
                  <c:v>-56.25</c:v>
                </c:pt>
                <c:pt idx="295">
                  <c:v>-101.25000000000063</c:v>
                </c:pt>
                <c:pt idx="296">
                  <c:v>-112.5</c:v>
                </c:pt>
                <c:pt idx="297">
                  <c:v>-89.999999999999687</c:v>
                </c:pt>
                <c:pt idx="298">
                  <c:v>-22.50000000000032</c:v>
                </c:pt>
                <c:pt idx="299">
                  <c:v>78.750000000000313</c:v>
                </c:pt>
                <c:pt idx="300">
                  <c:v>157.50000000000063</c:v>
                </c:pt>
                <c:pt idx="301">
                  <c:v>236.24999999999935</c:v>
                </c:pt>
                <c:pt idx="302">
                  <c:v>314.99999999999972</c:v>
                </c:pt>
                <c:pt idx="303">
                  <c:v>348.75000000000097</c:v>
                </c:pt>
                <c:pt idx="304">
                  <c:v>292.49999999999937</c:v>
                </c:pt>
                <c:pt idx="305">
                  <c:v>179.99999999999937</c:v>
                </c:pt>
                <c:pt idx="306">
                  <c:v>78.750000000000313</c:v>
                </c:pt>
                <c:pt idx="307">
                  <c:v>22.50000000000032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-11.249999999999361</c:v>
                </c:pt>
                <c:pt idx="312">
                  <c:v>-45.000000000000639</c:v>
                </c:pt>
                <c:pt idx="313">
                  <c:v>-67.500000000000966</c:v>
                </c:pt>
                <c:pt idx="314">
                  <c:v>-67.499999999999361</c:v>
                </c:pt>
                <c:pt idx="315">
                  <c:v>-44.999999999999041</c:v>
                </c:pt>
                <c:pt idx="316">
                  <c:v>-22.50000000000032</c:v>
                </c:pt>
                <c:pt idx="317">
                  <c:v>-11.250000000000959</c:v>
                </c:pt>
                <c:pt idx="318">
                  <c:v>0</c:v>
                </c:pt>
                <c:pt idx="319">
                  <c:v>11.250000000000959</c:v>
                </c:pt>
                <c:pt idx="320">
                  <c:v>22.50000000000032</c:v>
                </c:pt>
                <c:pt idx="321">
                  <c:v>56.25</c:v>
                </c:pt>
                <c:pt idx="322">
                  <c:v>89.999999999999687</c:v>
                </c:pt>
                <c:pt idx="323">
                  <c:v>89.999999999999687</c:v>
                </c:pt>
                <c:pt idx="324">
                  <c:v>78.750000000000313</c:v>
                </c:pt>
                <c:pt idx="325">
                  <c:v>44.999999999999041</c:v>
                </c:pt>
                <c:pt idx="326">
                  <c:v>11.249999999999361</c:v>
                </c:pt>
                <c:pt idx="327">
                  <c:v>-22.499999999998721</c:v>
                </c:pt>
                <c:pt idx="328">
                  <c:v>-101.24999999999903</c:v>
                </c:pt>
                <c:pt idx="329">
                  <c:v>-202.50000000000125</c:v>
                </c:pt>
                <c:pt idx="330">
                  <c:v>-281.25</c:v>
                </c:pt>
                <c:pt idx="331">
                  <c:v>-314.99999999999972</c:v>
                </c:pt>
                <c:pt idx="332">
                  <c:v>-326.25000000000063</c:v>
                </c:pt>
                <c:pt idx="333">
                  <c:v>-337.49999999999994</c:v>
                </c:pt>
                <c:pt idx="334">
                  <c:v>-360.00000000000028</c:v>
                </c:pt>
                <c:pt idx="335">
                  <c:v>-404.99999999999937</c:v>
                </c:pt>
                <c:pt idx="336">
                  <c:v>-438.74999999999909</c:v>
                </c:pt>
                <c:pt idx="337">
                  <c:v>-461.25000000000097</c:v>
                </c:pt>
                <c:pt idx="338">
                  <c:v>-495.00000000000068</c:v>
                </c:pt>
                <c:pt idx="339">
                  <c:v>-506.2499999999992</c:v>
                </c:pt>
                <c:pt idx="340">
                  <c:v>-404.99999999999937</c:v>
                </c:pt>
                <c:pt idx="341">
                  <c:v>-202.50000000000048</c:v>
                </c:pt>
                <c:pt idx="342">
                  <c:v>22.49999999999952</c:v>
                </c:pt>
                <c:pt idx="343">
                  <c:v>225</c:v>
                </c:pt>
                <c:pt idx="344">
                  <c:v>247.50000000000034</c:v>
                </c:pt>
                <c:pt idx="345">
                  <c:v>101.25000000000063</c:v>
                </c:pt>
                <c:pt idx="346">
                  <c:v>-78.750000000000313</c:v>
                </c:pt>
                <c:pt idx="347">
                  <c:v>-303.75000000000034</c:v>
                </c:pt>
                <c:pt idx="348">
                  <c:v>-393.75</c:v>
                </c:pt>
                <c:pt idx="349">
                  <c:v>-247.50000000000034</c:v>
                </c:pt>
                <c:pt idx="350">
                  <c:v>-67.500000000000156</c:v>
                </c:pt>
                <c:pt idx="351">
                  <c:v>0</c:v>
                </c:pt>
                <c:pt idx="352">
                  <c:v>-56.25</c:v>
                </c:pt>
                <c:pt idx="353">
                  <c:v>-179.99999999999937</c:v>
                </c:pt>
                <c:pt idx="354">
                  <c:v>-337.49999999999994</c:v>
                </c:pt>
                <c:pt idx="355">
                  <c:v>-607.50000000000068</c:v>
                </c:pt>
                <c:pt idx="356">
                  <c:v>-989.99999999999977</c:v>
                </c:pt>
                <c:pt idx="357">
                  <c:v>-1192.4999999999993</c:v>
                </c:pt>
                <c:pt idx="358">
                  <c:v>-1192.5</c:v>
                </c:pt>
                <c:pt idx="359">
                  <c:v>-1192.5</c:v>
                </c:pt>
                <c:pt idx="360">
                  <c:v>-854.99999999999966</c:v>
                </c:pt>
                <c:pt idx="361">
                  <c:v>-33.750000000000078</c:v>
                </c:pt>
                <c:pt idx="362">
                  <c:v>629.99999999999977</c:v>
                </c:pt>
                <c:pt idx="363">
                  <c:v>708.75000000000011</c:v>
                </c:pt>
                <c:pt idx="364">
                  <c:v>427.50000000000045</c:v>
                </c:pt>
                <c:pt idx="365">
                  <c:v>225</c:v>
                </c:pt>
                <c:pt idx="366">
                  <c:v>303.74999999999949</c:v>
                </c:pt>
                <c:pt idx="367">
                  <c:v>551.24999999999989</c:v>
                </c:pt>
                <c:pt idx="368">
                  <c:v>798.75000000000011</c:v>
                </c:pt>
                <c:pt idx="369">
                  <c:v>866.25000000000034</c:v>
                </c:pt>
                <c:pt idx="370">
                  <c:v>708.74999999999966</c:v>
                </c:pt>
                <c:pt idx="371">
                  <c:v>461.24999999999937</c:v>
                </c:pt>
                <c:pt idx="372">
                  <c:v>236.25000000000014</c:v>
                </c:pt>
                <c:pt idx="373">
                  <c:v>67.500000000000156</c:v>
                </c:pt>
                <c:pt idx="374">
                  <c:v>-22.49999999999952</c:v>
                </c:pt>
                <c:pt idx="375">
                  <c:v>-89.999999999999687</c:v>
                </c:pt>
                <c:pt idx="376">
                  <c:v>-168.74999999999997</c:v>
                </c:pt>
                <c:pt idx="377">
                  <c:v>-225</c:v>
                </c:pt>
                <c:pt idx="378">
                  <c:v>-281.25</c:v>
                </c:pt>
                <c:pt idx="379">
                  <c:v>-337.49999999999994</c:v>
                </c:pt>
                <c:pt idx="380">
                  <c:v>-371.25000000000045</c:v>
                </c:pt>
                <c:pt idx="381">
                  <c:v>-438.74999999999977</c:v>
                </c:pt>
                <c:pt idx="382">
                  <c:v>-630.00000000000011</c:v>
                </c:pt>
                <c:pt idx="383">
                  <c:v>-978.75000000000034</c:v>
                </c:pt>
                <c:pt idx="384">
                  <c:v>-1192.4999999999998</c:v>
                </c:pt>
                <c:pt idx="385">
                  <c:v>-1001.2499999999999</c:v>
                </c:pt>
                <c:pt idx="386">
                  <c:v>-483.75000000000006</c:v>
                </c:pt>
                <c:pt idx="387">
                  <c:v>-33.750000000000078</c:v>
                </c:pt>
                <c:pt idx="388">
                  <c:v>67.500000000000156</c:v>
                </c:pt>
                <c:pt idx="389">
                  <c:v>11.24999999999976</c:v>
                </c:pt>
                <c:pt idx="390">
                  <c:v>-44.999999999999844</c:v>
                </c:pt>
                <c:pt idx="391">
                  <c:v>-78.749999999999929</c:v>
                </c:pt>
                <c:pt idx="392">
                  <c:v>-33.750000000000078</c:v>
                </c:pt>
                <c:pt idx="393">
                  <c:v>168.74999999999997</c:v>
                </c:pt>
                <c:pt idx="394">
                  <c:v>483.75000000000006</c:v>
                </c:pt>
                <c:pt idx="395">
                  <c:v>742.49999999999966</c:v>
                </c:pt>
                <c:pt idx="396">
                  <c:v>821.24999999999955</c:v>
                </c:pt>
                <c:pt idx="397">
                  <c:v>686.25000000000011</c:v>
                </c:pt>
                <c:pt idx="398">
                  <c:v>371.25000000000045</c:v>
                </c:pt>
                <c:pt idx="399">
                  <c:v>0</c:v>
                </c:pt>
                <c:pt idx="400">
                  <c:v>-382.50000000000063</c:v>
                </c:pt>
                <c:pt idx="401">
                  <c:v>-630.00000000000011</c:v>
                </c:pt>
                <c:pt idx="402">
                  <c:v>-450</c:v>
                </c:pt>
                <c:pt idx="403">
                  <c:v>-78.749999999999517</c:v>
                </c:pt>
                <c:pt idx="404">
                  <c:v>225</c:v>
                </c:pt>
                <c:pt idx="405">
                  <c:v>551.24999999999989</c:v>
                </c:pt>
                <c:pt idx="406">
                  <c:v>618.75</c:v>
                </c:pt>
                <c:pt idx="407">
                  <c:v>337.49999999999994</c:v>
                </c:pt>
                <c:pt idx="408">
                  <c:v>11.25000000000016</c:v>
                </c:pt>
                <c:pt idx="409">
                  <c:v>-269.99999999999983</c:v>
                </c:pt>
                <c:pt idx="410">
                  <c:v>-596.24999999999966</c:v>
                </c:pt>
                <c:pt idx="411">
                  <c:v>-990.00000000000011</c:v>
                </c:pt>
                <c:pt idx="412">
                  <c:v>-1192.5</c:v>
                </c:pt>
                <c:pt idx="413">
                  <c:v>-1203.7499999999998</c:v>
                </c:pt>
                <c:pt idx="414">
                  <c:v>-776.24999999999989</c:v>
                </c:pt>
                <c:pt idx="415">
                  <c:v>-101.25000000000024</c:v>
                </c:pt>
                <c:pt idx="416">
                  <c:v>225</c:v>
                </c:pt>
                <c:pt idx="417">
                  <c:v>258.75000000000006</c:v>
                </c:pt>
                <c:pt idx="418">
                  <c:v>112.5</c:v>
                </c:pt>
                <c:pt idx="419">
                  <c:v>-67.500000000000156</c:v>
                </c:pt>
                <c:pt idx="420">
                  <c:v>-281.25</c:v>
                </c:pt>
                <c:pt idx="421">
                  <c:v>-348.74999999999977</c:v>
                </c:pt>
                <c:pt idx="422">
                  <c:v>-180.00000000000014</c:v>
                </c:pt>
                <c:pt idx="423">
                  <c:v>0</c:v>
                </c:pt>
                <c:pt idx="424">
                  <c:v>56.25</c:v>
                </c:pt>
                <c:pt idx="425">
                  <c:v>-45.000000000000242</c:v>
                </c:pt>
                <c:pt idx="426">
                  <c:v>-393.75</c:v>
                </c:pt>
                <c:pt idx="427">
                  <c:v>-899.99999999999989</c:v>
                </c:pt>
                <c:pt idx="428">
                  <c:v>-1170</c:v>
                </c:pt>
                <c:pt idx="429">
                  <c:v>-978.75000000000011</c:v>
                </c:pt>
                <c:pt idx="430">
                  <c:v>-517.5</c:v>
                </c:pt>
                <c:pt idx="431">
                  <c:v>-135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5FA-7346-9E2E-4F5FA44150FC}"/>
            </c:ext>
          </c:extLst>
        </c:ser>
        <c:ser>
          <c:idx val="0"/>
          <c:order val="1"/>
          <c:tx>
            <c:v>Vehicle Speed (km/h)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WLTC_class_3!$E$1031:$E$1485</c:f>
              <c:numCache>
                <c:formatCode>0.0_ 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0.8</c:v>
                </c:pt>
                <c:pt idx="5">
                  <c:v>3.6</c:v>
                </c:pt>
                <c:pt idx="6">
                  <c:v>8.6</c:v>
                </c:pt>
                <c:pt idx="7">
                  <c:v>14.6</c:v>
                </c:pt>
                <c:pt idx="8">
                  <c:v>20</c:v>
                </c:pt>
                <c:pt idx="9">
                  <c:v>24.4</c:v>
                </c:pt>
                <c:pt idx="10">
                  <c:v>28.2</c:v>
                </c:pt>
                <c:pt idx="11">
                  <c:v>31.7</c:v>
                </c:pt>
                <c:pt idx="12">
                  <c:v>35</c:v>
                </c:pt>
                <c:pt idx="13">
                  <c:v>37.6</c:v>
                </c:pt>
                <c:pt idx="14">
                  <c:v>39.700000000000003</c:v>
                </c:pt>
                <c:pt idx="15">
                  <c:v>41.5</c:v>
                </c:pt>
                <c:pt idx="16">
                  <c:v>43.6</c:v>
                </c:pt>
                <c:pt idx="17">
                  <c:v>46</c:v>
                </c:pt>
                <c:pt idx="18">
                  <c:v>48.4</c:v>
                </c:pt>
                <c:pt idx="19">
                  <c:v>50.5</c:v>
                </c:pt>
                <c:pt idx="20">
                  <c:v>51.9</c:v>
                </c:pt>
                <c:pt idx="21">
                  <c:v>52.6</c:v>
                </c:pt>
                <c:pt idx="22">
                  <c:v>52.8</c:v>
                </c:pt>
                <c:pt idx="23">
                  <c:v>52.9</c:v>
                </c:pt>
                <c:pt idx="24">
                  <c:v>53.1</c:v>
                </c:pt>
                <c:pt idx="25">
                  <c:v>53.3</c:v>
                </c:pt>
                <c:pt idx="26">
                  <c:v>53.1</c:v>
                </c:pt>
                <c:pt idx="27">
                  <c:v>52.3</c:v>
                </c:pt>
                <c:pt idx="28">
                  <c:v>50.7</c:v>
                </c:pt>
                <c:pt idx="29">
                  <c:v>48.8</c:v>
                </c:pt>
                <c:pt idx="30">
                  <c:v>46.5</c:v>
                </c:pt>
                <c:pt idx="31">
                  <c:v>43.8</c:v>
                </c:pt>
                <c:pt idx="32">
                  <c:v>40.299999999999997</c:v>
                </c:pt>
                <c:pt idx="33">
                  <c:v>36</c:v>
                </c:pt>
                <c:pt idx="34">
                  <c:v>30.7</c:v>
                </c:pt>
                <c:pt idx="35">
                  <c:v>25.4</c:v>
                </c:pt>
                <c:pt idx="36">
                  <c:v>21</c:v>
                </c:pt>
                <c:pt idx="37">
                  <c:v>16.7</c:v>
                </c:pt>
                <c:pt idx="38">
                  <c:v>13.4</c:v>
                </c:pt>
                <c:pt idx="39">
                  <c:v>12</c:v>
                </c:pt>
                <c:pt idx="40">
                  <c:v>12.1</c:v>
                </c:pt>
                <c:pt idx="41">
                  <c:v>12.8</c:v>
                </c:pt>
                <c:pt idx="42">
                  <c:v>15.6</c:v>
                </c:pt>
                <c:pt idx="43">
                  <c:v>19.899999999999999</c:v>
                </c:pt>
                <c:pt idx="44">
                  <c:v>23.4</c:v>
                </c:pt>
                <c:pt idx="45">
                  <c:v>24.6</c:v>
                </c:pt>
                <c:pt idx="46">
                  <c:v>25.2</c:v>
                </c:pt>
                <c:pt idx="47">
                  <c:v>26.4</c:v>
                </c:pt>
                <c:pt idx="48">
                  <c:v>28.8</c:v>
                </c:pt>
                <c:pt idx="49">
                  <c:v>31.8</c:v>
                </c:pt>
                <c:pt idx="50">
                  <c:v>35.299999999999997</c:v>
                </c:pt>
                <c:pt idx="51">
                  <c:v>39.5</c:v>
                </c:pt>
                <c:pt idx="52">
                  <c:v>44.5</c:v>
                </c:pt>
                <c:pt idx="53">
                  <c:v>49.3</c:v>
                </c:pt>
                <c:pt idx="54">
                  <c:v>53.3</c:v>
                </c:pt>
                <c:pt idx="55">
                  <c:v>56.4</c:v>
                </c:pt>
                <c:pt idx="56">
                  <c:v>58.9</c:v>
                </c:pt>
                <c:pt idx="57">
                  <c:v>61.2</c:v>
                </c:pt>
                <c:pt idx="58">
                  <c:v>62.6</c:v>
                </c:pt>
                <c:pt idx="59">
                  <c:v>63</c:v>
                </c:pt>
                <c:pt idx="60">
                  <c:v>62.5</c:v>
                </c:pt>
                <c:pt idx="61">
                  <c:v>60.9</c:v>
                </c:pt>
                <c:pt idx="62">
                  <c:v>59.3</c:v>
                </c:pt>
                <c:pt idx="63">
                  <c:v>58.6</c:v>
                </c:pt>
                <c:pt idx="64">
                  <c:v>58.6</c:v>
                </c:pt>
                <c:pt idx="65">
                  <c:v>58.7</c:v>
                </c:pt>
                <c:pt idx="66">
                  <c:v>58.8</c:v>
                </c:pt>
                <c:pt idx="67">
                  <c:v>58.8</c:v>
                </c:pt>
                <c:pt idx="68">
                  <c:v>58.8</c:v>
                </c:pt>
                <c:pt idx="69">
                  <c:v>59.1</c:v>
                </c:pt>
                <c:pt idx="70">
                  <c:v>60.1</c:v>
                </c:pt>
                <c:pt idx="71">
                  <c:v>61.7</c:v>
                </c:pt>
                <c:pt idx="72">
                  <c:v>63</c:v>
                </c:pt>
                <c:pt idx="73">
                  <c:v>63.7</c:v>
                </c:pt>
                <c:pt idx="74">
                  <c:v>63.9</c:v>
                </c:pt>
                <c:pt idx="75">
                  <c:v>63.5</c:v>
                </c:pt>
                <c:pt idx="76">
                  <c:v>62.3</c:v>
                </c:pt>
                <c:pt idx="77">
                  <c:v>60.3</c:v>
                </c:pt>
                <c:pt idx="78">
                  <c:v>58.9</c:v>
                </c:pt>
                <c:pt idx="79">
                  <c:v>58.4</c:v>
                </c:pt>
                <c:pt idx="80">
                  <c:v>58.8</c:v>
                </c:pt>
                <c:pt idx="81">
                  <c:v>60.2</c:v>
                </c:pt>
                <c:pt idx="82">
                  <c:v>62.3</c:v>
                </c:pt>
                <c:pt idx="83">
                  <c:v>63.9</c:v>
                </c:pt>
                <c:pt idx="84">
                  <c:v>64.5</c:v>
                </c:pt>
                <c:pt idx="85">
                  <c:v>64.400000000000006</c:v>
                </c:pt>
                <c:pt idx="86">
                  <c:v>63.5</c:v>
                </c:pt>
                <c:pt idx="87">
                  <c:v>62</c:v>
                </c:pt>
                <c:pt idx="88">
                  <c:v>61.2</c:v>
                </c:pt>
                <c:pt idx="89">
                  <c:v>61.3</c:v>
                </c:pt>
                <c:pt idx="90">
                  <c:v>62.6</c:v>
                </c:pt>
                <c:pt idx="91">
                  <c:v>65.3</c:v>
                </c:pt>
                <c:pt idx="92">
                  <c:v>68</c:v>
                </c:pt>
                <c:pt idx="93">
                  <c:v>69.400000000000006</c:v>
                </c:pt>
                <c:pt idx="94">
                  <c:v>69.7</c:v>
                </c:pt>
                <c:pt idx="95">
                  <c:v>69.3</c:v>
                </c:pt>
                <c:pt idx="96">
                  <c:v>68.099999999999994</c:v>
                </c:pt>
                <c:pt idx="97">
                  <c:v>66.900000000000006</c:v>
                </c:pt>
                <c:pt idx="98">
                  <c:v>66.2</c:v>
                </c:pt>
                <c:pt idx="99">
                  <c:v>65.7</c:v>
                </c:pt>
                <c:pt idx="100">
                  <c:v>64.900000000000006</c:v>
                </c:pt>
                <c:pt idx="101">
                  <c:v>63.2</c:v>
                </c:pt>
                <c:pt idx="102">
                  <c:v>60.3</c:v>
                </c:pt>
                <c:pt idx="103">
                  <c:v>55.8</c:v>
                </c:pt>
                <c:pt idx="104">
                  <c:v>50.5</c:v>
                </c:pt>
                <c:pt idx="105">
                  <c:v>45.2</c:v>
                </c:pt>
                <c:pt idx="106">
                  <c:v>40.1</c:v>
                </c:pt>
                <c:pt idx="107">
                  <c:v>36.200000000000003</c:v>
                </c:pt>
                <c:pt idx="108">
                  <c:v>32.9</c:v>
                </c:pt>
                <c:pt idx="109">
                  <c:v>29.8</c:v>
                </c:pt>
                <c:pt idx="110">
                  <c:v>26.6</c:v>
                </c:pt>
                <c:pt idx="111">
                  <c:v>23</c:v>
                </c:pt>
                <c:pt idx="112">
                  <c:v>19.399999999999999</c:v>
                </c:pt>
                <c:pt idx="113">
                  <c:v>16.3</c:v>
                </c:pt>
                <c:pt idx="114">
                  <c:v>14.6</c:v>
                </c:pt>
                <c:pt idx="115">
                  <c:v>14.2</c:v>
                </c:pt>
                <c:pt idx="116">
                  <c:v>14.3</c:v>
                </c:pt>
                <c:pt idx="117">
                  <c:v>14.6</c:v>
                </c:pt>
                <c:pt idx="118">
                  <c:v>15.1</c:v>
                </c:pt>
                <c:pt idx="119">
                  <c:v>16.399999999999999</c:v>
                </c:pt>
                <c:pt idx="120">
                  <c:v>19.100000000000001</c:v>
                </c:pt>
                <c:pt idx="121">
                  <c:v>22.5</c:v>
                </c:pt>
                <c:pt idx="122">
                  <c:v>24.4</c:v>
                </c:pt>
                <c:pt idx="123">
                  <c:v>24.8</c:v>
                </c:pt>
                <c:pt idx="124">
                  <c:v>22.7</c:v>
                </c:pt>
                <c:pt idx="125">
                  <c:v>17.399999999999999</c:v>
                </c:pt>
                <c:pt idx="126">
                  <c:v>13.8</c:v>
                </c:pt>
                <c:pt idx="127">
                  <c:v>12</c:v>
                </c:pt>
                <c:pt idx="128">
                  <c:v>12</c:v>
                </c:pt>
                <c:pt idx="129">
                  <c:v>12</c:v>
                </c:pt>
                <c:pt idx="130">
                  <c:v>13.9</c:v>
                </c:pt>
                <c:pt idx="131">
                  <c:v>18.8</c:v>
                </c:pt>
                <c:pt idx="132">
                  <c:v>25.1</c:v>
                </c:pt>
                <c:pt idx="133">
                  <c:v>29.8</c:v>
                </c:pt>
                <c:pt idx="134">
                  <c:v>33.799999999999997</c:v>
                </c:pt>
                <c:pt idx="135">
                  <c:v>38.200000000000003</c:v>
                </c:pt>
                <c:pt idx="136">
                  <c:v>43.4</c:v>
                </c:pt>
                <c:pt idx="137">
                  <c:v>48.9</c:v>
                </c:pt>
                <c:pt idx="138">
                  <c:v>53.8</c:v>
                </c:pt>
                <c:pt idx="139">
                  <c:v>57.8</c:v>
                </c:pt>
                <c:pt idx="140">
                  <c:v>61.5</c:v>
                </c:pt>
                <c:pt idx="141">
                  <c:v>65</c:v>
                </c:pt>
                <c:pt idx="142">
                  <c:v>68.400000000000006</c:v>
                </c:pt>
                <c:pt idx="143">
                  <c:v>71.599999999999994</c:v>
                </c:pt>
                <c:pt idx="144">
                  <c:v>73</c:v>
                </c:pt>
                <c:pt idx="145">
                  <c:v>74.3</c:v>
                </c:pt>
                <c:pt idx="146">
                  <c:v>76.2</c:v>
                </c:pt>
                <c:pt idx="147">
                  <c:v>77.900000000000006</c:v>
                </c:pt>
                <c:pt idx="148">
                  <c:v>79.5</c:v>
                </c:pt>
                <c:pt idx="149">
                  <c:v>81</c:v>
                </c:pt>
                <c:pt idx="150">
                  <c:v>82.3</c:v>
                </c:pt>
                <c:pt idx="151">
                  <c:v>83.5</c:v>
                </c:pt>
                <c:pt idx="152">
                  <c:v>84.6</c:v>
                </c:pt>
                <c:pt idx="153">
                  <c:v>85.5</c:v>
                </c:pt>
                <c:pt idx="154">
                  <c:v>86.3</c:v>
                </c:pt>
                <c:pt idx="155">
                  <c:v>87.1</c:v>
                </c:pt>
                <c:pt idx="156">
                  <c:v>88.1</c:v>
                </c:pt>
                <c:pt idx="157">
                  <c:v>89.1</c:v>
                </c:pt>
                <c:pt idx="158">
                  <c:v>90.1</c:v>
                </c:pt>
                <c:pt idx="159">
                  <c:v>91</c:v>
                </c:pt>
                <c:pt idx="160">
                  <c:v>91.7</c:v>
                </c:pt>
                <c:pt idx="161">
                  <c:v>92.3</c:v>
                </c:pt>
                <c:pt idx="162">
                  <c:v>92.8</c:v>
                </c:pt>
                <c:pt idx="163">
                  <c:v>93.1</c:v>
                </c:pt>
                <c:pt idx="164">
                  <c:v>93.1</c:v>
                </c:pt>
                <c:pt idx="165">
                  <c:v>93.1</c:v>
                </c:pt>
                <c:pt idx="166">
                  <c:v>93.1</c:v>
                </c:pt>
                <c:pt idx="167">
                  <c:v>93.1</c:v>
                </c:pt>
                <c:pt idx="168">
                  <c:v>93.1</c:v>
                </c:pt>
                <c:pt idx="169">
                  <c:v>93.1</c:v>
                </c:pt>
                <c:pt idx="170">
                  <c:v>93.1</c:v>
                </c:pt>
                <c:pt idx="171">
                  <c:v>93.1</c:v>
                </c:pt>
                <c:pt idx="172">
                  <c:v>93.1</c:v>
                </c:pt>
                <c:pt idx="173">
                  <c:v>93.2</c:v>
                </c:pt>
                <c:pt idx="174">
                  <c:v>93.2</c:v>
                </c:pt>
                <c:pt idx="175">
                  <c:v>93.3</c:v>
                </c:pt>
                <c:pt idx="176">
                  <c:v>93.7</c:v>
                </c:pt>
                <c:pt idx="177">
                  <c:v>94.2</c:v>
                </c:pt>
                <c:pt idx="178">
                  <c:v>95</c:v>
                </c:pt>
                <c:pt idx="179">
                  <c:v>95.8</c:v>
                </c:pt>
                <c:pt idx="180">
                  <c:v>96.4</c:v>
                </c:pt>
                <c:pt idx="181">
                  <c:v>96.8</c:v>
                </c:pt>
                <c:pt idx="182">
                  <c:v>97</c:v>
                </c:pt>
                <c:pt idx="183">
                  <c:v>97.1</c:v>
                </c:pt>
                <c:pt idx="184">
                  <c:v>97.2</c:v>
                </c:pt>
                <c:pt idx="185">
                  <c:v>97.3</c:v>
                </c:pt>
                <c:pt idx="186">
                  <c:v>97.4</c:v>
                </c:pt>
                <c:pt idx="187">
                  <c:v>97.4</c:v>
                </c:pt>
                <c:pt idx="188">
                  <c:v>97.4</c:v>
                </c:pt>
                <c:pt idx="189">
                  <c:v>97.4</c:v>
                </c:pt>
                <c:pt idx="190">
                  <c:v>97.3</c:v>
                </c:pt>
                <c:pt idx="191">
                  <c:v>97.3</c:v>
                </c:pt>
                <c:pt idx="192">
                  <c:v>97.3</c:v>
                </c:pt>
                <c:pt idx="193">
                  <c:v>97.3</c:v>
                </c:pt>
                <c:pt idx="194">
                  <c:v>97.2</c:v>
                </c:pt>
                <c:pt idx="195">
                  <c:v>97.1</c:v>
                </c:pt>
                <c:pt idx="196">
                  <c:v>97</c:v>
                </c:pt>
                <c:pt idx="197">
                  <c:v>96.9</c:v>
                </c:pt>
                <c:pt idx="198">
                  <c:v>96.7</c:v>
                </c:pt>
                <c:pt idx="199">
                  <c:v>96.4</c:v>
                </c:pt>
                <c:pt idx="200">
                  <c:v>96.1</c:v>
                </c:pt>
                <c:pt idx="201">
                  <c:v>95.7</c:v>
                </c:pt>
                <c:pt idx="202">
                  <c:v>95.5</c:v>
                </c:pt>
                <c:pt idx="203">
                  <c:v>95.3</c:v>
                </c:pt>
                <c:pt idx="204">
                  <c:v>95.2</c:v>
                </c:pt>
                <c:pt idx="205">
                  <c:v>95</c:v>
                </c:pt>
                <c:pt idx="206">
                  <c:v>94.9</c:v>
                </c:pt>
                <c:pt idx="207">
                  <c:v>94.7</c:v>
                </c:pt>
                <c:pt idx="208">
                  <c:v>94.5</c:v>
                </c:pt>
                <c:pt idx="209">
                  <c:v>94.4</c:v>
                </c:pt>
                <c:pt idx="210">
                  <c:v>94.4</c:v>
                </c:pt>
                <c:pt idx="211">
                  <c:v>94.3</c:v>
                </c:pt>
                <c:pt idx="212">
                  <c:v>94.3</c:v>
                </c:pt>
                <c:pt idx="213">
                  <c:v>94.1</c:v>
                </c:pt>
                <c:pt idx="214">
                  <c:v>93.9</c:v>
                </c:pt>
                <c:pt idx="215">
                  <c:v>93.4</c:v>
                </c:pt>
                <c:pt idx="216">
                  <c:v>92.8</c:v>
                </c:pt>
                <c:pt idx="217">
                  <c:v>92</c:v>
                </c:pt>
                <c:pt idx="218">
                  <c:v>91.3</c:v>
                </c:pt>
                <c:pt idx="219">
                  <c:v>90.6</c:v>
                </c:pt>
                <c:pt idx="220">
                  <c:v>90</c:v>
                </c:pt>
                <c:pt idx="221">
                  <c:v>89.3</c:v>
                </c:pt>
                <c:pt idx="222">
                  <c:v>88.7</c:v>
                </c:pt>
                <c:pt idx="223">
                  <c:v>88.1</c:v>
                </c:pt>
                <c:pt idx="224">
                  <c:v>87.4</c:v>
                </c:pt>
                <c:pt idx="225">
                  <c:v>86.7</c:v>
                </c:pt>
                <c:pt idx="226">
                  <c:v>86</c:v>
                </c:pt>
                <c:pt idx="227">
                  <c:v>85.3</c:v>
                </c:pt>
                <c:pt idx="228">
                  <c:v>84.7</c:v>
                </c:pt>
                <c:pt idx="229">
                  <c:v>84.1</c:v>
                </c:pt>
                <c:pt idx="230">
                  <c:v>83.5</c:v>
                </c:pt>
                <c:pt idx="231">
                  <c:v>82.9</c:v>
                </c:pt>
                <c:pt idx="232">
                  <c:v>82.3</c:v>
                </c:pt>
                <c:pt idx="233">
                  <c:v>81.7</c:v>
                </c:pt>
                <c:pt idx="234">
                  <c:v>81.099999999999994</c:v>
                </c:pt>
                <c:pt idx="235">
                  <c:v>80.5</c:v>
                </c:pt>
                <c:pt idx="236">
                  <c:v>79.900000000000006</c:v>
                </c:pt>
                <c:pt idx="237">
                  <c:v>79.400000000000006</c:v>
                </c:pt>
                <c:pt idx="238">
                  <c:v>79</c:v>
                </c:pt>
                <c:pt idx="239">
                  <c:v>78.7</c:v>
                </c:pt>
                <c:pt idx="240">
                  <c:v>78.7</c:v>
                </c:pt>
                <c:pt idx="241">
                  <c:v>78.8</c:v>
                </c:pt>
                <c:pt idx="242">
                  <c:v>79.099999999999994</c:v>
                </c:pt>
                <c:pt idx="243">
                  <c:v>79.400000000000006</c:v>
                </c:pt>
                <c:pt idx="244">
                  <c:v>79.599999999999994</c:v>
                </c:pt>
                <c:pt idx="245">
                  <c:v>79.8</c:v>
                </c:pt>
                <c:pt idx="246">
                  <c:v>79.8</c:v>
                </c:pt>
                <c:pt idx="247">
                  <c:v>79.599999999999994</c:v>
                </c:pt>
                <c:pt idx="248">
                  <c:v>79.3</c:v>
                </c:pt>
                <c:pt idx="249">
                  <c:v>78.900000000000006</c:v>
                </c:pt>
                <c:pt idx="250">
                  <c:v>78.5</c:v>
                </c:pt>
                <c:pt idx="251">
                  <c:v>78.2</c:v>
                </c:pt>
                <c:pt idx="252">
                  <c:v>77.900000000000006</c:v>
                </c:pt>
                <c:pt idx="253">
                  <c:v>77.7</c:v>
                </c:pt>
                <c:pt idx="254">
                  <c:v>77.7</c:v>
                </c:pt>
                <c:pt idx="255">
                  <c:v>77.8</c:v>
                </c:pt>
                <c:pt idx="256">
                  <c:v>77.900000000000006</c:v>
                </c:pt>
                <c:pt idx="257">
                  <c:v>78.099999999999994</c:v>
                </c:pt>
                <c:pt idx="258">
                  <c:v>78.3</c:v>
                </c:pt>
                <c:pt idx="259">
                  <c:v>78.3</c:v>
                </c:pt>
                <c:pt idx="260">
                  <c:v>78.400000000000006</c:v>
                </c:pt>
                <c:pt idx="261">
                  <c:v>78.400000000000006</c:v>
                </c:pt>
                <c:pt idx="262">
                  <c:v>78.400000000000006</c:v>
                </c:pt>
                <c:pt idx="263">
                  <c:v>78.2</c:v>
                </c:pt>
                <c:pt idx="264">
                  <c:v>78</c:v>
                </c:pt>
                <c:pt idx="265">
                  <c:v>77.7</c:v>
                </c:pt>
                <c:pt idx="266">
                  <c:v>77.3</c:v>
                </c:pt>
                <c:pt idx="267">
                  <c:v>76.900000000000006</c:v>
                </c:pt>
                <c:pt idx="268">
                  <c:v>76.599999999999994</c:v>
                </c:pt>
                <c:pt idx="269">
                  <c:v>76.2</c:v>
                </c:pt>
                <c:pt idx="270">
                  <c:v>75.7</c:v>
                </c:pt>
                <c:pt idx="271">
                  <c:v>75.2</c:v>
                </c:pt>
                <c:pt idx="272">
                  <c:v>74.7</c:v>
                </c:pt>
                <c:pt idx="273">
                  <c:v>74.400000000000006</c:v>
                </c:pt>
                <c:pt idx="274">
                  <c:v>74.3</c:v>
                </c:pt>
                <c:pt idx="275">
                  <c:v>74.400000000000006</c:v>
                </c:pt>
                <c:pt idx="276">
                  <c:v>74.599999999999994</c:v>
                </c:pt>
                <c:pt idx="277">
                  <c:v>74.900000000000006</c:v>
                </c:pt>
                <c:pt idx="278">
                  <c:v>75.099999999999994</c:v>
                </c:pt>
                <c:pt idx="279">
                  <c:v>75.3</c:v>
                </c:pt>
                <c:pt idx="280">
                  <c:v>75.5</c:v>
                </c:pt>
                <c:pt idx="281">
                  <c:v>75.8</c:v>
                </c:pt>
                <c:pt idx="282">
                  <c:v>75.900000000000006</c:v>
                </c:pt>
                <c:pt idx="283">
                  <c:v>76</c:v>
                </c:pt>
                <c:pt idx="284">
                  <c:v>76</c:v>
                </c:pt>
                <c:pt idx="285">
                  <c:v>76</c:v>
                </c:pt>
                <c:pt idx="286">
                  <c:v>75.900000000000006</c:v>
                </c:pt>
                <c:pt idx="287">
                  <c:v>75.900000000000006</c:v>
                </c:pt>
                <c:pt idx="288">
                  <c:v>75.8</c:v>
                </c:pt>
                <c:pt idx="289">
                  <c:v>75.7</c:v>
                </c:pt>
                <c:pt idx="290">
                  <c:v>75.5</c:v>
                </c:pt>
                <c:pt idx="291">
                  <c:v>75.2</c:v>
                </c:pt>
                <c:pt idx="292">
                  <c:v>75</c:v>
                </c:pt>
                <c:pt idx="293">
                  <c:v>74.7</c:v>
                </c:pt>
                <c:pt idx="294">
                  <c:v>74.099999999999994</c:v>
                </c:pt>
                <c:pt idx="295">
                  <c:v>73.7</c:v>
                </c:pt>
                <c:pt idx="296">
                  <c:v>73.3</c:v>
                </c:pt>
                <c:pt idx="297">
                  <c:v>73.5</c:v>
                </c:pt>
                <c:pt idx="298">
                  <c:v>74</c:v>
                </c:pt>
                <c:pt idx="299">
                  <c:v>74.900000000000006</c:v>
                </c:pt>
                <c:pt idx="300">
                  <c:v>76.099999999999994</c:v>
                </c:pt>
                <c:pt idx="301">
                  <c:v>77.7</c:v>
                </c:pt>
                <c:pt idx="302">
                  <c:v>79.2</c:v>
                </c:pt>
                <c:pt idx="303">
                  <c:v>80.3</c:v>
                </c:pt>
                <c:pt idx="304">
                  <c:v>80.8</c:v>
                </c:pt>
                <c:pt idx="305">
                  <c:v>81</c:v>
                </c:pt>
                <c:pt idx="306">
                  <c:v>81</c:v>
                </c:pt>
                <c:pt idx="307">
                  <c:v>81</c:v>
                </c:pt>
                <c:pt idx="308">
                  <c:v>81</c:v>
                </c:pt>
                <c:pt idx="309">
                  <c:v>81</c:v>
                </c:pt>
                <c:pt idx="310">
                  <c:v>80.900000000000006</c:v>
                </c:pt>
                <c:pt idx="311">
                  <c:v>80.599999999999994</c:v>
                </c:pt>
                <c:pt idx="312">
                  <c:v>80.3</c:v>
                </c:pt>
                <c:pt idx="313">
                  <c:v>80</c:v>
                </c:pt>
                <c:pt idx="314">
                  <c:v>79.900000000000006</c:v>
                </c:pt>
                <c:pt idx="315">
                  <c:v>79.8</c:v>
                </c:pt>
                <c:pt idx="316">
                  <c:v>79.8</c:v>
                </c:pt>
                <c:pt idx="317">
                  <c:v>79.8</c:v>
                </c:pt>
                <c:pt idx="318">
                  <c:v>79.900000000000006</c:v>
                </c:pt>
                <c:pt idx="319">
                  <c:v>80</c:v>
                </c:pt>
                <c:pt idx="320">
                  <c:v>80.400000000000006</c:v>
                </c:pt>
                <c:pt idx="321">
                  <c:v>80.8</c:v>
                </c:pt>
                <c:pt idx="322">
                  <c:v>81.2</c:v>
                </c:pt>
                <c:pt idx="323">
                  <c:v>81.5</c:v>
                </c:pt>
                <c:pt idx="324">
                  <c:v>81.599999999999994</c:v>
                </c:pt>
                <c:pt idx="325">
                  <c:v>81.599999999999994</c:v>
                </c:pt>
                <c:pt idx="326">
                  <c:v>81.400000000000006</c:v>
                </c:pt>
                <c:pt idx="327">
                  <c:v>80.7</c:v>
                </c:pt>
                <c:pt idx="328">
                  <c:v>79.599999999999994</c:v>
                </c:pt>
                <c:pt idx="329">
                  <c:v>78.2</c:v>
                </c:pt>
                <c:pt idx="330">
                  <c:v>76.8</c:v>
                </c:pt>
                <c:pt idx="331">
                  <c:v>75.3</c:v>
                </c:pt>
                <c:pt idx="332">
                  <c:v>73.8</c:v>
                </c:pt>
                <c:pt idx="333">
                  <c:v>72.099999999999994</c:v>
                </c:pt>
                <c:pt idx="334">
                  <c:v>70.2</c:v>
                </c:pt>
                <c:pt idx="335">
                  <c:v>68.2</c:v>
                </c:pt>
                <c:pt idx="336">
                  <c:v>66.099999999999994</c:v>
                </c:pt>
                <c:pt idx="337">
                  <c:v>63.8</c:v>
                </c:pt>
                <c:pt idx="338">
                  <c:v>61.6</c:v>
                </c:pt>
                <c:pt idx="339">
                  <c:v>60.2</c:v>
                </c:pt>
                <c:pt idx="340">
                  <c:v>59.8</c:v>
                </c:pt>
                <c:pt idx="341">
                  <c:v>60.4</c:v>
                </c:pt>
                <c:pt idx="342">
                  <c:v>61.8</c:v>
                </c:pt>
                <c:pt idx="343">
                  <c:v>62.6</c:v>
                </c:pt>
                <c:pt idx="344">
                  <c:v>62.7</c:v>
                </c:pt>
                <c:pt idx="345">
                  <c:v>61.9</c:v>
                </c:pt>
                <c:pt idx="346">
                  <c:v>60</c:v>
                </c:pt>
                <c:pt idx="347">
                  <c:v>58.4</c:v>
                </c:pt>
                <c:pt idx="348">
                  <c:v>57.8</c:v>
                </c:pt>
                <c:pt idx="349">
                  <c:v>57.8</c:v>
                </c:pt>
                <c:pt idx="350">
                  <c:v>57.8</c:v>
                </c:pt>
                <c:pt idx="351">
                  <c:v>57.3</c:v>
                </c:pt>
                <c:pt idx="352">
                  <c:v>56.2</c:v>
                </c:pt>
                <c:pt idx="353">
                  <c:v>54.3</c:v>
                </c:pt>
                <c:pt idx="354">
                  <c:v>50.8</c:v>
                </c:pt>
                <c:pt idx="355">
                  <c:v>45.5</c:v>
                </c:pt>
                <c:pt idx="356">
                  <c:v>40.200000000000003</c:v>
                </c:pt>
                <c:pt idx="357">
                  <c:v>34.9</c:v>
                </c:pt>
                <c:pt idx="358">
                  <c:v>29.6</c:v>
                </c:pt>
                <c:pt idx="359">
                  <c:v>27.3</c:v>
                </c:pt>
                <c:pt idx="360">
                  <c:v>29.3</c:v>
                </c:pt>
                <c:pt idx="361">
                  <c:v>32.9</c:v>
                </c:pt>
                <c:pt idx="362">
                  <c:v>35.6</c:v>
                </c:pt>
                <c:pt idx="363">
                  <c:v>36.700000000000003</c:v>
                </c:pt>
                <c:pt idx="364">
                  <c:v>37.6</c:v>
                </c:pt>
                <c:pt idx="365">
                  <c:v>39.4</c:v>
                </c:pt>
                <c:pt idx="366">
                  <c:v>42.5</c:v>
                </c:pt>
                <c:pt idx="367">
                  <c:v>46.5</c:v>
                </c:pt>
                <c:pt idx="368">
                  <c:v>50.2</c:v>
                </c:pt>
                <c:pt idx="369">
                  <c:v>52.8</c:v>
                </c:pt>
                <c:pt idx="370">
                  <c:v>54.3</c:v>
                </c:pt>
                <c:pt idx="371">
                  <c:v>54.9</c:v>
                </c:pt>
                <c:pt idx="372">
                  <c:v>54.9</c:v>
                </c:pt>
                <c:pt idx="373">
                  <c:v>54.7</c:v>
                </c:pt>
                <c:pt idx="374">
                  <c:v>54.1</c:v>
                </c:pt>
                <c:pt idx="375">
                  <c:v>53.2</c:v>
                </c:pt>
                <c:pt idx="376">
                  <c:v>52.1</c:v>
                </c:pt>
                <c:pt idx="377">
                  <c:v>50.7</c:v>
                </c:pt>
                <c:pt idx="378">
                  <c:v>49.1</c:v>
                </c:pt>
                <c:pt idx="379">
                  <c:v>47.4</c:v>
                </c:pt>
                <c:pt idx="380">
                  <c:v>45.2</c:v>
                </c:pt>
                <c:pt idx="381">
                  <c:v>41.8</c:v>
                </c:pt>
                <c:pt idx="382">
                  <c:v>36.5</c:v>
                </c:pt>
                <c:pt idx="383">
                  <c:v>31.2</c:v>
                </c:pt>
                <c:pt idx="384">
                  <c:v>27.6</c:v>
                </c:pt>
                <c:pt idx="385">
                  <c:v>26.9</c:v>
                </c:pt>
                <c:pt idx="386">
                  <c:v>27.3</c:v>
                </c:pt>
                <c:pt idx="387">
                  <c:v>27.5</c:v>
                </c:pt>
                <c:pt idx="388">
                  <c:v>27.4</c:v>
                </c:pt>
                <c:pt idx="389">
                  <c:v>27.1</c:v>
                </c:pt>
                <c:pt idx="390">
                  <c:v>26.7</c:v>
                </c:pt>
                <c:pt idx="391">
                  <c:v>26.8</c:v>
                </c:pt>
                <c:pt idx="392">
                  <c:v>28.2</c:v>
                </c:pt>
                <c:pt idx="393">
                  <c:v>31.1</c:v>
                </c:pt>
                <c:pt idx="394">
                  <c:v>34.799999999999997</c:v>
                </c:pt>
                <c:pt idx="395">
                  <c:v>38.4</c:v>
                </c:pt>
                <c:pt idx="396">
                  <c:v>40.9</c:v>
                </c:pt>
                <c:pt idx="397">
                  <c:v>41.7</c:v>
                </c:pt>
                <c:pt idx="398">
                  <c:v>40.9</c:v>
                </c:pt>
                <c:pt idx="399">
                  <c:v>38.299999999999997</c:v>
                </c:pt>
                <c:pt idx="400">
                  <c:v>35.299999999999997</c:v>
                </c:pt>
                <c:pt idx="401">
                  <c:v>34.299999999999997</c:v>
                </c:pt>
                <c:pt idx="402">
                  <c:v>34.6</c:v>
                </c:pt>
                <c:pt idx="403">
                  <c:v>36.299999999999997</c:v>
                </c:pt>
                <c:pt idx="404">
                  <c:v>39.5</c:v>
                </c:pt>
                <c:pt idx="405">
                  <c:v>41.8</c:v>
                </c:pt>
                <c:pt idx="406">
                  <c:v>42.5</c:v>
                </c:pt>
                <c:pt idx="407">
                  <c:v>41.9</c:v>
                </c:pt>
                <c:pt idx="408">
                  <c:v>40.1</c:v>
                </c:pt>
                <c:pt idx="409">
                  <c:v>36.6</c:v>
                </c:pt>
                <c:pt idx="410">
                  <c:v>31.3</c:v>
                </c:pt>
                <c:pt idx="411">
                  <c:v>26</c:v>
                </c:pt>
                <c:pt idx="412">
                  <c:v>20.6</c:v>
                </c:pt>
                <c:pt idx="413">
                  <c:v>19.100000000000001</c:v>
                </c:pt>
                <c:pt idx="414">
                  <c:v>19.7</c:v>
                </c:pt>
                <c:pt idx="415">
                  <c:v>21.1</c:v>
                </c:pt>
                <c:pt idx="416">
                  <c:v>22</c:v>
                </c:pt>
                <c:pt idx="417">
                  <c:v>22.1</c:v>
                </c:pt>
                <c:pt idx="418">
                  <c:v>21.4</c:v>
                </c:pt>
                <c:pt idx="419">
                  <c:v>19.600000000000001</c:v>
                </c:pt>
                <c:pt idx="420">
                  <c:v>18.3</c:v>
                </c:pt>
                <c:pt idx="421">
                  <c:v>18</c:v>
                </c:pt>
                <c:pt idx="422">
                  <c:v>18.3</c:v>
                </c:pt>
                <c:pt idx="423">
                  <c:v>18.5</c:v>
                </c:pt>
                <c:pt idx="424">
                  <c:v>17.899999999999999</c:v>
                </c:pt>
                <c:pt idx="425">
                  <c:v>15</c:v>
                </c:pt>
                <c:pt idx="426">
                  <c:v>9.9</c:v>
                </c:pt>
                <c:pt idx="427">
                  <c:v>4.5999999999999996</c:v>
                </c:pt>
                <c:pt idx="428">
                  <c:v>1.2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FA-7346-9E2E-4F5FA44150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1234191"/>
        <c:axId val="391235919"/>
      </c:lineChart>
      <c:catAx>
        <c:axId val="391234191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1235919"/>
        <c:crosses val="autoZero"/>
        <c:auto val="1"/>
        <c:lblAlgn val="ctr"/>
        <c:lblOffset val="100"/>
        <c:noMultiLvlLbl val="0"/>
      </c:catAx>
      <c:valAx>
        <c:axId val="391235919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12341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(Phase:</a:t>
            </a:r>
            <a:r>
              <a:rPr lang="en-GB" baseline="0"/>
              <a:t> High) Total Resistance to Motion.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3"/>
          <c:order val="0"/>
          <c:tx>
            <c:v>Total Resistance (N)</c:v>
          </c:tx>
          <c:spPr>
            <a:ln w="22225" cap="rnd">
              <a:solidFill>
                <a:schemeClr val="accent4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WLTC_class_3!$L$1043:$L$1497</c:f>
              <c:numCache>
                <c:formatCode>General</c:formatCode>
                <c:ptCount val="455"/>
                <c:pt idx="0">
                  <c:v>103.2993</c:v>
                </c:pt>
                <c:pt idx="1">
                  <c:v>103.2993</c:v>
                </c:pt>
                <c:pt idx="2">
                  <c:v>103.2993</c:v>
                </c:pt>
                <c:pt idx="3">
                  <c:v>103.2993</c:v>
                </c:pt>
                <c:pt idx="4">
                  <c:v>103.2993</c:v>
                </c:pt>
                <c:pt idx="5">
                  <c:v>193.29930000000002</c:v>
                </c:pt>
                <c:pt idx="6">
                  <c:v>508.31438569209024</c:v>
                </c:pt>
                <c:pt idx="7">
                  <c:v>981.10478526482689</c:v>
                </c:pt>
                <c:pt idx="8">
                  <c:v>1342.5426402921762</c:v>
                </c:pt>
                <c:pt idx="9">
                  <c:v>1390.8237783217996</c:v>
                </c:pt>
                <c:pt idx="10">
                  <c:v>1215.2278575563885</c:v>
                </c:pt>
                <c:pt idx="11">
                  <c:v>1039.8327650669291</c:v>
                </c:pt>
                <c:pt idx="12">
                  <c:v>943.29421527785689</c:v>
                </c:pt>
                <c:pt idx="13">
                  <c:v>891.98595800709916</c:v>
                </c:pt>
                <c:pt idx="14">
                  <c:v>795.92425751644123</c:v>
                </c:pt>
                <c:pt idx="15">
                  <c:v>665.37359382730119</c:v>
                </c:pt>
                <c:pt idx="16">
                  <c:v>579.19993819762226</c:v>
                </c:pt>
                <c:pt idx="17">
                  <c:v>582.64513312872668</c:v>
                </c:pt>
                <c:pt idx="18">
                  <c:v>654.35757693098253</c:v>
                </c:pt>
                <c:pt idx="19">
                  <c:v>693.17636947329686</c:v>
                </c:pt>
                <c:pt idx="20">
                  <c:v>664.7667044732359</c:v>
                </c:pt>
                <c:pt idx="21">
                  <c:v>557.16224727045187</c:v>
                </c:pt>
                <c:pt idx="22">
                  <c:v>403.04144229866182</c:v>
                </c:pt>
                <c:pt idx="23">
                  <c:v>269.76568976178612</c:v>
                </c:pt>
                <c:pt idx="24">
                  <c:v>202.76257474500767</c:v>
                </c:pt>
                <c:pt idx="25">
                  <c:v>203.01172437843604</c:v>
                </c:pt>
                <c:pt idx="26">
                  <c:v>214.76143792892404</c:v>
                </c:pt>
                <c:pt idx="27">
                  <c:v>170.26303719092408</c:v>
                </c:pt>
                <c:pt idx="28">
                  <c:v>57.261437928924195</c:v>
                </c:pt>
                <c:pt idx="29">
                  <c:v>-102.22610200396241</c:v>
                </c:pt>
                <c:pt idx="30">
                  <c:v>-229.86066771719479</c:v>
                </c:pt>
                <c:pt idx="31">
                  <c:v>-313.06683973228337</c:v>
                </c:pt>
                <c:pt idx="32">
                  <c:v>-408.23345355924528</c:v>
                </c:pt>
                <c:pt idx="33">
                  <c:v>-548.98039510380363</c:v>
                </c:pt>
                <c:pt idx="34">
                  <c:v>-735.91863489561047</c:v>
                </c:pt>
                <c:pt idx="35">
                  <c:v>-946.15217351729973</c:v>
                </c:pt>
                <c:pt idx="36">
                  <c:v>-1066.9848969716977</c:v>
                </c:pt>
                <c:pt idx="37">
                  <c:v>-972.74337951730035</c:v>
                </c:pt>
                <c:pt idx="38">
                  <c:v>-865.0557152940811</c:v>
                </c:pt>
                <c:pt idx="39">
                  <c:v>-745.12687395774674</c:v>
                </c:pt>
                <c:pt idx="40">
                  <c:v>-421.21822051293691</c:v>
                </c:pt>
                <c:pt idx="41">
                  <c:v>-39.55641927970008</c:v>
                </c:pt>
                <c:pt idx="42">
                  <c:v>196.75038777957732</c:v>
                </c:pt>
                <c:pt idx="43">
                  <c:v>500.91123717509691</c:v>
                </c:pt>
                <c:pt idx="44">
                  <c:v>907.78563441730682</c:v>
                </c:pt>
                <c:pt idx="45">
                  <c:v>990.13380769476385</c:v>
                </c:pt>
                <c:pt idx="46">
                  <c:v>644.95605243894101</c:v>
                </c:pt>
                <c:pt idx="47">
                  <c:v>320.0637647270608</c:v>
                </c:pt>
                <c:pt idx="48">
                  <c:v>320.7680779765227</c:v>
                </c:pt>
                <c:pt idx="49">
                  <c:v>524.72761868625219</c:v>
                </c:pt>
                <c:pt idx="50">
                  <c:v>730.35035694892827</c:v>
                </c:pt>
                <c:pt idx="51">
                  <c:v>858.38563635830633</c:v>
                </c:pt>
                <c:pt idx="52">
                  <c:v>998.92137821360154</c:v>
                </c:pt>
                <c:pt idx="53">
                  <c:v>1175.0765673183896</c:v>
                </c:pt>
                <c:pt idx="54">
                  <c:v>1252.4765527525974</c:v>
                </c:pt>
                <c:pt idx="55">
                  <c:v>1150.5893371380687</c:v>
                </c:pt>
                <c:pt idx="56">
                  <c:v>969.01303719092425</c:v>
                </c:pt>
                <c:pt idx="57">
                  <c:v>808.27896111142718</c:v>
                </c:pt>
                <c:pt idx="58">
                  <c:v>725.07341540050015</c:v>
                </c:pt>
                <c:pt idx="59">
                  <c:v>607.83454153500338</c:v>
                </c:pt>
                <c:pt idx="60">
                  <c:v>398.16993552418597</c:v>
                </c:pt>
                <c:pt idx="61">
                  <c:v>185.60416235326858</c:v>
                </c:pt>
                <c:pt idx="62">
                  <c:v>-40.874942613389919</c:v>
                </c:pt>
                <c:pt idx="63">
                  <c:v>-169.27887862322359</c:v>
                </c:pt>
                <c:pt idx="64">
                  <c:v>-72.562129096334729</c:v>
                </c:pt>
                <c:pt idx="65">
                  <c:v>105.49252376584346</c:v>
                </c:pt>
                <c:pt idx="66">
                  <c:v>195.49252376584315</c:v>
                </c:pt>
                <c:pt idx="67">
                  <c:v>207.01901621618362</c:v>
                </c:pt>
                <c:pt idx="68">
                  <c:v>196.04598009440235</c:v>
                </c:pt>
                <c:pt idx="69">
                  <c:v>184.79598009440298</c:v>
                </c:pt>
                <c:pt idx="70">
                  <c:v>218.54598009440343</c:v>
                </c:pt>
                <c:pt idx="71">
                  <c:v>331.87970029632714</c:v>
                </c:pt>
                <c:pt idx="72">
                  <c:v>480.93941044813073</c:v>
                </c:pt>
                <c:pt idx="73">
                  <c:v>519.28300368960311</c:v>
                </c:pt>
                <c:pt idx="74">
                  <c:v>421.85416235326875</c:v>
                </c:pt>
                <c:pt idx="75">
                  <c:v>300.19470927745897</c:v>
                </c:pt>
                <c:pt idx="76">
                  <c:v>177.04625124955635</c:v>
                </c:pt>
                <c:pt idx="77">
                  <c:v>18.345053016872598</c:v>
                </c:pt>
                <c:pt idx="78">
                  <c:v>-165.21328460490872</c:v>
                </c:pt>
                <c:pt idx="79">
                  <c:v>-193.49299038697461</c:v>
                </c:pt>
                <c:pt idx="80">
                  <c:v>-28.676584599500089</c:v>
                </c:pt>
                <c:pt idx="81">
                  <c:v>172.44095314879405</c:v>
                </c:pt>
                <c:pt idx="82">
                  <c:v>387.29598009440343</c:v>
                </c:pt>
                <c:pt idx="83">
                  <c:v>582.47297431663901</c:v>
                </c:pt>
                <c:pt idx="84">
                  <c:v>611.03671539509105</c:v>
                </c:pt>
                <c:pt idx="85">
                  <c:v>447.04625124955703</c:v>
                </c:pt>
                <c:pt idx="86">
                  <c:v>257.61219143491803</c:v>
                </c:pt>
                <c:pt idx="87">
                  <c:v>88.558356167662566</c:v>
                </c:pt>
                <c:pt idx="88">
                  <c:v>-71.654946983127871</c:v>
                </c:pt>
                <c:pt idx="89">
                  <c:v>-64.842261883102424</c:v>
                </c:pt>
                <c:pt idx="90">
                  <c:v>112.83454153500269</c:v>
                </c:pt>
                <c:pt idx="91">
                  <c:v>349.3732911101672</c:v>
                </c:pt>
                <c:pt idx="92">
                  <c:v>645.66993552418637</c:v>
                </c:pt>
                <c:pt idx="93">
                  <c:v>811.3098449765555</c:v>
                </c:pt>
                <c:pt idx="94">
                  <c:v>673.54342535185651</c:v>
                </c:pt>
                <c:pt idx="95">
                  <c:v>408.07761868072328</c:v>
                </c:pt>
                <c:pt idx="96">
                  <c:v>206.5612529477923</c:v>
                </c:pt>
                <c:pt idx="97">
                  <c:v>36.500683447454222</c:v>
                </c:pt>
                <c:pt idx="98">
                  <c:v>-57.385767977287344</c:v>
                </c:pt>
                <c:pt idx="99">
                  <c:v>-4.9543337876247762</c:v>
                </c:pt>
                <c:pt idx="100">
                  <c:v>71.599519443552012</c:v>
                </c:pt>
                <c:pt idx="101">
                  <c:v>58.794986016443005</c:v>
                </c:pt>
                <c:pt idx="102">
                  <c:v>-78.667753217286077</c:v>
                </c:pt>
                <c:pt idx="103">
                  <c:v>-320.05089566492398</c:v>
                </c:pt>
                <c:pt idx="104">
                  <c:v>-643.49299038697552</c:v>
                </c:pt>
                <c:pt idx="105">
                  <c:v>-925.80786512531301</c:v>
                </c:pt>
                <c:pt idx="106">
                  <c:v>-1029.0877527295474</c:v>
                </c:pt>
                <c:pt idx="107">
                  <c:v>-1018.543399424988</c:v>
                </c:pt>
                <c:pt idx="108">
                  <c:v>-871.29766290937778</c:v>
                </c:pt>
                <c:pt idx="109">
                  <c:v>-675.81180258951474</c:v>
                </c:pt>
                <c:pt idx="110">
                  <c:v>-591.18678753847303</c:v>
                </c:pt>
                <c:pt idx="111">
                  <c:v>-584.5183593690607</c:v>
                </c:pt>
                <c:pt idx="112">
                  <c:v>-645.02252453850383</c:v>
                </c:pt>
                <c:pt idx="113">
                  <c:v>-694.23143263167606</c:v>
                </c:pt>
                <c:pt idx="114">
                  <c:v>-641.57937019519352</c:v>
                </c:pt>
                <c:pt idx="115">
                  <c:v>-430.43801635710747</c:v>
                </c:pt>
                <c:pt idx="116">
                  <c:v>-127.92622167820052</c:v>
                </c:pt>
                <c:pt idx="117">
                  <c:v>74.302235864175771</c:v>
                </c:pt>
                <c:pt idx="118">
                  <c:v>153.11941433676495</c:v>
                </c:pt>
                <c:pt idx="119">
                  <c:v>198.32377832179955</c:v>
                </c:pt>
                <c:pt idx="120">
                  <c:v>311.17381352108043</c:v>
                </c:pt>
                <c:pt idx="121">
                  <c:v>559.63906210091614</c:v>
                </c:pt>
                <c:pt idx="122">
                  <c:v>798.1483802053657</c:v>
                </c:pt>
                <c:pt idx="123">
                  <c:v>711.48231815730435</c:v>
                </c:pt>
                <c:pt idx="124">
                  <c:v>376.08276506692931</c:v>
                </c:pt>
                <c:pt idx="125">
                  <c:v>-73.453349901296349</c:v>
                </c:pt>
                <c:pt idx="126">
                  <c:v>-717.05459644192115</c:v>
                </c:pt>
                <c:pt idx="127">
                  <c:v>-890.81422478556908</c:v>
                </c:pt>
                <c:pt idx="128">
                  <c:v>-499.71176374740298</c:v>
                </c:pt>
                <c:pt idx="129">
                  <c:v>-95.80641927970008</c:v>
                </c:pt>
                <c:pt idx="130">
                  <c:v>106.69358072030001</c:v>
                </c:pt>
                <c:pt idx="131">
                  <c:v>320.44358072030008</c:v>
                </c:pt>
                <c:pt idx="132">
                  <c:v>872.85352901367492</c:v>
                </c:pt>
                <c:pt idx="133">
                  <c:v>1371.6303734568251</c:v>
                </c:pt>
                <c:pt idx="134">
                  <c:v>1355.6495138652513</c:v>
                </c:pt>
                <c:pt idx="135">
                  <c:v>1102.9816406309385</c:v>
                </c:pt>
                <c:pt idx="136">
                  <c:v>1075.2282032368025</c:v>
                </c:pt>
                <c:pt idx="137">
                  <c:v>1217.6956208214624</c:v>
                </c:pt>
                <c:pt idx="138">
                  <c:v>1351.447434677279</c:v>
                </c:pt>
                <c:pt idx="139">
                  <c:v>1329.6634527860313</c:v>
                </c:pt>
                <c:pt idx="140">
                  <c:v>1172.7752853337856</c:v>
                </c:pt>
                <c:pt idx="141">
                  <c:v>1048.297555566716</c:v>
                </c:pt>
                <c:pt idx="142">
                  <c:v>1002.45220454413</c:v>
                </c:pt>
                <c:pt idx="143">
                  <c:v>979.13843918935834</c:v>
                </c:pt>
                <c:pt idx="144">
                  <c:v>956.07948060254637</c:v>
                </c:pt>
                <c:pt idx="145">
                  <c:v>741.63946506570187</c:v>
                </c:pt>
                <c:pt idx="146">
                  <c:v>532.66125804499131</c:v>
                </c:pt>
                <c:pt idx="147">
                  <c:v>593.42494426117355</c:v>
                </c:pt>
                <c:pt idx="148">
                  <c:v>645.16518434429781</c:v>
                </c:pt>
                <c:pt idx="149">
                  <c:v>617.59018240191449</c:v>
                </c:pt>
                <c:pt idx="150">
                  <c:v>601.02640223941648</c:v>
                </c:pt>
                <c:pt idx="151">
                  <c:v>572.95121531866846</c:v>
                </c:pt>
                <c:pt idx="152">
                  <c:v>544.20518652778333</c:v>
                </c:pt>
                <c:pt idx="153">
                  <c:v>526.39495105633068</c:v>
                </c:pt>
                <c:pt idx="154">
                  <c:v>497.00353750071076</c:v>
                </c:pt>
                <c:pt idx="155">
                  <c:v>466.86208219148</c:v>
                </c:pt>
                <c:pt idx="156">
                  <c:v>458.85173456785424</c:v>
                </c:pt>
                <c:pt idx="157">
                  <c:v>484.62155832841023</c:v>
                </c:pt>
                <c:pt idx="158">
                  <c:v>511.25126653810889</c:v>
                </c:pt>
                <c:pt idx="159">
                  <c:v>515.42811753558908</c:v>
                </c:pt>
                <c:pt idx="160">
                  <c:v>508.40211132085199</c:v>
                </c:pt>
                <c:pt idx="161">
                  <c:v>478.49401281114194</c:v>
                </c:pt>
                <c:pt idx="162">
                  <c:v>447.75855837585709</c:v>
                </c:pt>
                <c:pt idx="163">
                  <c:v>427.86084026142009</c:v>
                </c:pt>
                <c:pt idx="164">
                  <c:v>396.29237276602987</c:v>
                </c:pt>
                <c:pt idx="165">
                  <c:v>341.35694940332939</c:v>
                </c:pt>
                <c:pt idx="166">
                  <c:v>307.60694940332968</c:v>
                </c:pt>
                <c:pt idx="167">
                  <c:v>307.60694940332968</c:v>
                </c:pt>
                <c:pt idx="168">
                  <c:v>307.60694940332968</c:v>
                </c:pt>
                <c:pt idx="169">
                  <c:v>307.60694940332968</c:v>
                </c:pt>
                <c:pt idx="170">
                  <c:v>307.60694940332968</c:v>
                </c:pt>
                <c:pt idx="171">
                  <c:v>307.60694940332968</c:v>
                </c:pt>
                <c:pt idx="172">
                  <c:v>307.60694940332968</c:v>
                </c:pt>
                <c:pt idx="173">
                  <c:v>307.60694940332968</c:v>
                </c:pt>
                <c:pt idx="174">
                  <c:v>318.85694940333065</c:v>
                </c:pt>
                <c:pt idx="175">
                  <c:v>319.29608447151952</c:v>
                </c:pt>
                <c:pt idx="176">
                  <c:v>319.29608447151793</c:v>
                </c:pt>
                <c:pt idx="177">
                  <c:v>364.73569096758513</c:v>
                </c:pt>
                <c:pt idx="178">
                  <c:v>411.49883123063057</c:v>
                </c:pt>
                <c:pt idx="179">
                  <c:v>458.71336368668642</c:v>
                </c:pt>
                <c:pt idx="180">
                  <c:v>496.03112986602366</c:v>
                </c:pt>
                <c:pt idx="181">
                  <c:v>477.12906742954294</c:v>
                </c:pt>
                <c:pt idx="182">
                  <c:v>434.84732057304927</c:v>
                </c:pt>
                <c:pt idx="183">
                  <c:v>391.66891789294289</c:v>
                </c:pt>
                <c:pt idx="184">
                  <c:v>358.83254512015731</c:v>
                </c:pt>
                <c:pt idx="185">
                  <c:v>348.04006587558172</c:v>
                </c:pt>
                <c:pt idx="186">
                  <c:v>348.49805805888332</c:v>
                </c:pt>
                <c:pt idx="187">
                  <c:v>348.95652167006267</c:v>
                </c:pt>
                <c:pt idx="188">
                  <c:v>338.16545670912058</c:v>
                </c:pt>
                <c:pt idx="189">
                  <c:v>326.91545670911967</c:v>
                </c:pt>
                <c:pt idx="190">
                  <c:v>326.91545670911967</c:v>
                </c:pt>
                <c:pt idx="191">
                  <c:v>315.6654567091187</c:v>
                </c:pt>
                <c:pt idx="192">
                  <c:v>315.20652167006142</c:v>
                </c:pt>
                <c:pt idx="193">
                  <c:v>326.45652167006239</c:v>
                </c:pt>
                <c:pt idx="194">
                  <c:v>326.45652167006239</c:v>
                </c:pt>
                <c:pt idx="195">
                  <c:v>315.20652167006301</c:v>
                </c:pt>
                <c:pt idx="196">
                  <c:v>303.49805805888269</c:v>
                </c:pt>
                <c:pt idx="197">
                  <c:v>303.04006587558104</c:v>
                </c:pt>
                <c:pt idx="198">
                  <c:v>302.5825451201589</c:v>
                </c:pt>
                <c:pt idx="199">
                  <c:v>290.87549579261201</c:v>
                </c:pt>
                <c:pt idx="200">
                  <c:v>267.46281142115328</c:v>
                </c:pt>
                <c:pt idx="201">
                  <c:v>254.84732057304825</c:v>
                </c:pt>
                <c:pt idx="202">
                  <c:v>242.23607257584524</c:v>
                </c:pt>
                <c:pt idx="203">
                  <c:v>251.67767523653083</c:v>
                </c:pt>
                <c:pt idx="204">
                  <c:v>273.27630513413874</c:v>
                </c:pt>
                <c:pt idx="205">
                  <c:v>283.62682074326028</c:v>
                </c:pt>
                <c:pt idx="206">
                  <c:v>283.17778568963718</c:v>
                </c:pt>
                <c:pt idx="207">
                  <c:v>282.28112986602463</c:v>
                </c:pt>
                <c:pt idx="208">
                  <c:v>281.83350909603507</c:v>
                </c:pt>
                <c:pt idx="209">
                  <c:v>269.68968183968843</c:v>
                </c:pt>
                <c:pt idx="210">
                  <c:v>280.04774029485503</c:v>
                </c:pt>
                <c:pt idx="211">
                  <c:v>302.10247666425482</c:v>
                </c:pt>
                <c:pt idx="212">
                  <c:v>302.10247666425323</c:v>
                </c:pt>
                <c:pt idx="213">
                  <c:v>301.65768446153061</c:v>
                </c:pt>
                <c:pt idx="214">
                  <c:v>290.40768446153123</c:v>
                </c:pt>
                <c:pt idx="215">
                  <c:v>267.01951433972067</c:v>
                </c:pt>
                <c:pt idx="216">
                  <c:v>232.38322992942051</c:v>
                </c:pt>
                <c:pt idx="217">
                  <c:v>185.17576889152872</c:v>
                </c:pt>
                <c:pt idx="218">
                  <c:v>148.79237276602953</c:v>
                </c:pt>
                <c:pt idx="219">
                  <c:v>134.05757789318892</c:v>
                </c:pt>
                <c:pt idx="220">
                  <c:v>142.28313234303761</c:v>
                </c:pt>
                <c:pt idx="221">
                  <c:v>150.53178675890103</c:v>
                </c:pt>
                <c:pt idx="222">
                  <c:v>147.9775905168753</c:v>
                </c:pt>
                <c:pt idx="223">
                  <c:v>145.01914486961937</c:v>
                </c:pt>
                <c:pt idx="224">
                  <c:v>153.75172000206294</c:v>
                </c:pt>
                <c:pt idx="225">
                  <c:v>140.00126653810923</c:v>
                </c:pt>
                <c:pt idx="226">
                  <c:v>125.85552079860393</c:v>
                </c:pt>
                <c:pt idx="227">
                  <c:v>122.98287502510952</c:v>
                </c:pt>
                <c:pt idx="228">
                  <c:v>120.13332921762994</c:v>
                </c:pt>
                <c:pt idx="229">
                  <c:v>128.55688337616436</c:v>
                </c:pt>
                <c:pt idx="230">
                  <c:v>137.40260119928462</c:v>
                </c:pt>
                <c:pt idx="231">
                  <c:v>135.01529042600691</c:v>
                </c:pt>
                <c:pt idx="232">
                  <c:v>132.64495105633233</c:v>
                </c:pt>
                <c:pt idx="233">
                  <c:v>130.2915830902561</c:v>
                </c:pt>
                <c:pt idx="234">
                  <c:v>127.95518652778294</c:v>
                </c:pt>
                <c:pt idx="235">
                  <c:v>125.6357613689113</c:v>
                </c:pt>
                <c:pt idx="236">
                  <c:v>123.33330761364108</c:v>
                </c:pt>
                <c:pt idx="237">
                  <c:v>121.04782526197401</c:v>
                </c:pt>
                <c:pt idx="238">
                  <c:v>130.02931431390624</c:v>
                </c:pt>
                <c:pt idx="239">
                  <c:v>150.65185279048904</c:v>
                </c:pt>
                <c:pt idx="240">
                  <c:v>171.6583692735573</c:v>
                </c:pt>
                <c:pt idx="241">
                  <c:v>215.54320662857606</c:v>
                </c:pt>
                <c:pt idx="242">
                  <c:v>260.54320662857509</c:v>
                </c:pt>
                <c:pt idx="243">
                  <c:v>294.66445608235762</c:v>
                </c:pt>
                <c:pt idx="244">
                  <c:v>318.28103301097485</c:v>
                </c:pt>
                <c:pt idx="245">
                  <c:v>308.15185279048967</c:v>
                </c:pt>
                <c:pt idx="246">
                  <c:v>297.65142311622162</c:v>
                </c:pt>
                <c:pt idx="247">
                  <c:v>275.9028791534671</c:v>
                </c:pt>
                <c:pt idx="248">
                  <c:v>230.90287915346642</c:v>
                </c:pt>
                <c:pt idx="249">
                  <c:v>196.40142311622253</c:v>
                </c:pt>
                <c:pt idx="250">
                  <c:v>172.77777476944118</c:v>
                </c:pt>
                <c:pt idx="251">
                  <c:v>160.03617696401955</c:v>
                </c:pt>
                <c:pt idx="252">
                  <c:v>169.80212200464325</c:v>
                </c:pt>
                <c:pt idx="253">
                  <c:v>179.9440307778296</c:v>
                </c:pt>
                <c:pt idx="254">
                  <c:v>190.09018240191477</c:v>
                </c:pt>
                <c:pt idx="255">
                  <c:v>223.10664062402734</c:v>
                </c:pt>
                <c:pt idx="256">
                  <c:v>256.85664062402702</c:v>
                </c:pt>
                <c:pt idx="257">
                  <c:v>268.47317579903267</c:v>
                </c:pt>
                <c:pt idx="258">
                  <c:v>280.09018240191443</c:v>
                </c:pt>
                <c:pt idx="259">
                  <c:v>292.07560989131213</c:v>
                </c:pt>
                <c:pt idx="260">
                  <c:v>270.31292309222306</c:v>
                </c:pt>
                <c:pt idx="261">
                  <c:v>259.06292309222363</c:v>
                </c:pt>
                <c:pt idx="262">
                  <c:v>259.43228683449519</c:v>
                </c:pt>
                <c:pt idx="263">
                  <c:v>248.18228683449422</c:v>
                </c:pt>
                <c:pt idx="264">
                  <c:v>225.68228683449391</c:v>
                </c:pt>
                <c:pt idx="265">
                  <c:v>202.44403077782832</c:v>
                </c:pt>
                <c:pt idx="266">
                  <c:v>190.45766043267503</c:v>
                </c:pt>
                <c:pt idx="267">
                  <c:v>166.85664062402736</c:v>
                </c:pt>
                <c:pt idx="268">
                  <c:v>154.14521420278771</c:v>
                </c:pt>
                <c:pt idx="269">
                  <c:v>163.94133062759192</c:v>
                </c:pt>
                <c:pt idx="270">
                  <c:v>162.85586793891264</c:v>
                </c:pt>
                <c:pt idx="271">
                  <c:v>138.91518434429776</c:v>
                </c:pt>
                <c:pt idx="272">
                  <c:v>125.87493697827743</c:v>
                </c:pt>
                <c:pt idx="273">
                  <c:v>124.09647530920357</c:v>
                </c:pt>
                <c:pt idx="274">
                  <c:v>144.82979933707549</c:v>
                </c:pt>
                <c:pt idx="275">
                  <c:v>188.77545088833136</c:v>
                </c:pt>
                <c:pt idx="276">
                  <c:v>233.42494426117327</c:v>
                </c:pt>
                <c:pt idx="277">
                  <c:v>267.52545088833165</c:v>
                </c:pt>
                <c:pt idx="278">
                  <c:v>290.72787842628298</c:v>
                </c:pt>
                <c:pt idx="279">
                  <c:v>291.78505544229313</c:v>
                </c:pt>
                <c:pt idx="280">
                  <c:v>281.24219725902128</c:v>
                </c:pt>
                <c:pt idx="281">
                  <c:v>281.9512247872633</c:v>
                </c:pt>
                <c:pt idx="282">
                  <c:v>293.91213802701441</c:v>
                </c:pt>
                <c:pt idx="283">
                  <c:v>283.73204359572628</c:v>
                </c:pt>
                <c:pt idx="284">
                  <c:v>261.58962164105208</c:v>
                </c:pt>
                <c:pt idx="285">
                  <c:v>250.69767111425492</c:v>
                </c:pt>
                <c:pt idx="286">
                  <c:v>239.44767111425557</c:v>
                </c:pt>
                <c:pt idx="287">
                  <c:v>228.1976711142562</c:v>
                </c:pt>
                <c:pt idx="288">
                  <c:v>227.83962164105236</c:v>
                </c:pt>
                <c:pt idx="289">
                  <c:v>227.83962164105077</c:v>
                </c:pt>
                <c:pt idx="290">
                  <c:v>216.23204359572529</c:v>
                </c:pt>
                <c:pt idx="291">
                  <c:v>204.62493697827776</c:v>
                </c:pt>
                <c:pt idx="292">
                  <c:v>181.41213802701441</c:v>
                </c:pt>
                <c:pt idx="293">
                  <c:v>180.34647530920358</c:v>
                </c:pt>
                <c:pt idx="294">
                  <c:v>179.63839063671873</c:v>
                </c:pt>
                <c:pt idx="295">
                  <c:v>133.57979933707458</c:v>
                </c:pt>
                <c:pt idx="296">
                  <c:v>120.22534529048919</c:v>
                </c:pt>
                <c:pt idx="297">
                  <c:v>141.33180448365522</c:v>
                </c:pt>
                <c:pt idx="298">
                  <c:v>207.44580652286544</c:v>
                </c:pt>
                <c:pt idx="299">
                  <c:v>309.38786264750502</c:v>
                </c:pt>
                <c:pt idx="300">
                  <c:v>389.87625294696454</c:v>
                </c:pt>
                <c:pt idx="301">
                  <c:v>471.78505544229245</c:v>
                </c:pt>
                <c:pt idx="302">
                  <c:v>554.80619201533693</c:v>
                </c:pt>
                <c:pt idx="303">
                  <c:v>594.35664062402861</c:v>
                </c:pt>
                <c:pt idx="304">
                  <c:v>543.65416817626738</c:v>
                </c:pt>
                <c:pt idx="305">
                  <c:v>435.28976923443844</c:v>
                </c:pt>
                <c:pt idx="306">
                  <c:v>335.93844501235719</c:v>
                </c:pt>
                <c:pt idx="307">
                  <c:v>280.45121531866909</c:v>
                </c:pt>
                <c:pt idx="308">
                  <c:v>257.95121531866874</c:v>
                </c:pt>
                <c:pt idx="309">
                  <c:v>257.95121531866874</c:v>
                </c:pt>
                <c:pt idx="310">
                  <c:v>257.95121531866874</c:v>
                </c:pt>
                <c:pt idx="311">
                  <c:v>246.7012153186694</c:v>
                </c:pt>
                <c:pt idx="312">
                  <c:v>212.56959445157332</c:v>
                </c:pt>
                <c:pt idx="313">
                  <c:v>188.9275604175553</c:v>
                </c:pt>
                <c:pt idx="314">
                  <c:v>187.78976923443969</c:v>
                </c:pt>
                <c:pt idx="315">
                  <c:v>209.15622090222317</c:v>
                </c:pt>
                <c:pt idx="316">
                  <c:v>231.27931431390527</c:v>
                </c:pt>
                <c:pt idx="317">
                  <c:v>242.15287915346579</c:v>
                </c:pt>
                <c:pt idx="318">
                  <c:v>253.40287915346676</c:v>
                </c:pt>
                <c:pt idx="319">
                  <c:v>264.65287915346767</c:v>
                </c:pt>
                <c:pt idx="320">
                  <c:v>276.27931431390596</c:v>
                </c:pt>
                <c:pt idx="321">
                  <c:v>310.40622090222223</c:v>
                </c:pt>
                <c:pt idx="322">
                  <c:v>345.6685615342667</c:v>
                </c:pt>
                <c:pt idx="323">
                  <c:v>347.18844501235651</c:v>
                </c:pt>
                <c:pt idx="324">
                  <c:v>337.46587133649223</c:v>
                </c:pt>
                <c:pt idx="325">
                  <c:v>304.86639107230928</c:v>
                </c:pt>
                <c:pt idx="326">
                  <c:v>271.50084050667135</c:v>
                </c:pt>
                <c:pt idx="327">
                  <c:v>237.75084050667328</c:v>
                </c:pt>
                <c:pt idx="328">
                  <c:v>158.2324130658273</c:v>
                </c:pt>
                <c:pt idx="329">
                  <c:v>54.307767001016472</c:v>
                </c:pt>
                <c:pt idx="330">
                  <c:v>-28.59857688377744</c:v>
                </c:pt>
                <c:pt idx="331">
                  <c:v>-67.555969222170745</c:v>
                </c:pt>
                <c:pt idx="332">
                  <c:v>-83.92096169651262</c:v>
                </c:pt>
                <c:pt idx="333">
                  <c:v>-100.54877521273727</c:v>
                </c:pt>
                <c:pt idx="334">
                  <c:v>-128.32051745645353</c:v>
                </c:pt>
                <c:pt idx="335">
                  <c:v>-179.1669302832305</c:v>
                </c:pt>
                <c:pt idx="336">
                  <c:v>-219.28992804953231</c:v>
                </c:pt>
                <c:pt idx="337">
                  <c:v>-248.31448987855529</c:v>
                </c:pt>
                <c:pt idx="338">
                  <c:v>-288.71233009762591</c:v>
                </c:pt>
                <c:pt idx="339">
                  <c:v>-307.00475545043025</c:v>
                </c:pt>
                <c:pt idx="340">
                  <c:v>-212.25763159707179</c:v>
                </c:pt>
                <c:pt idx="341">
                  <c:v>-13.777025683361515</c:v>
                </c:pt>
                <c:pt idx="342">
                  <c:v>210.09154740987182</c:v>
                </c:pt>
                <c:pt idx="343">
                  <c:v>414.29151633728924</c:v>
                </c:pt>
                <c:pt idx="344">
                  <c:v>440.82411040415707</c:v>
                </c:pt>
                <c:pt idx="345">
                  <c:v>296.91993552418694</c:v>
                </c:pt>
                <c:pt idx="346">
                  <c:v>117.21528508963989</c:v>
                </c:pt>
                <c:pt idx="347">
                  <c:v>-110.13431145341227</c:v>
                </c:pt>
                <c:pt idx="348">
                  <c:v>-205.59368199249997</c:v>
                </c:pt>
                <c:pt idx="349">
                  <c:v>-63.809046851206119</c:v>
                </c:pt>
                <c:pt idx="350">
                  <c:v>114.54755556671546</c:v>
                </c:pt>
                <c:pt idx="351">
                  <c:v>182.04755556671563</c:v>
                </c:pt>
                <c:pt idx="352">
                  <c:v>125.79755556671562</c:v>
                </c:pt>
                <c:pt idx="353">
                  <c:v>0.69102184829081637</c:v>
                </c:pt>
                <c:pt idx="354">
                  <c:v>-159.7518666789976</c:v>
                </c:pt>
                <c:pt idx="355">
                  <c:v>-434.70068082640796</c:v>
                </c:pt>
                <c:pt idx="356">
                  <c:v>-825.87141806920124</c:v>
                </c:pt>
                <c:pt idx="357">
                  <c:v>-1040.4020217972143</c:v>
                </c:pt>
                <c:pt idx="358">
                  <c:v>-1051.1083846164333</c:v>
                </c:pt>
                <c:pt idx="359">
                  <c:v>-1060.490506526857</c:v>
                </c:pt>
                <c:pt idx="360">
                  <c:v>-731.04838752848536</c:v>
                </c:pt>
                <c:pt idx="361">
                  <c:v>87.116824153002625</c:v>
                </c:pt>
                <c:pt idx="362">
                  <c:v>753.53510594146053</c:v>
                </c:pt>
                <c:pt idx="363">
                  <c:v>837.56321246152731</c:v>
                </c:pt>
                <c:pt idx="364">
                  <c:v>560.67274176166302</c:v>
                </c:pt>
                <c:pt idx="365">
                  <c:v>360.04737471781158</c:v>
                </c:pt>
                <c:pt idx="366">
                  <c:v>440.3735938273004</c:v>
                </c:pt>
                <c:pt idx="367">
                  <c:v>691.14058902058957</c:v>
                </c:pt>
                <c:pt idx="368">
                  <c:v>944.62513021556867</c:v>
                </c:pt>
                <c:pt idx="369">
                  <c:v>1020.5165464407551</c:v>
                </c:pt>
                <c:pt idx="370">
                  <c:v>871.45015546100535</c:v>
                </c:pt>
                <c:pt idx="371">
                  <c:v>630.26257474500733</c:v>
                </c:pt>
                <c:pt idx="372">
                  <c:v>409.04931917359283</c:v>
                </c:pt>
                <c:pt idx="373">
                  <c:v>241.84371690132934</c:v>
                </c:pt>
                <c:pt idx="374">
                  <c:v>151.84371690132969</c:v>
                </c:pt>
                <c:pt idx="375">
                  <c:v>83.827031947239391</c:v>
                </c:pt>
                <c:pt idx="376">
                  <c:v>3.5382913540364456</c:v>
                </c:pt>
                <c:pt idx="377">
                  <c:v>-54.987998154014775</c:v>
                </c:pt>
                <c:pt idx="378">
                  <c:v>-113.96827270840609</c:v>
                </c:pt>
                <c:pt idx="379">
                  <c:v>-173.61066771719473</c:v>
                </c:pt>
                <c:pt idx="380">
                  <c:v>-211.12454789370568</c:v>
                </c:pt>
                <c:pt idx="381">
                  <c:v>-282.49143506151904</c:v>
                </c:pt>
                <c:pt idx="382">
                  <c:v>-478.54339942498819</c:v>
                </c:pt>
                <c:pt idx="383">
                  <c:v>-834.26581773793805</c:v>
                </c:pt>
                <c:pt idx="384">
                  <c:v>-1057.797710488752</c:v>
                </c:pt>
                <c:pt idx="385">
                  <c:v>-875.00536233077185</c:v>
                </c:pt>
                <c:pt idx="386">
                  <c:v>-362.49495498961306</c:v>
                </c:pt>
                <c:pt idx="387">
                  <c:v>86.605796333446335</c:v>
                </c:pt>
                <c:pt idx="388">
                  <c:v>188.36682415300285</c:v>
                </c:pt>
                <c:pt idx="389">
                  <c:v>132.37516663004749</c:v>
                </c:pt>
                <c:pt idx="390">
                  <c:v>75.995759677586463</c:v>
                </c:pt>
                <c:pt idx="391">
                  <c:v>41.860367387468983</c:v>
                </c:pt>
                <c:pt idx="392">
                  <c:v>86.353110990935122</c:v>
                </c:pt>
                <c:pt idx="393">
                  <c:v>288.97921794825186</c:v>
                </c:pt>
                <c:pt idx="394">
                  <c:v>605.79421527785678</c:v>
                </c:pt>
                <c:pt idx="395">
                  <c:v>868.59778788528695</c:v>
                </c:pt>
                <c:pt idx="396">
                  <c:v>953.0952008577226</c:v>
                </c:pt>
                <c:pt idx="397">
                  <c:v>824.30673457587216</c:v>
                </c:pt>
                <c:pt idx="398">
                  <c:v>513.97976341475771</c:v>
                </c:pt>
                <c:pt idx="399">
                  <c:v>144.28736112307269</c:v>
                </c:pt>
                <c:pt idx="400">
                  <c:v>-239.77023658524337</c:v>
                </c:pt>
                <c:pt idx="401">
                  <c:v>-492.12405801527188</c:v>
                </c:pt>
                <c:pt idx="402">
                  <c:v>-317.3286217863984</c:v>
                </c:pt>
                <c:pt idx="403">
                  <c:v>52.280809198790394</c:v>
                </c:pt>
                <c:pt idx="404">
                  <c:v>356.5180299105163</c:v>
                </c:pt>
                <c:pt idx="405">
                  <c:v>685.60909001619507</c:v>
                </c:pt>
                <c:pt idx="406">
                  <c:v>758.82656731838938</c:v>
                </c:pt>
                <c:pt idx="407">
                  <c:v>481.98418226206229</c:v>
                </c:pt>
                <c:pt idx="408">
                  <c:v>157.12513021556873</c:v>
                </c:pt>
                <c:pt idx="409">
                  <c:v>-125.31852517107008</c:v>
                </c:pt>
                <c:pt idx="410">
                  <c:v>-455.04766290937738</c:v>
                </c:pt>
                <c:pt idx="411">
                  <c:v>-855.12540359940931</c:v>
                </c:pt>
                <c:pt idx="412">
                  <c:v>-1066.1080411189535</c:v>
                </c:pt>
                <c:pt idx="413">
                  <c:v>-1084.5164377297026</c:v>
                </c:pt>
                <c:pt idx="414">
                  <c:v>-662.94794328842693</c:v>
                </c:pt>
                <c:pt idx="415">
                  <c:v>10.64838020536534</c:v>
                </c:pt>
                <c:pt idx="416">
                  <c:v>337.44712225514741</c:v>
                </c:pt>
                <c:pt idx="417">
                  <c:v>372.54352027419981</c:v>
                </c:pt>
                <c:pt idx="418">
                  <c:v>227.20785464323058</c:v>
                </c:pt>
                <c:pt idx="419">
                  <c:v>47.311804490289589</c:v>
                </c:pt>
                <c:pt idx="420">
                  <c:v>-167.15594445369035</c:v>
                </c:pt>
                <c:pt idx="421">
                  <c:v>-236.39551332284387</c:v>
                </c:pt>
                <c:pt idx="422">
                  <c:v>-68.806875899852457</c:v>
                </c:pt>
                <c:pt idx="423">
                  <c:v>110.93643162067501</c:v>
                </c:pt>
                <c:pt idx="424">
                  <c:v>167.44312410014771</c:v>
                </c:pt>
                <c:pt idx="425">
                  <c:v>66.366609559185008</c:v>
                </c:pt>
                <c:pt idx="426">
                  <c:v>-282.89818968339358</c:v>
                </c:pt>
                <c:pt idx="427">
                  <c:v>-791.3971363745311</c:v>
                </c:pt>
                <c:pt idx="428">
                  <c:v>-1064.390467684746</c:v>
                </c:pt>
                <c:pt idx="429">
                  <c:v>-874.95192930526707</c:v>
                </c:pt>
                <c:pt idx="430">
                  <c:v>-414.16675719279698</c:v>
                </c:pt>
                <c:pt idx="431">
                  <c:v>-31.700699999999998</c:v>
                </c:pt>
                <c:pt idx="432">
                  <c:v>103.2993</c:v>
                </c:pt>
                <c:pt idx="433">
                  <c:v>103.2993</c:v>
                </c:pt>
                <c:pt idx="434">
                  <c:v>103.2993</c:v>
                </c:pt>
                <c:pt idx="435">
                  <c:v>103.2993</c:v>
                </c:pt>
                <c:pt idx="436">
                  <c:v>103.2993</c:v>
                </c:pt>
                <c:pt idx="437">
                  <c:v>103.2993</c:v>
                </c:pt>
                <c:pt idx="438">
                  <c:v>103.2993</c:v>
                </c:pt>
                <c:pt idx="439">
                  <c:v>103.2993</c:v>
                </c:pt>
                <c:pt idx="440">
                  <c:v>103.2993</c:v>
                </c:pt>
                <c:pt idx="441">
                  <c:v>103.2993</c:v>
                </c:pt>
                <c:pt idx="442">
                  <c:v>103.2993</c:v>
                </c:pt>
                <c:pt idx="443">
                  <c:v>103.2993</c:v>
                </c:pt>
                <c:pt idx="444">
                  <c:v>103.2993</c:v>
                </c:pt>
                <c:pt idx="445">
                  <c:v>103.2993</c:v>
                </c:pt>
                <c:pt idx="446">
                  <c:v>103.2993</c:v>
                </c:pt>
                <c:pt idx="447">
                  <c:v>103.2993</c:v>
                </c:pt>
                <c:pt idx="448">
                  <c:v>103.2993</c:v>
                </c:pt>
                <c:pt idx="449">
                  <c:v>103.2993</c:v>
                </c:pt>
                <c:pt idx="450">
                  <c:v>103.2993</c:v>
                </c:pt>
                <c:pt idx="451">
                  <c:v>103.2993</c:v>
                </c:pt>
                <c:pt idx="452">
                  <c:v>103.2993</c:v>
                </c:pt>
                <c:pt idx="453">
                  <c:v>103.2993</c:v>
                </c:pt>
                <c:pt idx="454">
                  <c:v>103.2993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865-144E-B754-1F4877284058}"/>
            </c:ext>
          </c:extLst>
        </c:ser>
        <c:ser>
          <c:idx val="0"/>
          <c:order val="1"/>
          <c:tx>
            <c:v>Acceleration Resistance (N)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WLTC_class_3!$I$1043:$I$1497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90</c:v>
                </c:pt>
                <c:pt idx="6">
                  <c:v>405</c:v>
                </c:pt>
                <c:pt idx="7">
                  <c:v>877.49999999999989</c:v>
                </c:pt>
                <c:pt idx="8">
                  <c:v>1237.5</c:v>
                </c:pt>
                <c:pt idx="9">
                  <c:v>1282.5</c:v>
                </c:pt>
                <c:pt idx="10">
                  <c:v>1102.4999999999998</c:v>
                </c:pt>
                <c:pt idx="11">
                  <c:v>922.5</c:v>
                </c:pt>
                <c:pt idx="12">
                  <c:v>821.25000000000011</c:v>
                </c:pt>
                <c:pt idx="13">
                  <c:v>765.00000000000011</c:v>
                </c:pt>
                <c:pt idx="14">
                  <c:v>663.75000000000023</c:v>
                </c:pt>
                <c:pt idx="15">
                  <c:v>528.75000000000023</c:v>
                </c:pt>
                <c:pt idx="16">
                  <c:v>438.74999999999977</c:v>
                </c:pt>
                <c:pt idx="17">
                  <c:v>438.74999999999977</c:v>
                </c:pt>
                <c:pt idx="18">
                  <c:v>506.25</c:v>
                </c:pt>
                <c:pt idx="19">
                  <c:v>539.99999999999966</c:v>
                </c:pt>
                <c:pt idx="20">
                  <c:v>506.25</c:v>
                </c:pt>
                <c:pt idx="21">
                  <c:v>393.75</c:v>
                </c:pt>
                <c:pt idx="22">
                  <c:v>236.25000000000014</c:v>
                </c:pt>
                <c:pt idx="23">
                  <c:v>101.24999999999984</c:v>
                </c:pt>
                <c:pt idx="24">
                  <c:v>33.74999999999968</c:v>
                </c:pt>
                <c:pt idx="25">
                  <c:v>33.750000000000483</c:v>
                </c:pt>
                <c:pt idx="26">
                  <c:v>44.999999999999844</c:v>
                </c:pt>
                <c:pt idx="27">
                  <c:v>0</c:v>
                </c:pt>
                <c:pt idx="28">
                  <c:v>-112.5</c:v>
                </c:pt>
                <c:pt idx="29">
                  <c:v>-269.99999999999983</c:v>
                </c:pt>
                <c:pt idx="30">
                  <c:v>-393.75</c:v>
                </c:pt>
                <c:pt idx="31">
                  <c:v>-472.50000000000028</c:v>
                </c:pt>
                <c:pt idx="32">
                  <c:v>-562.5</c:v>
                </c:pt>
                <c:pt idx="33">
                  <c:v>-697.50000000000034</c:v>
                </c:pt>
                <c:pt idx="34">
                  <c:v>-877.49999999999955</c:v>
                </c:pt>
                <c:pt idx="35">
                  <c:v>-1079.9999999999998</c:v>
                </c:pt>
                <c:pt idx="36">
                  <c:v>-1192.5</c:v>
                </c:pt>
                <c:pt idx="37">
                  <c:v>-1091.25</c:v>
                </c:pt>
                <c:pt idx="38">
                  <c:v>-978.74999999999989</c:v>
                </c:pt>
                <c:pt idx="39">
                  <c:v>-855</c:v>
                </c:pt>
                <c:pt idx="40">
                  <c:v>-528.74999999999989</c:v>
                </c:pt>
                <c:pt idx="41">
                  <c:v>-146.25000000000009</c:v>
                </c:pt>
                <c:pt idx="42">
                  <c:v>90.000000000000071</c:v>
                </c:pt>
                <c:pt idx="43">
                  <c:v>393.75</c:v>
                </c:pt>
                <c:pt idx="44">
                  <c:v>798.74999999999977</c:v>
                </c:pt>
                <c:pt idx="45">
                  <c:v>877.49999999999989</c:v>
                </c:pt>
                <c:pt idx="46">
                  <c:v>528.75000000000023</c:v>
                </c:pt>
                <c:pt idx="47">
                  <c:v>202.50000000000009</c:v>
                </c:pt>
                <c:pt idx="48">
                  <c:v>202.49999999999969</c:v>
                </c:pt>
                <c:pt idx="49">
                  <c:v>405.00000000000017</c:v>
                </c:pt>
                <c:pt idx="50">
                  <c:v>607.50000000000023</c:v>
                </c:pt>
                <c:pt idx="51">
                  <c:v>731.24999999999955</c:v>
                </c:pt>
                <c:pt idx="52">
                  <c:v>866.25</c:v>
                </c:pt>
                <c:pt idx="53">
                  <c:v>1035.0000000000002</c:v>
                </c:pt>
                <c:pt idx="54">
                  <c:v>1102.4999999999998</c:v>
                </c:pt>
                <c:pt idx="55">
                  <c:v>989.99999999999977</c:v>
                </c:pt>
                <c:pt idx="56">
                  <c:v>798.75000000000011</c:v>
                </c:pt>
                <c:pt idx="57">
                  <c:v>630.00000000000011</c:v>
                </c:pt>
                <c:pt idx="58">
                  <c:v>540.00000000000045</c:v>
                </c:pt>
                <c:pt idx="59">
                  <c:v>416.25000000000034</c:v>
                </c:pt>
                <c:pt idx="60">
                  <c:v>202.49999999999969</c:v>
                </c:pt>
                <c:pt idx="61">
                  <c:v>-11.25000000000016</c:v>
                </c:pt>
                <c:pt idx="62">
                  <c:v>-236.25000000000014</c:v>
                </c:pt>
                <c:pt idx="63">
                  <c:v>-360.00000000000028</c:v>
                </c:pt>
                <c:pt idx="64">
                  <c:v>-258.74999999999966</c:v>
                </c:pt>
                <c:pt idx="65">
                  <c:v>-78.749999999999517</c:v>
                </c:pt>
                <c:pt idx="66">
                  <c:v>11.25000000000016</c:v>
                </c:pt>
                <c:pt idx="67">
                  <c:v>22.49999999999952</c:v>
                </c:pt>
                <c:pt idx="68">
                  <c:v>11.249999999999361</c:v>
                </c:pt>
                <c:pt idx="69">
                  <c:v>0</c:v>
                </c:pt>
                <c:pt idx="70">
                  <c:v>33.750000000000483</c:v>
                </c:pt>
                <c:pt idx="71">
                  <c:v>146.25000000000048</c:v>
                </c:pt>
                <c:pt idx="72">
                  <c:v>292.50000000000017</c:v>
                </c:pt>
                <c:pt idx="73">
                  <c:v>326.24999999999983</c:v>
                </c:pt>
                <c:pt idx="74">
                  <c:v>225</c:v>
                </c:pt>
                <c:pt idx="75">
                  <c:v>101.24999999999984</c:v>
                </c:pt>
                <c:pt idx="76">
                  <c:v>-22.50000000000032</c:v>
                </c:pt>
                <c:pt idx="77">
                  <c:v>-180.00000000000014</c:v>
                </c:pt>
                <c:pt idx="78">
                  <c:v>-360.00000000000028</c:v>
                </c:pt>
                <c:pt idx="79">
                  <c:v>-382.49999999999983</c:v>
                </c:pt>
                <c:pt idx="80">
                  <c:v>-213.74999999999983</c:v>
                </c:pt>
                <c:pt idx="81">
                  <c:v>-11.25000000000016</c:v>
                </c:pt>
                <c:pt idx="82">
                  <c:v>202.50000000000048</c:v>
                </c:pt>
                <c:pt idx="83">
                  <c:v>393.75</c:v>
                </c:pt>
                <c:pt idx="84">
                  <c:v>416.24999999999949</c:v>
                </c:pt>
                <c:pt idx="85">
                  <c:v>247.50000000000034</c:v>
                </c:pt>
                <c:pt idx="86">
                  <c:v>56.250000000000803</c:v>
                </c:pt>
                <c:pt idx="87">
                  <c:v>-112.5</c:v>
                </c:pt>
                <c:pt idx="88">
                  <c:v>-270.00000000000063</c:v>
                </c:pt>
                <c:pt idx="89">
                  <c:v>-258.74999999999966</c:v>
                </c:pt>
                <c:pt idx="90">
                  <c:v>-78.750000000000313</c:v>
                </c:pt>
                <c:pt idx="91">
                  <c:v>157.49999999999986</c:v>
                </c:pt>
                <c:pt idx="92">
                  <c:v>450</c:v>
                </c:pt>
                <c:pt idx="93">
                  <c:v>607.49999999999977</c:v>
                </c:pt>
                <c:pt idx="94">
                  <c:v>461.25000000000097</c:v>
                </c:pt>
                <c:pt idx="95">
                  <c:v>191.25000000000031</c:v>
                </c:pt>
                <c:pt idx="96">
                  <c:v>-11.250000000000959</c:v>
                </c:pt>
                <c:pt idx="97">
                  <c:v>-180.00000000000097</c:v>
                </c:pt>
                <c:pt idx="98">
                  <c:v>-269.99999999999903</c:v>
                </c:pt>
                <c:pt idx="99">
                  <c:v>-213.74999999999901</c:v>
                </c:pt>
                <c:pt idx="100">
                  <c:v>-135.00000000000031</c:v>
                </c:pt>
                <c:pt idx="101">
                  <c:v>-146.24999999999969</c:v>
                </c:pt>
                <c:pt idx="102">
                  <c:v>-281.25</c:v>
                </c:pt>
                <c:pt idx="103">
                  <c:v>-517.50000000000091</c:v>
                </c:pt>
                <c:pt idx="104">
                  <c:v>-832.50000000000068</c:v>
                </c:pt>
                <c:pt idx="105">
                  <c:v>-1102.4999999999998</c:v>
                </c:pt>
                <c:pt idx="106">
                  <c:v>-1192.4999999999993</c:v>
                </c:pt>
                <c:pt idx="107">
                  <c:v>-1169.9999999999998</c:v>
                </c:pt>
                <c:pt idx="108">
                  <c:v>-1012.5</c:v>
                </c:pt>
                <c:pt idx="109">
                  <c:v>-810.00000000000034</c:v>
                </c:pt>
                <c:pt idx="110">
                  <c:v>-720.00000000000023</c:v>
                </c:pt>
                <c:pt idx="111">
                  <c:v>-708.74999999999966</c:v>
                </c:pt>
                <c:pt idx="112">
                  <c:v>-765.00000000000011</c:v>
                </c:pt>
                <c:pt idx="113">
                  <c:v>-810.00000000000034</c:v>
                </c:pt>
                <c:pt idx="114">
                  <c:v>-753.74999999999989</c:v>
                </c:pt>
                <c:pt idx="115">
                  <c:v>-539.99999999999989</c:v>
                </c:pt>
                <c:pt idx="116">
                  <c:v>-236.25000000000014</c:v>
                </c:pt>
                <c:pt idx="117">
                  <c:v>-33.749999999999879</c:v>
                </c:pt>
                <c:pt idx="118">
                  <c:v>45.000000000000036</c:v>
                </c:pt>
                <c:pt idx="119">
                  <c:v>89.999999999999886</c:v>
                </c:pt>
                <c:pt idx="120">
                  <c:v>202.49999999999986</c:v>
                </c:pt>
                <c:pt idx="121">
                  <c:v>450.00000000000023</c:v>
                </c:pt>
                <c:pt idx="122">
                  <c:v>686.25000000000011</c:v>
                </c:pt>
                <c:pt idx="123">
                  <c:v>596.24999999999966</c:v>
                </c:pt>
                <c:pt idx="124">
                  <c:v>258.75000000000006</c:v>
                </c:pt>
                <c:pt idx="125">
                  <c:v>-191.24999999999991</c:v>
                </c:pt>
                <c:pt idx="126">
                  <c:v>-832.50000000000023</c:v>
                </c:pt>
                <c:pt idx="127">
                  <c:v>-1001.2499999999999</c:v>
                </c:pt>
                <c:pt idx="128">
                  <c:v>-607.49999999999977</c:v>
                </c:pt>
                <c:pt idx="129">
                  <c:v>-202.50000000000009</c:v>
                </c:pt>
                <c:pt idx="130">
                  <c:v>0</c:v>
                </c:pt>
                <c:pt idx="131">
                  <c:v>213.75000000000006</c:v>
                </c:pt>
                <c:pt idx="132">
                  <c:v>765.00000000000011</c:v>
                </c:pt>
                <c:pt idx="133">
                  <c:v>1260</c:v>
                </c:pt>
                <c:pt idx="134">
                  <c:v>1237.5</c:v>
                </c:pt>
                <c:pt idx="135">
                  <c:v>978.74999999999955</c:v>
                </c:pt>
                <c:pt idx="136">
                  <c:v>945.00000000000023</c:v>
                </c:pt>
                <c:pt idx="137">
                  <c:v>1080.0000000000002</c:v>
                </c:pt>
                <c:pt idx="138">
                  <c:v>1203.7499999999995</c:v>
                </c:pt>
                <c:pt idx="139">
                  <c:v>1169.9999999999998</c:v>
                </c:pt>
                <c:pt idx="140">
                  <c:v>1001.2499999999999</c:v>
                </c:pt>
                <c:pt idx="141">
                  <c:v>866.25000000000034</c:v>
                </c:pt>
                <c:pt idx="142">
                  <c:v>810.00000000000034</c:v>
                </c:pt>
                <c:pt idx="143">
                  <c:v>776.25000000000068</c:v>
                </c:pt>
                <c:pt idx="144">
                  <c:v>742.49999999999932</c:v>
                </c:pt>
                <c:pt idx="145">
                  <c:v>517.49999999999932</c:v>
                </c:pt>
                <c:pt idx="146">
                  <c:v>303.75000000000034</c:v>
                </c:pt>
                <c:pt idx="147">
                  <c:v>360.00000000000028</c:v>
                </c:pt>
                <c:pt idx="148">
                  <c:v>405.00000000000097</c:v>
                </c:pt>
                <c:pt idx="149">
                  <c:v>371.24999999999966</c:v>
                </c:pt>
                <c:pt idx="150">
                  <c:v>348.74999999999932</c:v>
                </c:pt>
                <c:pt idx="151">
                  <c:v>314.99999999999972</c:v>
                </c:pt>
                <c:pt idx="152">
                  <c:v>281.25</c:v>
                </c:pt>
                <c:pt idx="153">
                  <c:v>258.74999999999966</c:v>
                </c:pt>
                <c:pt idx="154">
                  <c:v>225</c:v>
                </c:pt>
                <c:pt idx="155">
                  <c:v>191.25000000000031</c:v>
                </c:pt>
                <c:pt idx="156">
                  <c:v>179.99999999999937</c:v>
                </c:pt>
                <c:pt idx="157">
                  <c:v>202.49999999999969</c:v>
                </c:pt>
                <c:pt idx="158">
                  <c:v>225</c:v>
                </c:pt>
                <c:pt idx="159">
                  <c:v>225</c:v>
                </c:pt>
                <c:pt idx="160">
                  <c:v>213.75000000000063</c:v>
                </c:pt>
                <c:pt idx="161">
                  <c:v>180.00000000000097</c:v>
                </c:pt>
                <c:pt idx="162">
                  <c:v>146.24999999999969</c:v>
                </c:pt>
                <c:pt idx="163">
                  <c:v>123.74999999999936</c:v>
                </c:pt>
                <c:pt idx="164">
                  <c:v>89.999999999999687</c:v>
                </c:pt>
                <c:pt idx="165">
                  <c:v>33.74999999999968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11.250000000000959</c:v>
                </c:pt>
                <c:pt idx="175">
                  <c:v>11.250000000000959</c:v>
                </c:pt>
                <c:pt idx="176">
                  <c:v>11.249999999999361</c:v>
                </c:pt>
                <c:pt idx="177">
                  <c:v>56.25</c:v>
                </c:pt>
                <c:pt idx="178">
                  <c:v>101.25000000000063</c:v>
                </c:pt>
                <c:pt idx="179">
                  <c:v>146.24999999999969</c:v>
                </c:pt>
                <c:pt idx="180">
                  <c:v>179.99999999999937</c:v>
                </c:pt>
                <c:pt idx="181">
                  <c:v>157.50000000000063</c:v>
                </c:pt>
                <c:pt idx="182">
                  <c:v>112.5</c:v>
                </c:pt>
                <c:pt idx="183">
                  <c:v>67.499999999999361</c:v>
                </c:pt>
                <c:pt idx="184">
                  <c:v>33.74999999999968</c:v>
                </c:pt>
                <c:pt idx="185">
                  <c:v>22.50000000000032</c:v>
                </c:pt>
                <c:pt idx="186">
                  <c:v>22.50000000000032</c:v>
                </c:pt>
                <c:pt idx="187">
                  <c:v>22.50000000000032</c:v>
                </c:pt>
                <c:pt idx="188">
                  <c:v>11.250000000000959</c:v>
                </c:pt>
                <c:pt idx="189">
                  <c:v>0</c:v>
                </c:pt>
                <c:pt idx="190">
                  <c:v>0</c:v>
                </c:pt>
                <c:pt idx="191">
                  <c:v>-11.250000000000959</c:v>
                </c:pt>
                <c:pt idx="192">
                  <c:v>-11.250000000000959</c:v>
                </c:pt>
                <c:pt idx="193">
                  <c:v>0</c:v>
                </c:pt>
                <c:pt idx="194">
                  <c:v>0</c:v>
                </c:pt>
                <c:pt idx="195">
                  <c:v>-11.249999999999361</c:v>
                </c:pt>
                <c:pt idx="196">
                  <c:v>-22.50000000000032</c:v>
                </c:pt>
                <c:pt idx="197">
                  <c:v>-22.50000000000032</c:v>
                </c:pt>
                <c:pt idx="198">
                  <c:v>-22.499999999998721</c:v>
                </c:pt>
                <c:pt idx="199">
                  <c:v>-33.74999999999968</c:v>
                </c:pt>
                <c:pt idx="200">
                  <c:v>-56.25</c:v>
                </c:pt>
                <c:pt idx="201">
                  <c:v>-67.500000000000966</c:v>
                </c:pt>
                <c:pt idx="202">
                  <c:v>-78.750000000000313</c:v>
                </c:pt>
                <c:pt idx="203">
                  <c:v>-67.499999999999361</c:v>
                </c:pt>
                <c:pt idx="204">
                  <c:v>-45.000000000000639</c:v>
                </c:pt>
                <c:pt idx="205">
                  <c:v>-33.74999999999968</c:v>
                </c:pt>
                <c:pt idx="206">
                  <c:v>-33.74999999999968</c:v>
                </c:pt>
                <c:pt idx="207">
                  <c:v>-33.74999999999968</c:v>
                </c:pt>
                <c:pt idx="208">
                  <c:v>-33.74999999999968</c:v>
                </c:pt>
                <c:pt idx="209">
                  <c:v>-45.000000000000639</c:v>
                </c:pt>
                <c:pt idx="210">
                  <c:v>-33.74999999999968</c:v>
                </c:pt>
                <c:pt idx="211">
                  <c:v>-11.249999999999361</c:v>
                </c:pt>
                <c:pt idx="212">
                  <c:v>-11.250000000000959</c:v>
                </c:pt>
                <c:pt idx="213">
                  <c:v>-11.250000000000959</c:v>
                </c:pt>
                <c:pt idx="214">
                  <c:v>-22.50000000000032</c:v>
                </c:pt>
                <c:pt idx="215">
                  <c:v>-44.999999999999041</c:v>
                </c:pt>
                <c:pt idx="216">
                  <c:v>-78.749999999998721</c:v>
                </c:pt>
                <c:pt idx="217">
                  <c:v>-123.75000000000095</c:v>
                </c:pt>
                <c:pt idx="218">
                  <c:v>-157.50000000000063</c:v>
                </c:pt>
                <c:pt idx="219">
                  <c:v>-168.74999999999997</c:v>
                </c:pt>
                <c:pt idx="220">
                  <c:v>-157.50000000000063</c:v>
                </c:pt>
                <c:pt idx="221">
                  <c:v>-146.24999999999969</c:v>
                </c:pt>
                <c:pt idx="222">
                  <c:v>-146.24999999999969</c:v>
                </c:pt>
                <c:pt idx="223">
                  <c:v>-146.24999999999969</c:v>
                </c:pt>
                <c:pt idx="224">
                  <c:v>-135.00000000000031</c:v>
                </c:pt>
                <c:pt idx="225">
                  <c:v>-146.24999999999969</c:v>
                </c:pt>
                <c:pt idx="226">
                  <c:v>-157.49999999999903</c:v>
                </c:pt>
                <c:pt idx="227">
                  <c:v>-157.50000000000063</c:v>
                </c:pt>
                <c:pt idx="228">
                  <c:v>-157.50000000000063</c:v>
                </c:pt>
                <c:pt idx="229">
                  <c:v>-146.24999999999969</c:v>
                </c:pt>
                <c:pt idx="230">
                  <c:v>-135.00000000000031</c:v>
                </c:pt>
                <c:pt idx="231">
                  <c:v>-135.00000000000031</c:v>
                </c:pt>
                <c:pt idx="232">
                  <c:v>-134.99999999999872</c:v>
                </c:pt>
                <c:pt idx="233">
                  <c:v>-135.00000000000031</c:v>
                </c:pt>
                <c:pt idx="234">
                  <c:v>-135.00000000000031</c:v>
                </c:pt>
                <c:pt idx="235">
                  <c:v>-135.00000000000031</c:v>
                </c:pt>
                <c:pt idx="236">
                  <c:v>-135.00000000000031</c:v>
                </c:pt>
                <c:pt idx="237">
                  <c:v>-134.99999999999872</c:v>
                </c:pt>
                <c:pt idx="238">
                  <c:v>-123.74999999999936</c:v>
                </c:pt>
                <c:pt idx="239">
                  <c:v>-101.25000000000063</c:v>
                </c:pt>
                <c:pt idx="240">
                  <c:v>-78.750000000000313</c:v>
                </c:pt>
                <c:pt idx="241">
                  <c:v>-33.74999999999968</c:v>
                </c:pt>
                <c:pt idx="242">
                  <c:v>11.249999999999361</c:v>
                </c:pt>
                <c:pt idx="243">
                  <c:v>44.999999999999041</c:v>
                </c:pt>
                <c:pt idx="244">
                  <c:v>67.500000000000966</c:v>
                </c:pt>
                <c:pt idx="245">
                  <c:v>56.25</c:v>
                </c:pt>
                <c:pt idx="246">
                  <c:v>44.999999999999041</c:v>
                </c:pt>
                <c:pt idx="247">
                  <c:v>22.50000000000032</c:v>
                </c:pt>
                <c:pt idx="248">
                  <c:v>-22.50000000000032</c:v>
                </c:pt>
                <c:pt idx="249">
                  <c:v>-56.25</c:v>
                </c:pt>
                <c:pt idx="250">
                  <c:v>-78.749999999998721</c:v>
                </c:pt>
                <c:pt idx="251">
                  <c:v>-89.999999999999687</c:v>
                </c:pt>
                <c:pt idx="252">
                  <c:v>-78.750000000000313</c:v>
                </c:pt>
                <c:pt idx="253">
                  <c:v>-67.499999999999361</c:v>
                </c:pt>
                <c:pt idx="254">
                  <c:v>-56.25</c:v>
                </c:pt>
                <c:pt idx="255">
                  <c:v>-22.50000000000032</c:v>
                </c:pt>
                <c:pt idx="256">
                  <c:v>11.249999999999361</c:v>
                </c:pt>
                <c:pt idx="257">
                  <c:v>22.50000000000032</c:v>
                </c:pt>
                <c:pt idx="258">
                  <c:v>33.74999999999968</c:v>
                </c:pt>
                <c:pt idx="259">
                  <c:v>44.999999999999041</c:v>
                </c:pt>
                <c:pt idx="260">
                  <c:v>22.50000000000032</c:v>
                </c:pt>
                <c:pt idx="261">
                  <c:v>11.250000000000959</c:v>
                </c:pt>
                <c:pt idx="262">
                  <c:v>11.250000000000959</c:v>
                </c:pt>
                <c:pt idx="263">
                  <c:v>0</c:v>
                </c:pt>
                <c:pt idx="264">
                  <c:v>-22.50000000000032</c:v>
                </c:pt>
                <c:pt idx="265">
                  <c:v>-45.000000000000639</c:v>
                </c:pt>
                <c:pt idx="266">
                  <c:v>-56.25</c:v>
                </c:pt>
                <c:pt idx="267">
                  <c:v>-78.750000000000313</c:v>
                </c:pt>
                <c:pt idx="268">
                  <c:v>-89.999999999999687</c:v>
                </c:pt>
                <c:pt idx="269">
                  <c:v>-78.750000000000313</c:v>
                </c:pt>
                <c:pt idx="270">
                  <c:v>-78.750000000000313</c:v>
                </c:pt>
                <c:pt idx="271">
                  <c:v>-101.24999999999903</c:v>
                </c:pt>
                <c:pt idx="272">
                  <c:v>-112.5</c:v>
                </c:pt>
                <c:pt idx="273">
                  <c:v>-112.5</c:v>
                </c:pt>
                <c:pt idx="274">
                  <c:v>-89.999999999999687</c:v>
                </c:pt>
                <c:pt idx="275">
                  <c:v>-45.000000000000639</c:v>
                </c:pt>
                <c:pt idx="276">
                  <c:v>0</c:v>
                </c:pt>
                <c:pt idx="277">
                  <c:v>33.74999999999968</c:v>
                </c:pt>
                <c:pt idx="278">
                  <c:v>56.25</c:v>
                </c:pt>
                <c:pt idx="279">
                  <c:v>56.25</c:v>
                </c:pt>
                <c:pt idx="280">
                  <c:v>44.999999999999041</c:v>
                </c:pt>
                <c:pt idx="281">
                  <c:v>45.000000000000639</c:v>
                </c:pt>
                <c:pt idx="282">
                  <c:v>56.25</c:v>
                </c:pt>
                <c:pt idx="283">
                  <c:v>45.000000000000639</c:v>
                </c:pt>
                <c:pt idx="284">
                  <c:v>22.50000000000032</c:v>
                </c:pt>
                <c:pt idx="285">
                  <c:v>11.249999999999361</c:v>
                </c:pt>
                <c:pt idx="286">
                  <c:v>0</c:v>
                </c:pt>
                <c:pt idx="287">
                  <c:v>-11.249999999999361</c:v>
                </c:pt>
                <c:pt idx="288">
                  <c:v>-11.249999999999361</c:v>
                </c:pt>
                <c:pt idx="289">
                  <c:v>-11.250000000000959</c:v>
                </c:pt>
                <c:pt idx="290">
                  <c:v>-22.50000000000032</c:v>
                </c:pt>
                <c:pt idx="291">
                  <c:v>-33.74999999999968</c:v>
                </c:pt>
                <c:pt idx="292">
                  <c:v>-56.25</c:v>
                </c:pt>
                <c:pt idx="293">
                  <c:v>-56.25</c:v>
                </c:pt>
                <c:pt idx="294">
                  <c:v>-56.25</c:v>
                </c:pt>
                <c:pt idx="295">
                  <c:v>-101.25000000000063</c:v>
                </c:pt>
                <c:pt idx="296">
                  <c:v>-112.5</c:v>
                </c:pt>
                <c:pt idx="297">
                  <c:v>-89.999999999999687</c:v>
                </c:pt>
                <c:pt idx="298">
                  <c:v>-22.50000000000032</c:v>
                </c:pt>
                <c:pt idx="299">
                  <c:v>78.750000000000313</c:v>
                </c:pt>
                <c:pt idx="300">
                  <c:v>157.50000000000063</c:v>
                </c:pt>
                <c:pt idx="301">
                  <c:v>236.24999999999935</c:v>
                </c:pt>
                <c:pt idx="302">
                  <c:v>314.99999999999972</c:v>
                </c:pt>
                <c:pt idx="303">
                  <c:v>348.75000000000097</c:v>
                </c:pt>
                <c:pt idx="304">
                  <c:v>292.49999999999937</c:v>
                </c:pt>
                <c:pt idx="305">
                  <c:v>179.99999999999937</c:v>
                </c:pt>
                <c:pt idx="306">
                  <c:v>78.750000000000313</c:v>
                </c:pt>
                <c:pt idx="307">
                  <c:v>22.50000000000032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-11.249999999999361</c:v>
                </c:pt>
                <c:pt idx="312">
                  <c:v>-45.000000000000639</c:v>
                </c:pt>
                <c:pt idx="313">
                  <c:v>-67.500000000000966</c:v>
                </c:pt>
                <c:pt idx="314">
                  <c:v>-67.499999999999361</c:v>
                </c:pt>
                <c:pt idx="315">
                  <c:v>-44.999999999999041</c:v>
                </c:pt>
                <c:pt idx="316">
                  <c:v>-22.50000000000032</c:v>
                </c:pt>
                <c:pt idx="317">
                  <c:v>-11.250000000000959</c:v>
                </c:pt>
                <c:pt idx="318">
                  <c:v>0</c:v>
                </c:pt>
                <c:pt idx="319">
                  <c:v>11.250000000000959</c:v>
                </c:pt>
                <c:pt idx="320">
                  <c:v>22.50000000000032</c:v>
                </c:pt>
                <c:pt idx="321">
                  <c:v>56.25</c:v>
                </c:pt>
                <c:pt idx="322">
                  <c:v>89.999999999999687</c:v>
                </c:pt>
                <c:pt idx="323">
                  <c:v>89.999999999999687</c:v>
                </c:pt>
                <c:pt idx="324">
                  <c:v>78.750000000000313</c:v>
                </c:pt>
                <c:pt idx="325">
                  <c:v>44.999999999999041</c:v>
                </c:pt>
                <c:pt idx="326">
                  <c:v>11.249999999999361</c:v>
                </c:pt>
                <c:pt idx="327">
                  <c:v>-22.499999999998721</c:v>
                </c:pt>
                <c:pt idx="328">
                  <c:v>-101.24999999999903</c:v>
                </c:pt>
                <c:pt idx="329">
                  <c:v>-202.50000000000125</c:v>
                </c:pt>
                <c:pt idx="330">
                  <c:v>-281.25</c:v>
                </c:pt>
                <c:pt idx="331">
                  <c:v>-314.99999999999972</c:v>
                </c:pt>
                <c:pt idx="332">
                  <c:v>-326.25000000000063</c:v>
                </c:pt>
                <c:pt idx="333">
                  <c:v>-337.49999999999994</c:v>
                </c:pt>
                <c:pt idx="334">
                  <c:v>-360.00000000000028</c:v>
                </c:pt>
                <c:pt idx="335">
                  <c:v>-404.99999999999937</c:v>
                </c:pt>
                <c:pt idx="336">
                  <c:v>-438.74999999999909</c:v>
                </c:pt>
                <c:pt idx="337">
                  <c:v>-461.25000000000097</c:v>
                </c:pt>
                <c:pt idx="338">
                  <c:v>-495.00000000000068</c:v>
                </c:pt>
                <c:pt idx="339">
                  <c:v>-506.2499999999992</c:v>
                </c:pt>
                <c:pt idx="340">
                  <c:v>-404.99999999999937</c:v>
                </c:pt>
                <c:pt idx="341">
                  <c:v>-202.50000000000048</c:v>
                </c:pt>
                <c:pt idx="342">
                  <c:v>22.49999999999952</c:v>
                </c:pt>
                <c:pt idx="343">
                  <c:v>225</c:v>
                </c:pt>
                <c:pt idx="344">
                  <c:v>247.50000000000034</c:v>
                </c:pt>
                <c:pt idx="345">
                  <c:v>101.25000000000063</c:v>
                </c:pt>
                <c:pt idx="346">
                  <c:v>-78.750000000000313</c:v>
                </c:pt>
                <c:pt idx="347">
                  <c:v>-303.75000000000034</c:v>
                </c:pt>
                <c:pt idx="348">
                  <c:v>-393.75</c:v>
                </c:pt>
                <c:pt idx="349">
                  <c:v>-247.50000000000034</c:v>
                </c:pt>
                <c:pt idx="350">
                  <c:v>-67.500000000000156</c:v>
                </c:pt>
                <c:pt idx="351">
                  <c:v>0</c:v>
                </c:pt>
                <c:pt idx="352">
                  <c:v>-56.25</c:v>
                </c:pt>
                <c:pt idx="353">
                  <c:v>-179.99999999999937</c:v>
                </c:pt>
                <c:pt idx="354">
                  <c:v>-337.49999999999994</c:v>
                </c:pt>
                <c:pt idx="355">
                  <c:v>-607.50000000000068</c:v>
                </c:pt>
                <c:pt idx="356">
                  <c:v>-989.99999999999977</c:v>
                </c:pt>
                <c:pt idx="357">
                  <c:v>-1192.4999999999993</c:v>
                </c:pt>
                <c:pt idx="358">
                  <c:v>-1192.5</c:v>
                </c:pt>
                <c:pt idx="359">
                  <c:v>-1192.5</c:v>
                </c:pt>
                <c:pt idx="360">
                  <c:v>-854.99999999999966</c:v>
                </c:pt>
                <c:pt idx="361">
                  <c:v>-33.750000000000078</c:v>
                </c:pt>
                <c:pt idx="362">
                  <c:v>629.99999999999977</c:v>
                </c:pt>
                <c:pt idx="363">
                  <c:v>708.75000000000011</c:v>
                </c:pt>
                <c:pt idx="364">
                  <c:v>427.50000000000045</c:v>
                </c:pt>
                <c:pt idx="365">
                  <c:v>225</c:v>
                </c:pt>
                <c:pt idx="366">
                  <c:v>303.74999999999949</c:v>
                </c:pt>
                <c:pt idx="367">
                  <c:v>551.24999999999989</c:v>
                </c:pt>
                <c:pt idx="368">
                  <c:v>798.75000000000011</c:v>
                </c:pt>
                <c:pt idx="369">
                  <c:v>866.25000000000034</c:v>
                </c:pt>
                <c:pt idx="370">
                  <c:v>708.74999999999966</c:v>
                </c:pt>
                <c:pt idx="371">
                  <c:v>461.24999999999937</c:v>
                </c:pt>
                <c:pt idx="372">
                  <c:v>236.25000000000014</c:v>
                </c:pt>
                <c:pt idx="373">
                  <c:v>67.500000000000156</c:v>
                </c:pt>
                <c:pt idx="374">
                  <c:v>-22.49999999999952</c:v>
                </c:pt>
                <c:pt idx="375">
                  <c:v>-89.999999999999687</c:v>
                </c:pt>
                <c:pt idx="376">
                  <c:v>-168.74999999999997</c:v>
                </c:pt>
                <c:pt idx="377">
                  <c:v>-225</c:v>
                </c:pt>
                <c:pt idx="378">
                  <c:v>-281.25</c:v>
                </c:pt>
                <c:pt idx="379">
                  <c:v>-337.49999999999994</c:v>
                </c:pt>
                <c:pt idx="380">
                  <c:v>-371.25000000000045</c:v>
                </c:pt>
                <c:pt idx="381">
                  <c:v>-438.74999999999977</c:v>
                </c:pt>
                <c:pt idx="382">
                  <c:v>-630.00000000000011</c:v>
                </c:pt>
                <c:pt idx="383">
                  <c:v>-978.75000000000034</c:v>
                </c:pt>
                <c:pt idx="384">
                  <c:v>-1192.4999999999998</c:v>
                </c:pt>
                <c:pt idx="385">
                  <c:v>-1001.2499999999999</c:v>
                </c:pt>
                <c:pt idx="386">
                  <c:v>-483.75000000000006</c:v>
                </c:pt>
                <c:pt idx="387">
                  <c:v>-33.750000000000078</c:v>
                </c:pt>
                <c:pt idx="388">
                  <c:v>67.500000000000156</c:v>
                </c:pt>
                <c:pt idx="389">
                  <c:v>11.24999999999976</c:v>
                </c:pt>
                <c:pt idx="390">
                  <c:v>-44.999999999999844</c:v>
                </c:pt>
                <c:pt idx="391">
                  <c:v>-78.749999999999929</c:v>
                </c:pt>
                <c:pt idx="392">
                  <c:v>-33.750000000000078</c:v>
                </c:pt>
                <c:pt idx="393">
                  <c:v>168.74999999999997</c:v>
                </c:pt>
                <c:pt idx="394">
                  <c:v>483.75000000000006</c:v>
                </c:pt>
                <c:pt idx="395">
                  <c:v>742.49999999999966</c:v>
                </c:pt>
                <c:pt idx="396">
                  <c:v>821.24999999999955</c:v>
                </c:pt>
                <c:pt idx="397">
                  <c:v>686.25000000000011</c:v>
                </c:pt>
                <c:pt idx="398">
                  <c:v>371.25000000000045</c:v>
                </c:pt>
                <c:pt idx="399">
                  <c:v>0</c:v>
                </c:pt>
                <c:pt idx="400">
                  <c:v>-382.50000000000063</c:v>
                </c:pt>
                <c:pt idx="401">
                  <c:v>-630.00000000000011</c:v>
                </c:pt>
                <c:pt idx="402">
                  <c:v>-450</c:v>
                </c:pt>
                <c:pt idx="403">
                  <c:v>-78.749999999999517</c:v>
                </c:pt>
                <c:pt idx="404">
                  <c:v>225</c:v>
                </c:pt>
                <c:pt idx="405">
                  <c:v>551.24999999999989</c:v>
                </c:pt>
                <c:pt idx="406">
                  <c:v>618.75</c:v>
                </c:pt>
                <c:pt idx="407">
                  <c:v>337.49999999999994</c:v>
                </c:pt>
                <c:pt idx="408">
                  <c:v>11.25000000000016</c:v>
                </c:pt>
                <c:pt idx="409">
                  <c:v>-269.99999999999983</c:v>
                </c:pt>
                <c:pt idx="410">
                  <c:v>-596.24999999999966</c:v>
                </c:pt>
                <c:pt idx="411">
                  <c:v>-990.00000000000011</c:v>
                </c:pt>
                <c:pt idx="412">
                  <c:v>-1192.5</c:v>
                </c:pt>
                <c:pt idx="413">
                  <c:v>-1203.7499999999998</c:v>
                </c:pt>
                <c:pt idx="414">
                  <c:v>-776.24999999999989</c:v>
                </c:pt>
                <c:pt idx="415">
                  <c:v>-101.25000000000024</c:v>
                </c:pt>
                <c:pt idx="416">
                  <c:v>225</c:v>
                </c:pt>
                <c:pt idx="417">
                  <c:v>258.75000000000006</c:v>
                </c:pt>
                <c:pt idx="418">
                  <c:v>112.5</c:v>
                </c:pt>
                <c:pt idx="419">
                  <c:v>-67.500000000000156</c:v>
                </c:pt>
                <c:pt idx="420">
                  <c:v>-281.25</c:v>
                </c:pt>
                <c:pt idx="421">
                  <c:v>-348.74999999999977</c:v>
                </c:pt>
                <c:pt idx="422">
                  <c:v>-180.00000000000014</c:v>
                </c:pt>
                <c:pt idx="423">
                  <c:v>0</c:v>
                </c:pt>
                <c:pt idx="424">
                  <c:v>56.25</c:v>
                </c:pt>
                <c:pt idx="425">
                  <c:v>-45.000000000000242</c:v>
                </c:pt>
                <c:pt idx="426">
                  <c:v>-393.75</c:v>
                </c:pt>
                <c:pt idx="427">
                  <c:v>-899.99999999999989</c:v>
                </c:pt>
                <c:pt idx="428">
                  <c:v>-1170</c:v>
                </c:pt>
                <c:pt idx="429">
                  <c:v>-978.75000000000011</c:v>
                </c:pt>
                <c:pt idx="430">
                  <c:v>-517.5</c:v>
                </c:pt>
                <c:pt idx="431">
                  <c:v>-135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865-144E-B754-1F4877284058}"/>
            </c:ext>
          </c:extLst>
        </c:ser>
        <c:ser>
          <c:idx val="1"/>
          <c:order val="2"/>
          <c:tx>
            <c:v>Rolling Resistance (N)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WLTC_class_3!$J$1043:$J$1497</c:f>
              <c:numCache>
                <c:formatCode>General</c:formatCode>
                <c:ptCount val="455"/>
                <c:pt idx="0">
                  <c:v>103.2993</c:v>
                </c:pt>
                <c:pt idx="1">
                  <c:v>103.2993</c:v>
                </c:pt>
                <c:pt idx="2">
                  <c:v>103.2993</c:v>
                </c:pt>
                <c:pt idx="3">
                  <c:v>103.2993</c:v>
                </c:pt>
                <c:pt idx="4">
                  <c:v>103.2993</c:v>
                </c:pt>
                <c:pt idx="5">
                  <c:v>103.2993</c:v>
                </c:pt>
                <c:pt idx="6">
                  <c:v>103.2993</c:v>
                </c:pt>
                <c:pt idx="7">
                  <c:v>103.2993</c:v>
                </c:pt>
                <c:pt idx="8">
                  <c:v>103.2993</c:v>
                </c:pt>
                <c:pt idx="9">
                  <c:v>103.2993</c:v>
                </c:pt>
                <c:pt idx="10">
                  <c:v>103.2993</c:v>
                </c:pt>
                <c:pt idx="11">
                  <c:v>103.2993</c:v>
                </c:pt>
                <c:pt idx="12">
                  <c:v>103.2993</c:v>
                </c:pt>
                <c:pt idx="13">
                  <c:v>103.2993</c:v>
                </c:pt>
                <c:pt idx="14">
                  <c:v>103.2993</c:v>
                </c:pt>
                <c:pt idx="15">
                  <c:v>103.2993</c:v>
                </c:pt>
                <c:pt idx="16">
                  <c:v>103.2993</c:v>
                </c:pt>
                <c:pt idx="17">
                  <c:v>103.2993</c:v>
                </c:pt>
                <c:pt idx="18">
                  <c:v>103.2993</c:v>
                </c:pt>
                <c:pt idx="19">
                  <c:v>103.2993</c:v>
                </c:pt>
                <c:pt idx="20">
                  <c:v>103.2993</c:v>
                </c:pt>
                <c:pt idx="21">
                  <c:v>103.2993</c:v>
                </c:pt>
                <c:pt idx="22">
                  <c:v>103.2993</c:v>
                </c:pt>
                <c:pt idx="23">
                  <c:v>103.2993</c:v>
                </c:pt>
                <c:pt idx="24">
                  <c:v>103.2993</c:v>
                </c:pt>
                <c:pt idx="25">
                  <c:v>103.2993</c:v>
                </c:pt>
                <c:pt idx="26">
                  <c:v>103.2993</c:v>
                </c:pt>
                <c:pt idx="27">
                  <c:v>103.2993</c:v>
                </c:pt>
                <c:pt idx="28">
                  <c:v>103.2993</c:v>
                </c:pt>
                <c:pt idx="29">
                  <c:v>103.2993</c:v>
                </c:pt>
                <c:pt idx="30">
                  <c:v>103.2993</c:v>
                </c:pt>
                <c:pt idx="31">
                  <c:v>103.2993</c:v>
                </c:pt>
                <c:pt idx="32">
                  <c:v>103.2993</c:v>
                </c:pt>
                <c:pt idx="33">
                  <c:v>103.2993</c:v>
                </c:pt>
                <c:pt idx="34">
                  <c:v>103.2993</c:v>
                </c:pt>
                <c:pt idx="35">
                  <c:v>103.2993</c:v>
                </c:pt>
                <c:pt idx="36">
                  <c:v>103.2993</c:v>
                </c:pt>
                <c:pt idx="37">
                  <c:v>103.2993</c:v>
                </c:pt>
                <c:pt idx="38">
                  <c:v>103.2993</c:v>
                </c:pt>
                <c:pt idx="39">
                  <c:v>103.2993</c:v>
                </c:pt>
                <c:pt idx="40">
                  <c:v>103.2993</c:v>
                </c:pt>
                <c:pt idx="41">
                  <c:v>103.2993</c:v>
                </c:pt>
                <c:pt idx="42">
                  <c:v>103.2993</c:v>
                </c:pt>
                <c:pt idx="43">
                  <c:v>103.2993</c:v>
                </c:pt>
                <c:pt idx="44">
                  <c:v>103.2993</c:v>
                </c:pt>
                <c:pt idx="45">
                  <c:v>103.2993</c:v>
                </c:pt>
                <c:pt idx="46">
                  <c:v>103.2993</c:v>
                </c:pt>
                <c:pt idx="47">
                  <c:v>103.2993</c:v>
                </c:pt>
                <c:pt idx="48">
                  <c:v>103.2993</c:v>
                </c:pt>
                <c:pt idx="49">
                  <c:v>103.2993</c:v>
                </c:pt>
                <c:pt idx="50">
                  <c:v>103.2993</c:v>
                </c:pt>
                <c:pt idx="51">
                  <c:v>103.2993</c:v>
                </c:pt>
                <c:pt idx="52">
                  <c:v>103.2993</c:v>
                </c:pt>
                <c:pt idx="53">
                  <c:v>103.2993</c:v>
                </c:pt>
                <c:pt idx="54">
                  <c:v>103.2993</c:v>
                </c:pt>
                <c:pt idx="55">
                  <c:v>103.2993</c:v>
                </c:pt>
                <c:pt idx="56">
                  <c:v>103.2993</c:v>
                </c:pt>
                <c:pt idx="57">
                  <c:v>103.2993</c:v>
                </c:pt>
                <c:pt idx="58">
                  <c:v>103.2993</c:v>
                </c:pt>
                <c:pt idx="59">
                  <c:v>103.2993</c:v>
                </c:pt>
                <c:pt idx="60">
                  <c:v>103.2993</c:v>
                </c:pt>
                <c:pt idx="61">
                  <c:v>103.2993</c:v>
                </c:pt>
                <c:pt idx="62">
                  <c:v>103.2993</c:v>
                </c:pt>
                <c:pt idx="63">
                  <c:v>103.2993</c:v>
                </c:pt>
                <c:pt idx="64">
                  <c:v>103.2993</c:v>
                </c:pt>
                <c:pt idx="65">
                  <c:v>103.2993</c:v>
                </c:pt>
                <c:pt idx="66">
                  <c:v>103.2993</c:v>
                </c:pt>
                <c:pt idx="67">
                  <c:v>103.2993</c:v>
                </c:pt>
                <c:pt idx="68">
                  <c:v>103.2993</c:v>
                </c:pt>
                <c:pt idx="69">
                  <c:v>103.2993</c:v>
                </c:pt>
                <c:pt idx="70">
                  <c:v>103.2993</c:v>
                </c:pt>
                <c:pt idx="71">
                  <c:v>103.2993</c:v>
                </c:pt>
                <c:pt idx="72">
                  <c:v>103.2993</c:v>
                </c:pt>
                <c:pt idx="73">
                  <c:v>103.2993</c:v>
                </c:pt>
                <c:pt idx="74">
                  <c:v>103.2993</c:v>
                </c:pt>
                <c:pt idx="75">
                  <c:v>103.2993</c:v>
                </c:pt>
                <c:pt idx="76">
                  <c:v>103.2993</c:v>
                </c:pt>
                <c:pt idx="77">
                  <c:v>103.2993</c:v>
                </c:pt>
                <c:pt idx="78">
                  <c:v>103.2993</c:v>
                </c:pt>
                <c:pt idx="79">
                  <c:v>103.2993</c:v>
                </c:pt>
                <c:pt idx="80">
                  <c:v>103.2993</c:v>
                </c:pt>
                <c:pt idx="81">
                  <c:v>103.2993</c:v>
                </c:pt>
                <c:pt idx="82">
                  <c:v>103.2993</c:v>
                </c:pt>
                <c:pt idx="83">
                  <c:v>103.2993</c:v>
                </c:pt>
                <c:pt idx="84">
                  <c:v>103.2993</c:v>
                </c:pt>
                <c:pt idx="85">
                  <c:v>103.2993</c:v>
                </c:pt>
                <c:pt idx="86">
                  <c:v>103.2993</c:v>
                </c:pt>
                <c:pt idx="87">
                  <c:v>103.2993</c:v>
                </c:pt>
                <c:pt idx="88">
                  <c:v>103.2993</c:v>
                </c:pt>
                <c:pt idx="89">
                  <c:v>103.2993</c:v>
                </c:pt>
                <c:pt idx="90">
                  <c:v>103.2993</c:v>
                </c:pt>
                <c:pt idx="91">
                  <c:v>103.2993</c:v>
                </c:pt>
                <c:pt idx="92">
                  <c:v>103.2993</c:v>
                </c:pt>
                <c:pt idx="93">
                  <c:v>103.2993</c:v>
                </c:pt>
                <c:pt idx="94">
                  <c:v>103.2993</c:v>
                </c:pt>
                <c:pt idx="95">
                  <c:v>103.2993</c:v>
                </c:pt>
                <c:pt idx="96">
                  <c:v>103.2993</c:v>
                </c:pt>
                <c:pt idx="97">
                  <c:v>103.2993</c:v>
                </c:pt>
                <c:pt idx="98">
                  <c:v>103.2993</c:v>
                </c:pt>
                <c:pt idx="99">
                  <c:v>103.2993</c:v>
                </c:pt>
                <c:pt idx="100">
                  <c:v>103.2993</c:v>
                </c:pt>
                <c:pt idx="101">
                  <c:v>103.2993</c:v>
                </c:pt>
                <c:pt idx="102">
                  <c:v>103.2993</c:v>
                </c:pt>
                <c:pt idx="103">
                  <c:v>103.2993</c:v>
                </c:pt>
                <c:pt idx="104">
                  <c:v>103.2993</c:v>
                </c:pt>
                <c:pt idx="105">
                  <c:v>103.2993</c:v>
                </c:pt>
                <c:pt idx="106">
                  <c:v>103.2993</c:v>
                </c:pt>
                <c:pt idx="107">
                  <c:v>103.2993</c:v>
                </c:pt>
                <c:pt idx="108">
                  <c:v>103.2993</c:v>
                </c:pt>
                <c:pt idx="109">
                  <c:v>103.2993</c:v>
                </c:pt>
                <c:pt idx="110">
                  <c:v>103.2993</c:v>
                </c:pt>
                <c:pt idx="111">
                  <c:v>103.2993</c:v>
                </c:pt>
                <c:pt idx="112">
                  <c:v>103.2993</c:v>
                </c:pt>
                <c:pt idx="113">
                  <c:v>103.2993</c:v>
                </c:pt>
                <c:pt idx="114">
                  <c:v>103.2993</c:v>
                </c:pt>
                <c:pt idx="115">
                  <c:v>103.2993</c:v>
                </c:pt>
                <c:pt idx="116">
                  <c:v>103.2993</c:v>
                </c:pt>
                <c:pt idx="117">
                  <c:v>103.2993</c:v>
                </c:pt>
                <c:pt idx="118">
                  <c:v>103.2993</c:v>
                </c:pt>
                <c:pt idx="119">
                  <c:v>103.2993</c:v>
                </c:pt>
                <c:pt idx="120">
                  <c:v>103.2993</c:v>
                </c:pt>
                <c:pt idx="121">
                  <c:v>103.2993</c:v>
                </c:pt>
                <c:pt idx="122">
                  <c:v>103.2993</c:v>
                </c:pt>
                <c:pt idx="123">
                  <c:v>103.2993</c:v>
                </c:pt>
                <c:pt idx="124">
                  <c:v>103.2993</c:v>
                </c:pt>
                <c:pt idx="125">
                  <c:v>103.2993</c:v>
                </c:pt>
                <c:pt idx="126">
                  <c:v>103.2993</c:v>
                </c:pt>
                <c:pt idx="127">
                  <c:v>103.2993</c:v>
                </c:pt>
                <c:pt idx="128">
                  <c:v>103.2993</c:v>
                </c:pt>
                <c:pt idx="129">
                  <c:v>103.2993</c:v>
                </c:pt>
                <c:pt idx="130">
                  <c:v>103.2993</c:v>
                </c:pt>
                <c:pt idx="131">
                  <c:v>103.2993</c:v>
                </c:pt>
                <c:pt idx="132">
                  <c:v>103.2993</c:v>
                </c:pt>
                <c:pt idx="133">
                  <c:v>103.2993</c:v>
                </c:pt>
                <c:pt idx="134">
                  <c:v>103.2993</c:v>
                </c:pt>
                <c:pt idx="135">
                  <c:v>103.2993</c:v>
                </c:pt>
                <c:pt idx="136">
                  <c:v>103.2993</c:v>
                </c:pt>
                <c:pt idx="137">
                  <c:v>103.2993</c:v>
                </c:pt>
                <c:pt idx="138">
                  <c:v>103.2993</c:v>
                </c:pt>
                <c:pt idx="139">
                  <c:v>103.2993</c:v>
                </c:pt>
                <c:pt idx="140">
                  <c:v>103.2993</c:v>
                </c:pt>
                <c:pt idx="141">
                  <c:v>103.2993</c:v>
                </c:pt>
                <c:pt idx="142">
                  <c:v>103.2993</c:v>
                </c:pt>
                <c:pt idx="143">
                  <c:v>103.2993</c:v>
                </c:pt>
                <c:pt idx="144">
                  <c:v>103.2993</c:v>
                </c:pt>
                <c:pt idx="145">
                  <c:v>103.2993</c:v>
                </c:pt>
                <c:pt idx="146">
                  <c:v>103.2993</c:v>
                </c:pt>
                <c:pt idx="147">
                  <c:v>103.2993</c:v>
                </c:pt>
                <c:pt idx="148">
                  <c:v>103.2993</c:v>
                </c:pt>
                <c:pt idx="149">
                  <c:v>103.2993</c:v>
                </c:pt>
                <c:pt idx="150">
                  <c:v>103.2993</c:v>
                </c:pt>
                <c:pt idx="151">
                  <c:v>103.2993</c:v>
                </c:pt>
                <c:pt idx="152">
                  <c:v>103.2993</c:v>
                </c:pt>
                <c:pt idx="153">
                  <c:v>103.2993</c:v>
                </c:pt>
                <c:pt idx="154">
                  <c:v>103.2993</c:v>
                </c:pt>
                <c:pt idx="155">
                  <c:v>103.2993</c:v>
                </c:pt>
                <c:pt idx="156">
                  <c:v>103.2993</c:v>
                </c:pt>
                <c:pt idx="157">
                  <c:v>103.2993</c:v>
                </c:pt>
                <c:pt idx="158">
                  <c:v>103.2993</c:v>
                </c:pt>
                <c:pt idx="159">
                  <c:v>103.2993</c:v>
                </c:pt>
                <c:pt idx="160">
                  <c:v>103.2993</c:v>
                </c:pt>
                <c:pt idx="161">
                  <c:v>103.2993</c:v>
                </c:pt>
                <c:pt idx="162">
                  <c:v>103.2993</c:v>
                </c:pt>
                <c:pt idx="163">
                  <c:v>103.2993</c:v>
                </c:pt>
                <c:pt idx="164">
                  <c:v>103.2993</c:v>
                </c:pt>
                <c:pt idx="165">
                  <c:v>103.2993</c:v>
                </c:pt>
                <c:pt idx="166">
                  <c:v>103.2993</c:v>
                </c:pt>
                <c:pt idx="167">
                  <c:v>103.2993</c:v>
                </c:pt>
                <c:pt idx="168">
                  <c:v>103.2993</c:v>
                </c:pt>
                <c:pt idx="169">
                  <c:v>103.2993</c:v>
                </c:pt>
                <c:pt idx="170">
                  <c:v>103.2993</c:v>
                </c:pt>
                <c:pt idx="171">
                  <c:v>103.2993</c:v>
                </c:pt>
                <c:pt idx="172">
                  <c:v>103.2993</c:v>
                </c:pt>
                <c:pt idx="173">
                  <c:v>103.2993</c:v>
                </c:pt>
                <c:pt idx="174">
                  <c:v>103.2993</c:v>
                </c:pt>
                <c:pt idx="175">
                  <c:v>103.2993</c:v>
                </c:pt>
                <c:pt idx="176">
                  <c:v>103.2993</c:v>
                </c:pt>
                <c:pt idx="177">
                  <c:v>103.2993</c:v>
                </c:pt>
                <c:pt idx="178">
                  <c:v>103.2993</c:v>
                </c:pt>
                <c:pt idx="179">
                  <c:v>103.2993</c:v>
                </c:pt>
                <c:pt idx="180">
                  <c:v>103.2993</c:v>
                </c:pt>
                <c:pt idx="181">
                  <c:v>103.2993</c:v>
                </c:pt>
                <c:pt idx="182">
                  <c:v>103.2993</c:v>
                </c:pt>
                <c:pt idx="183">
                  <c:v>103.2993</c:v>
                </c:pt>
                <c:pt idx="184">
                  <c:v>103.2993</c:v>
                </c:pt>
                <c:pt idx="185">
                  <c:v>103.2993</c:v>
                </c:pt>
                <c:pt idx="186">
                  <c:v>103.2993</c:v>
                </c:pt>
                <c:pt idx="187">
                  <c:v>103.2993</c:v>
                </c:pt>
                <c:pt idx="188">
                  <c:v>103.2993</c:v>
                </c:pt>
                <c:pt idx="189">
                  <c:v>103.2993</c:v>
                </c:pt>
                <c:pt idx="190">
                  <c:v>103.2993</c:v>
                </c:pt>
                <c:pt idx="191">
                  <c:v>103.2993</c:v>
                </c:pt>
                <c:pt idx="192">
                  <c:v>103.2993</c:v>
                </c:pt>
                <c:pt idx="193">
                  <c:v>103.2993</c:v>
                </c:pt>
                <c:pt idx="194">
                  <c:v>103.2993</c:v>
                </c:pt>
                <c:pt idx="195">
                  <c:v>103.2993</c:v>
                </c:pt>
                <c:pt idx="196">
                  <c:v>103.2993</c:v>
                </c:pt>
                <c:pt idx="197">
                  <c:v>103.2993</c:v>
                </c:pt>
                <c:pt idx="198">
                  <c:v>103.2993</c:v>
                </c:pt>
                <c:pt idx="199">
                  <c:v>103.2993</c:v>
                </c:pt>
                <c:pt idx="200">
                  <c:v>103.2993</c:v>
                </c:pt>
                <c:pt idx="201">
                  <c:v>103.2993</c:v>
                </c:pt>
                <c:pt idx="202">
                  <c:v>103.2993</c:v>
                </c:pt>
                <c:pt idx="203">
                  <c:v>103.2993</c:v>
                </c:pt>
                <c:pt idx="204">
                  <c:v>103.2993</c:v>
                </c:pt>
                <c:pt idx="205">
                  <c:v>103.2993</c:v>
                </c:pt>
                <c:pt idx="206">
                  <c:v>103.2993</c:v>
                </c:pt>
                <c:pt idx="207">
                  <c:v>103.2993</c:v>
                </c:pt>
                <c:pt idx="208">
                  <c:v>103.2993</c:v>
                </c:pt>
                <c:pt idx="209">
                  <c:v>103.2993</c:v>
                </c:pt>
                <c:pt idx="210">
                  <c:v>103.2993</c:v>
                </c:pt>
                <c:pt idx="211">
                  <c:v>103.2993</c:v>
                </c:pt>
                <c:pt idx="212">
                  <c:v>103.2993</c:v>
                </c:pt>
                <c:pt idx="213">
                  <c:v>103.2993</c:v>
                </c:pt>
                <c:pt idx="214">
                  <c:v>103.2993</c:v>
                </c:pt>
                <c:pt idx="215">
                  <c:v>103.2993</c:v>
                </c:pt>
                <c:pt idx="216">
                  <c:v>103.2993</c:v>
                </c:pt>
                <c:pt idx="217">
                  <c:v>103.2993</c:v>
                </c:pt>
                <c:pt idx="218">
                  <c:v>103.2993</c:v>
                </c:pt>
                <c:pt idx="219">
                  <c:v>103.2993</c:v>
                </c:pt>
                <c:pt idx="220">
                  <c:v>103.2993</c:v>
                </c:pt>
                <c:pt idx="221">
                  <c:v>103.2993</c:v>
                </c:pt>
                <c:pt idx="222">
                  <c:v>103.2993</c:v>
                </c:pt>
                <c:pt idx="223">
                  <c:v>103.2993</c:v>
                </c:pt>
                <c:pt idx="224">
                  <c:v>103.2993</c:v>
                </c:pt>
                <c:pt idx="225">
                  <c:v>103.2993</c:v>
                </c:pt>
                <c:pt idx="226">
                  <c:v>103.2993</c:v>
                </c:pt>
                <c:pt idx="227">
                  <c:v>103.2993</c:v>
                </c:pt>
                <c:pt idx="228">
                  <c:v>103.2993</c:v>
                </c:pt>
                <c:pt idx="229">
                  <c:v>103.2993</c:v>
                </c:pt>
                <c:pt idx="230">
                  <c:v>103.2993</c:v>
                </c:pt>
                <c:pt idx="231">
                  <c:v>103.2993</c:v>
                </c:pt>
                <c:pt idx="232">
                  <c:v>103.2993</c:v>
                </c:pt>
                <c:pt idx="233">
                  <c:v>103.2993</c:v>
                </c:pt>
                <c:pt idx="234">
                  <c:v>103.2993</c:v>
                </c:pt>
                <c:pt idx="235">
                  <c:v>103.2993</c:v>
                </c:pt>
                <c:pt idx="236">
                  <c:v>103.2993</c:v>
                </c:pt>
                <c:pt idx="237">
                  <c:v>103.2993</c:v>
                </c:pt>
                <c:pt idx="238">
                  <c:v>103.2993</c:v>
                </c:pt>
                <c:pt idx="239">
                  <c:v>103.2993</c:v>
                </c:pt>
                <c:pt idx="240">
                  <c:v>103.2993</c:v>
                </c:pt>
                <c:pt idx="241">
                  <c:v>103.2993</c:v>
                </c:pt>
                <c:pt idx="242">
                  <c:v>103.2993</c:v>
                </c:pt>
                <c:pt idx="243">
                  <c:v>103.2993</c:v>
                </c:pt>
                <c:pt idx="244">
                  <c:v>103.2993</c:v>
                </c:pt>
                <c:pt idx="245">
                  <c:v>103.2993</c:v>
                </c:pt>
                <c:pt idx="246">
                  <c:v>103.2993</c:v>
                </c:pt>
                <c:pt idx="247">
                  <c:v>103.2993</c:v>
                </c:pt>
                <c:pt idx="248">
                  <c:v>103.2993</c:v>
                </c:pt>
                <c:pt idx="249">
                  <c:v>103.2993</c:v>
                </c:pt>
                <c:pt idx="250">
                  <c:v>103.2993</c:v>
                </c:pt>
                <c:pt idx="251">
                  <c:v>103.2993</c:v>
                </c:pt>
                <c:pt idx="252">
                  <c:v>103.2993</c:v>
                </c:pt>
                <c:pt idx="253">
                  <c:v>103.2993</c:v>
                </c:pt>
                <c:pt idx="254">
                  <c:v>103.2993</c:v>
                </c:pt>
                <c:pt idx="255">
                  <c:v>103.2993</c:v>
                </c:pt>
                <c:pt idx="256">
                  <c:v>103.2993</c:v>
                </c:pt>
                <c:pt idx="257">
                  <c:v>103.2993</c:v>
                </c:pt>
                <c:pt idx="258">
                  <c:v>103.2993</c:v>
                </c:pt>
                <c:pt idx="259">
                  <c:v>103.2993</c:v>
                </c:pt>
                <c:pt idx="260">
                  <c:v>103.2993</c:v>
                </c:pt>
                <c:pt idx="261">
                  <c:v>103.2993</c:v>
                </c:pt>
                <c:pt idx="262">
                  <c:v>103.2993</c:v>
                </c:pt>
                <c:pt idx="263">
                  <c:v>103.2993</c:v>
                </c:pt>
                <c:pt idx="264">
                  <c:v>103.2993</c:v>
                </c:pt>
                <c:pt idx="265">
                  <c:v>103.2993</c:v>
                </c:pt>
                <c:pt idx="266">
                  <c:v>103.2993</c:v>
                </c:pt>
                <c:pt idx="267">
                  <c:v>103.2993</c:v>
                </c:pt>
                <c:pt idx="268">
                  <c:v>103.2993</c:v>
                </c:pt>
                <c:pt idx="269">
                  <c:v>103.2993</c:v>
                </c:pt>
                <c:pt idx="270">
                  <c:v>103.2993</c:v>
                </c:pt>
                <c:pt idx="271">
                  <c:v>103.2993</c:v>
                </c:pt>
                <c:pt idx="272">
                  <c:v>103.2993</c:v>
                </c:pt>
                <c:pt idx="273">
                  <c:v>103.2993</c:v>
                </c:pt>
                <c:pt idx="274">
                  <c:v>103.2993</c:v>
                </c:pt>
                <c:pt idx="275">
                  <c:v>103.2993</c:v>
                </c:pt>
                <c:pt idx="276">
                  <c:v>103.2993</c:v>
                </c:pt>
                <c:pt idx="277">
                  <c:v>103.2993</c:v>
                </c:pt>
                <c:pt idx="278">
                  <c:v>103.2993</c:v>
                </c:pt>
                <c:pt idx="279">
                  <c:v>103.2993</c:v>
                </c:pt>
                <c:pt idx="280">
                  <c:v>103.2993</c:v>
                </c:pt>
                <c:pt idx="281">
                  <c:v>103.2993</c:v>
                </c:pt>
                <c:pt idx="282">
                  <c:v>103.2993</c:v>
                </c:pt>
                <c:pt idx="283">
                  <c:v>103.2993</c:v>
                </c:pt>
                <c:pt idx="284">
                  <c:v>103.2993</c:v>
                </c:pt>
                <c:pt idx="285">
                  <c:v>103.2993</c:v>
                </c:pt>
                <c:pt idx="286">
                  <c:v>103.2993</c:v>
                </c:pt>
                <c:pt idx="287">
                  <c:v>103.2993</c:v>
                </c:pt>
                <c:pt idx="288">
                  <c:v>103.2993</c:v>
                </c:pt>
                <c:pt idx="289">
                  <c:v>103.2993</c:v>
                </c:pt>
                <c:pt idx="290">
                  <c:v>103.2993</c:v>
                </c:pt>
                <c:pt idx="291">
                  <c:v>103.2993</c:v>
                </c:pt>
                <c:pt idx="292">
                  <c:v>103.2993</c:v>
                </c:pt>
                <c:pt idx="293">
                  <c:v>103.2993</c:v>
                </c:pt>
                <c:pt idx="294">
                  <c:v>103.2993</c:v>
                </c:pt>
                <c:pt idx="295">
                  <c:v>103.2993</c:v>
                </c:pt>
                <c:pt idx="296">
                  <c:v>103.2993</c:v>
                </c:pt>
                <c:pt idx="297">
                  <c:v>103.2993</c:v>
                </c:pt>
                <c:pt idx="298">
                  <c:v>103.2993</c:v>
                </c:pt>
                <c:pt idx="299">
                  <c:v>103.2993</c:v>
                </c:pt>
                <c:pt idx="300">
                  <c:v>103.2993</c:v>
                </c:pt>
                <c:pt idx="301">
                  <c:v>103.2993</c:v>
                </c:pt>
                <c:pt idx="302">
                  <c:v>103.2993</c:v>
                </c:pt>
                <c:pt idx="303">
                  <c:v>103.2993</c:v>
                </c:pt>
                <c:pt idx="304">
                  <c:v>103.2993</c:v>
                </c:pt>
                <c:pt idx="305">
                  <c:v>103.2993</c:v>
                </c:pt>
                <c:pt idx="306">
                  <c:v>103.2993</c:v>
                </c:pt>
                <c:pt idx="307">
                  <c:v>103.2993</c:v>
                </c:pt>
                <c:pt idx="308">
                  <c:v>103.2993</c:v>
                </c:pt>
                <c:pt idx="309">
                  <c:v>103.2993</c:v>
                </c:pt>
                <c:pt idx="310">
                  <c:v>103.2993</c:v>
                </c:pt>
                <c:pt idx="311">
                  <c:v>103.2993</c:v>
                </c:pt>
                <c:pt idx="312">
                  <c:v>103.2993</c:v>
                </c:pt>
                <c:pt idx="313">
                  <c:v>103.2993</c:v>
                </c:pt>
                <c:pt idx="314">
                  <c:v>103.2993</c:v>
                </c:pt>
                <c:pt idx="315">
                  <c:v>103.2993</c:v>
                </c:pt>
                <c:pt idx="316">
                  <c:v>103.2993</c:v>
                </c:pt>
                <c:pt idx="317">
                  <c:v>103.2993</c:v>
                </c:pt>
                <c:pt idx="318">
                  <c:v>103.2993</c:v>
                </c:pt>
                <c:pt idx="319">
                  <c:v>103.2993</c:v>
                </c:pt>
                <c:pt idx="320">
                  <c:v>103.2993</c:v>
                </c:pt>
                <c:pt idx="321">
                  <c:v>103.2993</c:v>
                </c:pt>
                <c:pt idx="322">
                  <c:v>103.2993</c:v>
                </c:pt>
                <c:pt idx="323">
                  <c:v>103.2993</c:v>
                </c:pt>
                <c:pt idx="324">
                  <c:v>103.2993</c:v>
                </c:pt>
                <c:pt idx="325">
                  <c:v>103.2993</c:v>
                </c:pt>
                <c:pt idx="326">
                  <c:v>103.2993</c:v>
                </c:pt>
                <c:pt idx="327">
                  <c:v>103.2993</c:v>
                </c:pt>
                <c:pt idx="328">
                  <c:v>103.2993</c:v>
                </c:pt>
                <c:pt idx="329">
                  <c:v>103.2993</c:v>
                </c:pt>
                <c:pt idx="330">
                  <c:v>103.2993</c:v>
                </c:pt>
                <c:pt idx="331">
                  <c:v>103.2993</c:v>
                </c:pt>
                <c:pt idx="332">
                  <c:v>103.2993</c:v>
                </c:pt>
                <c:pt idx="333">
                  <c:v>103.2993</c:v>
                </c:pt>
                <c:pt idx="334">
                  <c:v>103.2993</c:v>
                </c:pt>
                <c:pt idx="335">
                  <c:v>103.2993</c:v>
                </c:pt>
                <c:pt idx="336">
                  <c:v>103.2993</c:v>
                </c:pt>
                <c:pt idx="337">
                  <c:v>103.2993</c:v>
                </c:pt>
                <c:pt idx="338">
                  <c:v>103.2993</c:v>
                </c:pt>
                <c:pt idx="339">
                  <c:v>103.2993</c:v>
                </c:pt>
                <c:pt idx="340">
                  <c:v>103.2993</c:v>
                </c:pt>
                <c:pt idx="341">
                  <c:v>103.2993</c:v>
                </c:pt>
                <c:pt idx="342">
                  <c:v>103.2993</c:v>
                </c:pt>
                <c:pt idx="343">
                  <c:v>103.2993</c:v>
                </c:pt>
                <c:pt idx="344">
                  <c:v>103.2993</c:v>
                </c:pt>
                <c:pt idx="345">
                  <c:v>103.2993</c:v>
                </c:pt>
                <c:pt idx="346">
                  <c:v>103.2993</c:v>
                </c:pt>
                <c:pt idx="347">
                  <c:v>103.2993</c:v>
                </c:pt>
                <c:pt idx="348">
                  <c:v>103.2993</c:v>
                </c:pt>
                <c:pt idx="349">
                  <c:v>103.2993</c:v>
                </c:pt>
                <c:pt idx="350">
                  <c:v>103.2993</c:v>
                </c:pt>
                <c:pt idx="351">
                  <c:v>103.2993</c:v>
                </c:pt>
                <c:pt idx="352">
                  <c:v>103.2993</c:v>
                </c:pt>
                <c:pt idx="353">
                  <c:v>103.2993</c:v>
                </c:pt>
                <c:pt idx="354">
                  <c:v>103.2993</c:v>
                </c:pt>
                <c:pt idx="355">
                  <c:v>103.2993</c:v>
                </c:pt>
                <c:pt idx="356">
                  <c:v>103.2993</c:v>
                </c:pt>
                <c:pt idx="357">
                  <c:v>103.2993</c:v>
                </c:pt>
                <c:pt idx="358">
                  <c:v>103.2993</c:v>
                </c:pt>
                <c:pt idx="359">
                  <c:v>103.2993</c:v>
                </c:pt>
                <c:pt idx="360">
                  <c:v>103.2993</c:v>
                </c:pt>
                <c:pt idx="361">
                  <c:v>103.2993</c:v>
                </c:pt>
                <c:pt idx="362">
                  <c:v>103.2993</c:v>
                </c:pt>
                <c:pt idx="363">
                  <c:v>103.2993</c:v>
                </c:pt>
                <c:pt idx="364">
                  <c:v>103.2993</c:v>
                </c:pt>
                <c:pt idx="365">
                  <c:v>103.2993</c:v>
                </c:pt>
                <c:pt idx="366">
                  <c:v>103.2993</c:v>
                </c:pt>
                <c:pt idx="367">
                  <c:v>103.2993</c:v>
                </c:pt>
                <c:pt idx="368">
                  <c:v>103.2993</c:v>
                </c:pt>
                <c:pt idx="369">
                  <c:v>103.2993</c:v>
                </c:pt>
                <c:pt idx="370">
                  <c:v>103.2993</c:v>
                </c:pt>
                <c:pt idx="371">
                  <c:v>103.2993</c:v>
                </c:pt>
                <c:pt idx="372">
                  <c:v>103.2993</c:v>
                </c:pt>
                <c:pt idx="373">
                  <c:v>103.2993</c:v>
                </c:pt>
                <c:pt idx="374">
                  <c:v>103.2993</c:v>
                </c:pt>
                <c:pt idx="375">
                  <c:v>103.2993</c:v>
                </c:pt>
                <c:pt idx="376">
                  <c:v>103.2993</c:v>
                </c:pt>
                <c:pt idx="377">
                  <c:v>103.2993</c:v>
                </c:pt>
                <c:pt idx="378">
                  <c:v>103.2993</c:v>
                </c:pt>
                <c:pt idx="379">
                  <c:v>103.2993</c:v>
                </c:pt>
                <c:pt idx="380">
                  <c:v>103.2993</c:v>
                </c:pt>
                <c:pt idx="381">
                  <c:v>103.2993</c:v>
                </c:pt>
                <c:pt idx="382">
                  <c:v>103.2993</c:v>
                </c:pt>
                <c:pt idx="383">
                  <c:v>103.2993</c:v>
                </c:pt>
                <c:pt idx="384">
                  <c:v>103.2993</c:v>
                </c:pt>
                <c:pt idx="385">
                  <c:v>103.2993</c:v>
                </c:pt>
                <c:pt idx="386">
                  <c:v>103.2993</c:v>
                </c:pt>
                <c:pt idx="387">
                  <c:v>103.2993</c:v>
                </c:pt>
                <c:pt idx="388">
                  <c:v>103.2993</c:v>
                </c:pt>
                <c:pt idx="389">
                  <c:v>103.2993</c:v>
                </c:pt>
                <c:pt idx="390">
                  <c:v>103.2993</c:v>
                </c:pt>
                <c:pt idx="391">
                  <c:v>103.2993</c:v>
                </c:pt>
                <c:pt idx="392">
                  <c:v>103.2993</c:v>
                </c:pt>
                <c:pt idx="393">
                  <c:v>103.2993</c:v>
                </c:pt>
                <c:pt idx="394">
                  <c:v>103.2993</c:v>
                </c:pt>
                <c:pt idx="395">
                  <c:v>103.2993</c:v>
                </c:pt>
                <c:pt idx="396">
                  <c:v>103.2993</c:v>
                </c:pt>
                <c:pt idx="397">
                  <c:v>103.2993</c:v>
                </c:pt>
                <c:pt idx="398">
                  <c:v>103.2993</c:v>
                </c:pt>
                <c:pt idx="399">
                  <c:v>103.2993</c:v>
                </c:pt>
                <c:pt idx="400">
                  <c:v>103.2993</c:v>
                </c:pt>
                <c:pt idx="401">
                  <c:v>103.2993</c:v>
                </c:pt>
                <c:pt idx="402">
                  <c:v>103.2993</c:v>
                </c:pt>
                <c:pt idx="403">
                  <c:v>103.2993</c:v>
                </c:pt>
                <c:pt idx="404">
                  <c:v>103.2993</c:v>
                </c:pt>
                <c:pt idx="405">
                  <c:v>103.2993</c:v>
                </c:pt>
                <c:pt idx="406">
                  <c:v>103.2993</c:v>
                </c:pt>
                <c:pt idx="407">
                  <c:v>103.2993</c:v>
                </c:pt>
                <c:pt idx="408">
                  <c:v>103.2993</c:v>
                </c:pt>
                <c:pt idx="409">
                  <c:v>103.2993</c:v>
                </c:pt>
                <c:pt idx="410">
                  <c:v>103.2993</c:v>
                </c:pt>
                <c:pt idx="411">
                  <c:v>103.2993</c:v>
                </c:pt>
                <c:pt idx="412">
                  <c:v>103.2993</c:v>
                </c:pt>
                <c:pt idx="413">
                  <c:v>103.2993</c:v>
                </c:pt>
                <c:pt idx="414">
                  <c:v>103.2993</c:v>
                </c:pt>
                <c:pt idx="415">
                  <c:v>103.2993</c:v>
                </c:pt>
                <c:pt idx="416">
                  <c:v>103.2993</c:v>
                </c:pt>
                <c:pt idx="417">
                  <c:v>103.2993</c:v>
                </c:pt>
                <c:pt idx="418">
                  <c:v>103.2993</c:v>
                </c:pt>
                <c:pt idx="419">
                  <c:v>103.2993</c:v>
                </c:pt>
                <c:pt idx="420">
                  <c:v>103.2993</c:v>
                </c:pt>
                <c:pt idx="421">
                  <c:v>103.2993</c:v>
                </c:pt>
                <c:pt idx="422">
                  <c:v>103.2993</c:v>
                </c:pt>
                <c:pt idx="423">
                  <c:v>103.2993</c:v>
                </c:pt>
                <c:pt idx="424">
                  <c:v>103.2993</c:v>
                </c:pt>
                <c:pt idx="425">
                  <c:v>103.2993</c:v>
                </c:pt>
                <c:pt idx="426">
                  <c:v>103.2993</c:v>
                </c:pt>
                <c:pt idx="427">
                  <c:v>103.2993</c:v>
                </c:pt>
                <c:pt idx="428">
                  <c:v>103.2993</c:v>
                </c:pt>
                <c:pt idx="429">
                  <c:v>103.2993</c:v>
                </c:pt>
                <c:pt idx="430">
                  <c:v>103.2993</c:v>
                </c:pt>
                <c:pt idx="431">
                  <c:v>103.2993</c:v>
                </c:pt>
                <c:pt idx="432">
                  <c:v>103.2993</c:v>
                </c:pt>
                <c:pt idx="433">
                  <c:v>103.2993</c:v>
                </c:pt>
                <c:pt idx="434">
                  <c:v>103.2993</c:v>
                </c:pt>
                <c:pt idx="435">
                  <c:v>103.2993</c:v>
                </c:pt>
                <c:pt idx="436">
                  <c:v>103.2993</c:v>
                </c:pt>
                <c:pt idx="437">
                  <c:v>103.2993</c:v>
                </c:pt>
                <c:pt idx="438">
                  <c:v>103.2993</c:v>
                </c:pt>
                <c:pt idx="439">
                  <c:v>103.2993</c:v>
                </c:pt>
                <c:pt idx="440">
                  <c:v>103.2993</c:v>
                </c:pt>
                <c:pt idx="441">
                  <c:v>103.2993</c:v>
                </c:pt>
                <c:pt idx="442">
                  <c:v>103.2993</c:v>
                </c:pt>
                <c:pt idx="443">
                  <c:v>103.2993</c:v>
                </c:pt>
                <c:pt idx="444">
                  <c:v>103.2993</c:v>
                </c:pt>
                <c:pt idx="445">
                  <c:v>103.2993</c:v>
                </c:pt>
                <c:pt idx="446">
                  <c:v>103.2993</c:v>
                </c:pt>
                <c:pt idx="447">
                  <c:v>103.2993</c:v>
                </c:pt>
                <c:pt idx="448">
                  <c:v>103.2993</c:v>
                </c:pt>
                <c:pt idx="449">
                  <c:v>103.2993</c:v>
                </c:pt>
                <c:pt idx="450">
                  <c:v>103.2993</c:v>
                </c:pt>
                <c:pt idx="451">
                  <c:v>103.2993</c:v>
                </c:pt>
                <c:pt idx="452">
                  <c:v>103.2993</c:v>
                </c:pt>
                <c:pt idx="453">
                  <c:v>103.2993</c:v>
                </c:pt>
                <c:pt idx="454">
                  <c:v>103.2993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865-144E-B754-1F4877284058}"/>
            </c:ext>
          </c:extLst>
        </c:ser>
        <c:ser>
          <c:idx val="2"/>
          <c:order val="3"/>
          <c:tx>
            <c:v>Aerodynamic Resistance (N)</c:v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WLTC_class_3!$K$1043:$K$1497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1.5085692090222223E-2</c:v>
                </c:pt>
                <c:pt idx="7">
                  <c:v>0.305485264827</c:v>
                </c:pt>
                <c:pt idx="8">
                  <c:v>1.7433402921763055</c:v>
                </c:pt>
                <c:pt idx="9">
                  <c:v>5.0244783217996378</c:v>
                </c:pt>
                <c:pt idx="10">
                  <c:v>9.4285575563888884</c:v>
                </c:pt>
                <c:pt idx="11">
                  <c:v>14.033465066929217</c:v>
                </c:pt>
                <c:pt idx="12">
                  <c:v>18.744915277856748</c:v>
                </c:pt>
                <c:pt idx="13">
                  <c:v>23.686658007099076</c:v>
                </c:pt>
                <c:pt idx="14">
                  <c:v>28.874957516440968</c:v>
                </c:pt>
                <c:pt idx="15">
                  <c:v>33.324293827300892</c:v>
                </c:pt>
                <c:pt idx="16">
                  <c:v>37.150638197622413</c:v>
                </c:pt>
                <c:pt idx="17">
                  <c:v>40.595833128726902</c:v>
                </c:pt>
                <c:pt idx="18">
                  <c:v>44.808276930982558</c:v>
                </c:pt>
                <c:pt idx="19">
                  <c:v>49.877069473297219</c:v>
                </c:pt>
                <c:pt idx="20">
                  <c:v>55.217404473235874</c:v>
                </c:pt>
                <c:pt idx="21">
                  <c:v>60.112947270451905</c:v>
                </c:pt>
                <c:pt idx="22">
                  <c:v>63.492142298661683</c:v>
                </c:pt>
                <c:pt idx="23">
                  <c:v>65.216389761786303</c:v>
                </c:pt>
                <c:pt idx="24">
                  <c:v>65.713274745007993</c:v>
                </c:pt>
                <c:pt idx="25">
                  <c:v>65.962424378435557</c:v>
                </c:pt>
                <c:pt idx="26">
                  <c:v>66.462137928924193</c:v>
                </c:pt>
                <c:pt idx="27">
                  <c:v>66.963737190924064</c:v>
                </c:pt>
                <c:pt idx="28">
                  <c:v>66.462137928924193</c:v>
                </c:pt>
                <c:pt idx="29">
                  <c:v>64.474597996037403</c:v>
                </c:pt>
                <c:pt idx="30">
                  <c:v>60.590032282805197</c:v>
                </c:pt>
                <c:pt idx="31">
                  <c:v>56.133860267716869</c:v>
                </c:pt>
                <c:pt idx="32">
                  <c:v>50.967246440754685</c:v>
                </c:pt>
                <c:pt idx="33">
                  <c:v>45.220304896196751</c:v>
                </c:pt>
                <c:pt idx="34">
                  <c:v>38.282065104389062</c:v>
                </c:pt>
                <c:pt idx="35">
                  <c:v>30.548526482700002</c:v>
                </c:pt>
                <c:pt idx="36">
                  <c:v>22.215803028302407</c:v>
                </c:pt>
                <c:pt idx="37">
                  <c:v>15.207320482699638</c:v>
                </c:pt>
                <c:pt idx="38">
                  <c:v>10.394984705918748</c:v>
                </c:pt>
                <c:pt idx="39">
                  <c:v>6.5738260422532413</c:v>
                </c:pt>
                <c:pt idx="40">
                  <c:v>4.2324794870629718</c:v>
                </c:pt>
                <c:pt idx="41">
                  <c:v>3.3942807202999994</c:v>
                </c:pt>
                <c:pt idx="42">
                  <c:v>3.4510877795772421</c:v>
                </c:pt>
                <c:pt idx="43">
                  <c:v>3.8619371750968892</c:v>
                </c:pt>
                <c:pt idx="44">
                  <c:v>5.736334417306999</c:v>
                </c:pt>
                <c:pt idx="45">
                  <c:v>9.334507694763909</c:v>
                </c:pt>
                <c:pt idx="46">
                  <c:v>12.906752438940746</c:v>
                </c:pt>
                <c:pt idx="47">
                  <c:v>14.264464727060751</c:v>
                </c:pt>
                <c:pt idx="48">
                  <c:v>14.968777976523</c:v>
                </c:pt>
                <c:pt idx="49">
                  <c:v>16.428318686251998</c:v>
                </c:pt>
                <c:pt idx="50">
                  <c:v>19.551056948928</c:v>
                </c:pt>
                <c:pt idx="51">
                  <c:v>23.836336358306752</c:v>
                </c:pt>
                <c:pt idx="52">
                  <c:v>29.372078213601576</c:v>
                </c:pt>
                <c:pt idx="53">
                  <c:v>36.777267318389406</c:v>
                </c:pt>
                <c:pt idx="54">
                  <c:v>46.677252752597738</c:v>
                </c:pt>
                <c:pt idx="55">
                  <c:v>57.29003713806906</c:v>
                </c:pt>
                <c:pt idx="56">
                  <c:v>66.963737190924064</c:v>
                </c:pt>
                <c:pt idx="57">
                  <c:v>74.979661111426992</c:v>
                </c:pt>
                <c:pt idx="58">
                  <c:v>81.774115400499738</c:v>
                </c:pt>
                <c:pt idx="59">
                  <c:v>88.285241535002996</c:v>
                </c:pt>
                <c:pt idx="60">
                  <c:v>92.370635524186312</c:v>
                </c:pt>
                <c:pt idx="61">
                  <c:v>93.554862353268746</c:v>
                </c:pt>
                <c:pt idx="62">
                  <c:v>92.075757386610235</c:v>
                </c:pt>
                <c:pt idx="63">
                  <c:v>87.421821376776663</c:v>
                </c:pt>
                <c:pt idx="64">
                  <c:v>82.888570903664913</c:v>
                </c:pt>
                <c:pt idx="65">
                  <c:v>80.943223765842973</c:v>
                </c:pt>
                <c:pt idx="66">
                  <c:v>80.943223765842973</c:v>
                </c:pt>
                <c:pt idx="67">
                  <c:v>81.219716216184096</c:v>
                </c:pt>
                <c:pt idx="68">
                  <c:v>81.496680094402976</c:v>
                </c:pt>
                <c:pt idx="69">
                  <c:v>81.496680094402976</c:v>
                </c:pt>
                <c:pt idx="70">
                  <c:v>81.496680094402976</c:v>
                </c:pt>
                <c:pt idx="71">
                  <c:v>82.330400296326687</c:v>
                </c:pt>
                <c:pt idx="72">
                  <c:v>85.140110448130557</c:v>
                </c:pt>
                <c:pt idx="73">
                  <c:v>89.733703689603246</c:v>
                </c:pt>
                <c:pt idx="74">
                  <c:v>93.554862353268746</c:v>
                </c:pt>
                <c:pt idx="75">
                  <c:v>95.645409277459109</c:v>
                </c:pt>
                <c:pt idx="76">
                  <c:v>96.246951249556687</c:v>
                </c:pt>
                <c:pt idx="77">
                  <c:v>95.045753016872737</c:v>
                </c:pt>
                <c:pt idx="78">
                  <c:v>91.48741539509156</c:v>
                </c:pt>
                <c:pt idx="79">
                  <c:v>85.707709613025187</c:v>
                </c:pt>
                <c:pt idx="80">
                  <c:v>81.774115400499738</c:v>
                </c:pt>
                <c:pt idx="81">
                  <c:v>80.391653148794205</c:v>
                </c:pt>
                <c:pt idx="82">
                  <c:v>81.496680094402976</c:v>
                </c:pt>
                <c:pt idx="83">
                  <c:v>85.423674316638966</c:v>
                </c:pt>
                <c:pt idx="84">
                  <c:v>91.48741539509156</c:v>
                </c:pt>
                <c:pt idx="85">
                  <c:v>96.246951249556687</c:v>
                </c:pt>
                <c:pt idx="86">
                  <c:v>98.062891434917205</c:v>
                </c:pt>
                <c:pt idx="87">
                  <c:v>97.759056167662564</c:v>
                </c:pt>
                <c:pt idx="88">
                  <c:v>95.045753016872737</c:v>
                </c:pt>
                <c:pt idx="89">
                  <c:v>90.608438116897219</c:v>
                </c:pt>
                <c:pt idx="90">
                  <c:v>88.285241535002996</c:v>
                </c:pt>
                <c:pt idx="91">
                  <c:v>88.573991110167384</c:v>
                </c:pt>
                <c:pt idx="92">
                  <c:v>92.370635524186312</c:v>
                </c:pt>
                <c:pt idx="93">
                  <c:v>100.51054497655575</c:v>
                </c:pt>
                <c:pt idx="94">
                  <c:v>108.99412535185556</c:v>
                </c:pt>
                <c:pt idx="95">
                  <c:v>113.52831868072298</c:v>
                </c:pt>
                <c:pt idx="96">
                  <c:v>114.51195294779325</c:v>
                </c:pt>
                <c:pt idx="97">
                  <c:v>113.20138344745519</c:v>
                </c:pt>
                <c:pt idx="98">
                  <c:v>109.31493202271167</c:v>
                </c:pt>
                <c:pt idx="99">
                  <c:v>105.49636621237423</c:v>
                </c:pt>
                <c:pt idx="100">
                  <c:v>103.30021944355232</c:v>
                </c:pt>
                <c:pt idx="101">
                  <c:v>101.74568601644269</c:v>
                </c:pt>
                <c:pt idx="102">
                  <c:v>99.282946782713907</c:v>
                </c:pt>
                <c:pt idx="103">
                  <c:v>94.149804335076908</c:v>
                </c:pt>
                <c:pt idx="104">
                  <c:v>85.707709613025187</c:v>
                </c:pt>
                <c:pt idx="105">
                  <c:v>73.392834874686727</c:v>
                </c:pt>
                <c:pt idx="106">
                  <c:v>60.112947270451905</c:v>
                </c:pt>
                <c:pt idx="107">
                  <c:v>48.157300575011888</c:v>
                </c:pt>
                <c:pt idx="108">
                  <c:v>37.903037090622249</c:v>
                </c:pt>
                <c:pt idx="109">
                  <c:v>30.888897410485637</c:v>
                </c:pt>
                <c:pt idx="110">
                  <c:v>25.513912461527237</c:v>
                </c:pt>
                <c:pt idx="111">
                  <c:v>20.932340630938977</c:v>
                </c:pt>
                <c:pt idx="112">
                  <c:v>16.678175461496306</c:v>
                </c:pt>
                <c:pt idx="113">
                  <c:v>12.469267368324305</c:v>
                </c:pt>
                <c:pt idx="114">
                  <c:v>8.8713298048063045</c:v>
                </c:pt>
                <c:pt idx="115">
                  <c:v>6.2626836428924095</c:v>
                </c:pt>
                <c:pt idx="116">
                  <c:v>5.0244783217996378</c:v>
                </c:pt>
                <c:pt idx="117">
                  <c:v>4.7529358641756385</c:v>
                </c:pt>
                <c:pt idx="118">
                  <c:v>4.8201143367649104</c:v>
                </c:pt>
                <c:pt idx="119">
                  <c:v>5.0244783217996378</c:v>
                </c:pt>
                <c:pt idx="120">
                  <c:v>5.3745135210805772</c:v>
                </c:pt>
                <c:pt idx="121">
                  <c:v>6.3397621009158884</c:v>
                </c:pt>
                <c:pt idx="122">
                  <c:v>8.5990802053655795</c:v>
                </c:pt>
                <c:pt idx="123">
                  <c:v>11.933018157304687</c:v>
                </c:pt>
                <c:pt idx="124">
                  <c:v>14.033465066929217</c:v>
                </c:pt>
                <c:pt idx="125">
                  <c:v>14.497350098703558</c:v>
                </c:pt>
                <c:pt idx="126">
                  <c:v>12.146103558079076</c:v>
                </c:pt>
                <c:pt idx="127">
                  <c:v>7.1364752144307486</c:v>
                </c:pt>
                <c:pt idx="128">
                  <c:v>4.4889362525967504</c:v>
                </c:pt>
                <c:pt idx="129">
                  <c:v>3.3942807202999994</c:v>
                </c:pt>
                <c:pt idx="130">
                  <c:v>3.3942807202999994</c:v>
                </c:pt>
                <c:pt idx="131">
                  <c:v>3.3942807202999994</c:v>
                </c:pt>
                <c:pt idx="132">
                  <c:v>4.5542290136747434</c:v>
                </c:pt>
                <c:pt idx="133">
                  <c:v>8.3310734568252229</c:v>
                </c:pt>
                <c:pt idx="134">
                  <c:v>14.85021386525141</c:v>
                </c:pt>
                <c:pt idx="135">
                  <c:v>20.932340630938977</c:v>
                </c:pt>
                <c:pt idx="136">
                  <c:v>26.928903236802299</c:v>
                </c:pt>
                <c:pt idx="137">
                  <c:v>34.396320821462318</c:v>
                </c:pt>
                <c:pt idx="138">
                  <c:v>44.398134677279636</c:v>
                </c:pt>
                <c:pt idx="139">
                  <c:v>56.364152786031674</c:v>
                </c:pt>
                <c:pt idx="140">
                  <c:v>68.22598533378563</c:v>
                </c:pt>
                <c:pt idx="141">
                  <c:v>78.748255566715613</c:v>
                </c:pt>
                <c:pt idx="142">
                  <c:v>89.152904544129669</c:v>
                </c:pt>
                <c:pt idx="143">
                  <c:v>99.58913918935761</c:v>
                </c:pt>
                <c:pt idx="144">
                  <c:v>110.28018060254701</c:v>
                </c:pt>
                <c:pt idx="145">
                  <c:v>120.84016506570252</c:v>
                </c:pt>
                <c:pt idx="146">
                  <c:v>125.61195804499097</c:v>
                </c:pt>
                <c:pt idx="147">
                  <c:v>130.12564426117325</c:v>
                </c:pt>
                <c:pt idx="148">
                  <c:v>136.86588434429677</c:v>
                </c:pt>
                <c:pt idx="149">
                  <c:v>143.04088240191476</c:v>
                </c:pt>
                <c:pt idx="150">
                  <c:v>148.97710223941718</c:v>
                </c:pt>
                <c:pt idx="151">
                  <c:v>154.65191531866876</c:v>
                </c:pt>
                <c:pt idx="152">
                  <c:v>159.65588652778325</c:v>
                </c:pt>
                <c:pt idx="153">
                  <c:v>164.34565105633104</c:v>
                </c:pt>
                <c:pt idx="154">
                  <c:v>168.70423750071072</c:v>
                </c:pt>
                <c:pt idx="155">
                  <c:v>172.3127821914797</c:v>
                </c:pt>
                <c:pt idx="156">
                  <c:v>175.55243456785487</c:v>
                </c:pt>
                <c:pt idx="157">
                  <c:v>178.82225832841056</c:v>
                </c:pt>
                <c:pt idx="158">
                  <c:v>182.95196653810891</c:v>
                </c:pt>
                <c:pt idx="159">
                  <c:v>187.12881753558912</c:v>
                </c:pt>
                <c:pt idx="160">
                  <c:v>191.35281132085137</c:v>
                </c:pt>
                <c:pt idx="161">
                  <c:v>195.19471281114099</c:v>
                </c:pt>
                <c:pt idx="162">
                  <c:v>198.20925837585742</c:v>
                </c:pt>
                <c:pt idx="163">
                  <c:v>200.8115402614207</c:v>
                </c:pt>
                <c:pt idx="164">
                  <c:v>202.99307276603017</c:v>
                </c:pt>
                <c:pt idx="165">
                  <c:v>204.30764940332969</c:v>
                </c:pt>
                <c:pt idx="166">
                  <c:v>204.30764940332969</c:v>
                </c:pt>
                <c:pt idx="167">
                  <c:v>204.30764940332969</c:v>
                </c:pt>
                <c:pt idx="168">
                  <c:v>204.30764940332969</c:v>
                </c:pt>
                <c:pt idx="169">
                  <c:v>204.30764940332969</c:v>
                </c:pt>
                <c:pt idx="170">
                  <c:v>204.30764940332969</c:v>
                </c:pt>
                <c:pt idx="171">
                  <c:v>204.30764940332969</c:v>
                </c:pt>
                <c:pt idx="172">
                  <c:v>204.30764940332969</c:v>
                </c:pt>
                <c:pt idx="173">
                  <c:v>204.30764940332969</c:v>
                </c:pt>
                <c:pt idx="174">
                  <c:v>204.30764940332969</c:v>
                </c:pt>
                <c:pt idx="175">
                  <c:v>204.74678447151857</c:v>
                </c:pt>
                <c:pt idx="176">
                  <c:v>204.74678447151857</c:v>
                </c:pt>
                <c:pt idx="177">
                  <c:v>205.18639096758514</c:v>
                </c:pt>
                <c:pt idx="178">
                  <c:v>206.94953123062993</c:v>
                </c:pt>
                <c:pt idx="179">
                  <c:v>209.16406368668675</c:v>
                </c:pt>
                <c:pt idx="180">
                  <c:v>212.7318298660243</c:v>
                </c:pt>
                <c:pt idx="181">
                  <c:v>216.32976742954233</c:v>
                </c:pt>
                <c:pt idx="182">
                  <c:v>219.04802057304923</c:v>
                </c:pt>
                <c:pt idx="183">
                  <c:v>220.8696178929435</c:v>
                </c:pt>
                <c:pt idx="184">
                  <c:v>221.7832451201576</c:v>
                </c:pt>
                <c:pt idx="185">
                  <c:v>222.24076587558139</c:v>
                </c:pt>
                <c:pt idx="186">
                  <c:v>222.69875805888302</c:v>
                </c:pt>
                <c:pt idx="187">
                  <c:v>223.15722167006237</c:v>
                </c:pt>
                <c:pt idx="188">
                  <c:v>223.61615670911965</c:v>
                </c:pt>
                <c:pt idx="189">
                  <c:v>223.61615670911965</c:v>
                </c:pt>
                <c:pt idx="190">
                  <c:v>223.61615670911965</c:v>
                </c:pt>
                <c:pt idx="191">
                  <c:v>223.61615670911965</c:v>
                </c:pt>
                <c:pt idx="192">
                  <c:v>223.15722167006237</c:v>
                </c:pt>
                <c:pt idx="193">
                  <c:v>223.15722167006237</c:v>
                </c:pt>
                <c:pt idx="194">
                  <c:v>223.15722167006237</c:v>
                </c:pt>
                <c:pt idx="195">
                  <c:v>223.15722167006237</c:v>
                </c:pt>
                <c:pt idx="196">
                  <c:v>222.69875805888302</c:v>
                </c:pt>
                <c:pt idx="197">
                  <c:v>222.24076587558139</c:v>
                </c:pt>
                <c:pt idx="198">
                  <c:v>221.7832451201576</c:v>
                </c:pt>
                <c:pt idx="199">
                  <c:v>221.32619579261168</c:v>
                </c:pt>
                <c:pt idx="200">
                  <c:v>220.41351142115326</c:v>
                </c:pt>
                <c:pt idx="201">
                  <c:v>219.04802057304923</c:v>
                </c:pt>
                <c:pt idx="202">
                  <c:v>217.68677257584557</c:v>
                </c:pt>
                <c:pt idx="203">
                  <c:v>215.87837523653019</c:v>
                </c:pt>
                <c:pt idx="204">
                  <c:v>214.9770051341394</c:v>
                </c:pt>
                <c:pt idx="205">
                  <c:v>214.07752074325992</c:v>
                </c:pt>
                <c:pt idx="206">
                  <c:v>213.62848568963688</c:v>
                </c:pt>
                <c:pt idx="207">
                  <c:v>212.7318298660243</c:v>
                </c:pt>
                <c:pt idx="208">
                  <c:v>212.28420909603472</c:v>
                </c:pt>
                <c:pt idx="209">
                  <c:v>211.3903818396891</c:v>
                </c:pt>
                <c:pt idx="210">
                  <c:v>210.4984402948547</c:v>
                </c:pt>
                <c:pt idx="211">
                  <c:v>210.05317666425421</c:v>
                </c:pt>
                <c:pt idx="212">
                  <c:v>210.05317666425421</c:v>
                </c:pt>
                <c:pt idx="213">
                  <c:v>209.60838446153156</c:v>
                </c:pt>
                <c:pt idx="214">
                  <c:v>209.60838446153156</c:v>
                </c:pt>
                <c:pt idx="215">
                  <c:v>208.72021433971969</c:v>
                </c:pt>
                <c:pt idx="216">
                  <c:v>207.83392992941924</c:v>
                </c:pt>
                <c:pt idx="217">
                  <c:v>205.62646889152967</c:v>
                </c:pt>
                <c:pt idx="218">
                  <c:v>202.99307276603017</c:v>
                </c:pt>
                <c:pt idx="219">
                  <c:v>199.50827789318888</c:v>
                </c:pt>
                <c:pt idx="220">
                  <c:v>196.48383234303824</c:v>
                </c:pt>
                <c:pt idx="221">
                  <c:v>193.48248675890071</c:v>
                </c:pt>
                <c:pt idx="222">
                  <c:v>190.92829051687499</c:v>
                </c:pt>
                <c:pt idx="223">
                  <c:v>187.96984486961907</c:v>
                </c:pt>
                <c:pt idx="224">
                  <c:v>185.45242000206323</c:v>
                </c:pt>
                <c:pt idx="225">
                  <c:v>182.95196653810891</c:v>
                </c:pt>
                <c:pt idx="226">
                  <c:v>180.05622079860296</c:v>
                </c:pt>
                <c:pt idx="227">
                  <c:v>177.18357502511014</c:v>
                </c:pt>
                <c:pt idx="228">
                  <c:v>174.33402921763056</c:v>
                </c:pt>
                <c:pt idx="229">
                  <c:v>171.50758337616404</c:v>
                </c:pt>
                <c:pt idx="230">
                  <c:v>169.10330119928491</c:v>
                </c:pt>
                <c:pt idx="231">
                  <c:v>166.71599042600724</c:v>
                </c:pt>
                <c:pt idx="232">
                  <c:v>164.34565105633104</c:v>
                </c:pt>
                <c:pt idx="233">
                  <c:v>161.99228309025642</c:v>
                </c:pt>
                <c:pt idx="234">
                  <c:v>159.65588652778325</c:v>
                </c:pt>
                <c:pt idx="235">
                  <c:v>157.33646136891161</c:v>
                </c:pt>
                <c:pt idx="236">
                  <c:v>155.03400761364139</c:v>
                </c:pt>
                <c:pt idx="237">
                  <c:v>152.74852526197273</c:v>
                </c:pt>
                <c:pt idx="238">
                  <c:v>150.4800143139056</c:v>
                </c:pt>
                <c:pt idx="239">
                  <c:v>148.60255279048965</c:v>
                </c:pt>
                <c:pt idx="240">
                  <c:v>147.10906927355762</c:v>
                </c:pt>
                <c:pt idx="241">
                  <c:v>145.99390662857573</c:v>
                </c:pt>
                <c:pt idx="242">
                  <c:v>145.99390662857573</c:v>
                </c:pt>
                <c:pt idx="243">
                  <c:v>146.36515608235857</c:v>
                </c:pt>
                <c:pt idx="244">
                  <c:v>147.4817330109739</c:v>
                </c:pt>
                <c:pt idx="245">
                  <c:v>148.60255279048965</c:v>
                </c:pt>
                <c:pt idx="246">
                  <c:v>149.35212311622254</c:v>
                </c:pt>
                <c:pt idx="247">
                  <c:v>150.10357915346674</c:v>
                </c:pt>
                <c:pt idx="248">
                  <c:v>150.10357915346674</c:v>
                </c:pt>
                <c:pt idx="249">
                  <c:v>149.35212311622254</c:v>
                </c:pt>
                <c:pt idx="250">
                  <c:v>148.22847476943988</c:v>
                </c:pt>
                <c:pt idx="251">
                  <c:v>146.73687696401922</c:v>
                </c:pt>
                <c:pt idx="252">
                  <c:v>145.25282200464355</c:v>
                </c:pt>
                <c:pt idx="253">
                  <c:v>144.14473077782895</c:v>
                </c:pt>
                <c:pt idx="254">
                  <c:v>143.04088240191476</c:v>
                </c:pt>
                <c:pt idx="255">
                  <c:v>142.30734062402766</c:v>
                </c:pt>
                <c:pt idx="256">
                  <c:v>142.30734062402766</c:v>
                </c:pt>
                <c:pt idx="257">
                  <c:v>142.67387579903232</c:v>
                </c:pt>
                <c:pt idx="258">
                  <c:v>143.04088240191476</c:v>
                </c:pt>
                <c:pt idx="259">
                  <c:v>143.77630989131308</c:v>
                </c:pt>
                <c:pt idx="260">
                  <c:v>144.5136230922227</c:v>
                </c:pt>
                <c:pt idx="261">
                  <c:v>144.5136230922227</c:v>
                </c:pt>
                <c:pt idx="262">
                  <c:v>144.88298683449423</c:v>
                </c:pt>
                <c:pt idx="263">
                  <c:v>144.88298683449423</c:v>
                </c:pt>
                <c:pt idx="264">
                  <c:v>144.88298683449423</c:v>
                </c:pt>
                <c:pt idx="265">
                  <c:v>144.14473077782895</c:v>
                </c:pt>
                <c:pt idx="266">
                  <c:v>143.40836043267501</c:v>
                </c:pt>
                <c:pt idx="267">
                  <c:v>142.30734062402766</c:v>
                </c:pt>
                <c:pt idx="268">
                  <c:v>140.84591420278738</c:v>
                </c:pt>
                <c:pt idx="269">
                  <c:v>139.39203062759222</c:v>
                </c:pt>
                <c:pt idx="270">
                  <c:v>138.30656793891293</c:v>
                </c:pt>
                <c:pt idx="271">
                  <c:v>136.86588434429677</c:v>
                </c:pt>
                <c:pt idx="272">
                  <c:v>135.07563697827743</c:v>
                </c:pt>
                <c:pt idx="273">
                  <c:v>133.29717530920357</c:v>
                </c:pt>
                <c:pt idx="274">
                  <c:v>131.53049933707518</c:v>
                </c:pt>
                <c:pt idx="275">
                  <c:v>130.476150888332</c:v>
                </c:pt>
                <c:pt idx="276">
                  <c:v>130.12564426117325</c:v>
                </c:pt>
                <c:pt idx="277">
                  <c:v>130.476150888332</c:v>
                </c:pt>
                <c:pt idx="278">
                  <c:v>131.17857842628297</c:v>
                </c:pt>
                <c:pt idx="279">
                  <c:v>132.23575544229311</c:v>
                </c:pt>
                <c:pt idx="280">
                  <c:v>132.94289725902223</c:v>
                </c:pt>
                <c:pt idx="281">
                  <c:v>133.65192478726266</c:v>
                </c:pt>
                <c:pt idx="282">
                  <c:v>134.36283802701442</c:v>
                </c:pt>
                <c:pt idx="283">
                  <c:v>135.43274359572561</c:v>
                </c:pt>
                <c:pt idx="284">
                  <c:v>135.79032164105172</c:v>
                </c:pt>
                <c:pt idx="285">
                  <c:v>136.14837111425555</c:v>
                </c:pt>
                <c:pt idx="286">
                  <c:v>136.14837111425555</c:v>
                </c:pt>
                <c:pt idx="287">
                  <c:v>136.14837111425555</c:v>
                </c:pt>
                <c:pt idx="288">
                  <c:v>135.79032164105172</c:v>
                </c:pt>
                <c:pt idx="289">
                  <c:v>135.79032164105172</c:v>
                </c:pt>
                <c:pt idx="290">
                  <c:v>135.43274359572561</c:v>
                </c:pt>
                <c:pt idx="291">
                  <c:v>135.07563697827743</c:v>
                </c:pt>
                <c:pt idx="292">
                  <c:v>134.36283802701442</c:v>
                </c:pt>
                <c:pt idx="293">
                  <c:v>133.29717530920357</c:v>
                </c:pt>
                <c:pt idx="294">
                  <c:v>132.58909063671874</c:v>
                </c:pt>
                <c:pt idx="295">
                  <c:v>131.53049933707518</c:v>
                </c:pt>
                <c:pt idx="296">
                  <c:v>129.42604529048918</c:v>
                </c:pt>
                <c:pt idx="297">
                  <c:v>128.03250448365492</c:v>
                </c:pt>
                <c:pt idx="298">
                  <c:v>126.64650652286575</c:v>
                </c:pt>
                <c:pt idx="299">
                  <c:v>127.3385626475047</c:v>
                </c:pt>
                <c:pt idx="300">
                  <c:v>129.07695294696387</c:v>
                </c:pt>
                <c:pt idx="301">
                  <c:v>132.23575544229311</c:v>
                </c:pt>
                <c:pt idx="302">
                  <c:v>136.5068920153372</c:v>
                </c:pt>
                <c:pt idx="303">
                  <c:v>142.30734062402766</c:v>
                </c:pt>
                <c:pt idx="304">
                  <c:v>147.85486817626801</c:v>
                </c:pt>
                <c:pt idx="305">
                  <c:v>151.99046923443905</c:v>
                </c:pt>
                <c:pt idx="306">
                  <c:v>153.88914501235686</c:v>
                </c:pt>
                <c:pt idx="307">
                  <c:v>154.65191531866876</c:v>
                </c:pt>
                <c:pt idx="308">
                  <c:v>154.65191531866876</c:v>
                </c:pt>
                <c:pt idx="309">
                  <c:v>154.65191531866876</c:v>
                </c:pt>
                <c:pt idx="310">
                  <c:v>154.65191531866876</c:v>
                </c:pt>
                <c:pt idx="311">
                  <c:v>154.65191531866876</c:v>
                </c:pt>
                <c:pt idx="312">
                  <c:v>154.27029445157396</c:v>
                </c:pt>
                <c:pt idx="313">
                  <c:v>153.12826041755625</c:v>
                </c:pt>
                <c:pt idx="314">
                  <c:v>151.99046923443905</c:v>
                </c:pt>
                <c:pt idx="315">
                  <c:v>150.85692090222221</c:v>
                </c:pt>
                <c:pt idx="316">
                  <c:v>150.4800143139056</c:v>
                </c:pt>
                <c:pt idx="317">
                  <c:v>150.10357915346674</c:v>
                </c:pt>
                <c:pt idx="318">
                  <c:v>150.10357915346674</c:v>
                </c:pt>
                <c:pt idx="319">
                  <c:v>150.10357915346674</c:v>
                </c:pt>
                <c:pt idx="320">
                  <c:v>150.4800143139056</c:v>
                </c:pt>
                <c:pt idx="321">
                  <c:v>150.85692090222221</c:v>
                </c:pt>
                <c:pt idx="322">
                  <c:v>152.36926153426703</c:v>
                </c:pt>
                <c:pt idx="323">
                  <c:v>153.88914501235686</c:v>
                </c:pt>
                <c:pt idx="324">
                  <c:v>155.41657133649193</c:v>
                </c:pt>
                <c:pt idx="325">
                  <c:v>156.56709107231026</c:v>
                </c:pt>
                <c:pt idx="326">
                  <c:v>156.95154050667199</c:v>
                </c:pt>
                <c:pt idx="327">
                  <c:v>156.95154050667199</c:v>
                </c:pt>
                <c:pt idx="328">
                  <c:v>156.18311306582632</c:v>
                </c:pt>
                <c:pt idx="329">
                  <c:v>153.50846700101772</c:v>
                </c:pt>
                <c:pt idx="330">
                  <c:v>149.35212311622254</c:v>
                </c:pt>
                <c:pt idx="331">
                  <c:v>144.14473077782895</c:v>
                </c:pt>
                <c:pt idx="332">
                  <c:v>139.02973830348799</c:v>
                </c:pt>
                <c:pt idx="333">
                  <c:v>133.65192478726266</c:v>
                </c:pt>
                <c:pt idx="334">
                  <c:v>128.38018254354674</c:v>
                </c:pt>
                <c:pt idx="335">
                  <c:v>122.53376971676887</c:v>
                </c:pt>
                <c:pt idx="336">
                  <c:v>116.16077195046675</c:v>
                </c:pt>
                <c:pt idx="337">
                  <c:v>109.63621012144566</c:v>
                </c:pt>
                <c:pt idx="338">
                  <c:v>102.98836990237474</c:v>
                </c:pt>
                <c:pt idx="339">
                  <c:v>95.945944549568964</c:v>
                </c:pt>
                <c:pt idx="340">
                  <c:v>89.443068402927551</c:v>
                </c:pt>
                <c:pt idx="341">
                  <c:v>85.423674316638966</c:v>
                </c:pt>
                <c:pt idx="342">
                  <c:v>84.292247409872303</c:v>
                </c:pt>
                <c:pt idx="343">
                  <c:v>85.992216337289236</c:v>
                </c:pt>
                <c:pt idx="344">
                  <c:v>90.024810404156725</c:v>
                </c:pt>
                <c:pt idx="345">
                  <c:v>92.370635524186312</c:v>
                </c:pt>
                <c:pt idx="346">
                  <c:v>92.665985089640202</c:v>
                </c:pt>
                <c:pt idx="347">
                  <c:v>90.316388546588058</c:v>
                </c:pt>
                <c:pt idx="348">
                  <c:v>84.857018007500017</c:v>
                </c:pt>
                <c:pt idx="349">
                  <c:v>80.391653148794205</c:v>
                </c:pt>
                <c:pt idx="350">
                  <c:v>78.748255566715613</c:v>
                </c:pt>
                <c:pt idx="351">
                  <c:v>78.748255566715613</c:v>
                </c:pt>
                <c:pt idx="352">
                  <c:v>78.748255566715613</c:v>
                </c:pt>
                <c:pt idx="353">
                  <c:v>77.391721848290189</c:v>
                </c:pt>
                <c:pt idx="354">
                  <c:v>74.448833321002311</c:v>
                </c:pt>
                <c:pt idx="355">
                  <c:v>69.500019173592676</c:v>
                </c:pt>
                <c:pt idx="356">
                  <c:v>60.829281930798551</c:v>
                </c:pt>
                <c:pt idx="357">
                  <c:v>48.798678202785247</c:v>
                </c:pt>
                <c:pt idx="358">
                  <c:v>38.092315383566756</c:v>
                </c:pt>
                <c:pt idx="359">
                  <c:v>28.710193473143079</c:v>
                </c:pt>
                <c:pt idx="360">
                  <c:v>20.652312471514225</c:v>
                </c:pt>
                <c:pt idx="361">
                  <c:v>17.567524153002687</c:v>
                </c:pt>
                <c:pt idx="362">
                  <c:v>20.235805941460743</c:v>
                </c:pt>
                <c:pt idx="363">
                  <c:v>25.513912461527237</c:v>
                </c:pt>
                <c:pt idx="364">
                  <c:v>29.873441761662558</c:v>
                </c:pt>
                <c:pt idx="365">
                  <c:v>31.74807471781158</c:v>
                </c:pt>
                <c:pt idx="366">
                  <c:v>33.324293827300892</c:v>
                </c:pt>
                <c:pt idx="367">
                  <c:v>36.591289020589642</c:v>
                </c:pt>
                <c:pt idx="368">
                  <c:v>42.575830215568573</c:v>
                </c:pt>
                <c:pt idx="369">
                  <c:v>50.967246440754685</c:v>
                </c:pt>
                <c:pt idx="370">
                  <c:v>59.400855461005641</c:v>
                </c:pt>
                <c:pt idx="371">
                  <c:v>65.713274745007993</c:v>
                </c:pt>
                <c:pt idx="372">
                  <c:v>69.500019173592676</c:v>
                </c:pt>
                <c:pt idx="373">
                  <c:v>71.044416901329186</c:v>
                </c:pt>
                <c:pt idx="374">
                  <c:v>71.044416901329186</c:v>
                </c:pt>
                <c:pt idx="375">
                  <c:v>70.527731947239076</c:v>
                </c:pt>
                <c:pt idx="376">
                  <c:v>68.988991354036415</c:v>
                </c:pt>
                <c:pt idx="377">
                  <c:v>66.712701845985222</c:v>
                </c:pt>
                <c:pt idx="378">
                  <c:v>63.982427291593901</c:v>
                </c:pt>
                <c:pt idx="379">
                  <c:v>60.590032282805197</c:v>
                </c:pt>
                <c:pt idx="380">
                  <c:v>56.826152106294749</c:v>
                </c:pt>
                <c:pt idx="381">
                  <c:v>52.959264938480743</c:v>
                </c:pt>
                <c:pt idx="382">
                  <c:v>48.157300575011888</c:v>
                </c:pt>
                <c:pt idx="383">
                  <c:v>41.184882262062303</c:v>
                </c:pt>
                <c:pt idx="384">
                  <c:v>31.402989511247743</c:v>
                </c:pt>
                <c:pt idx="385">
                  <c:v>22.945337669227996</c:v>
                </c:pt>
                <c:pt idx="386">
                  <c:v>17.955745010387002</c:v>
                </c:pt>
                <c:pt idx="387">
                  <c:v>17.056496333446407</c:v>
                </c:pt>
                <c:pt idx="388">
                  <c:v>17.567524153002687</c:v>
                </c:pt>
                <c:pt idx="389">
                  <c:v>17.825866630047742</c:v>
                </c:pt>
                <c:pt idx="390">
                  <c:v>17.696459677586304</c:v>
                </c:pt>
                <c:pt idx="391">
                  <c:v>17.31106738746891</c:v>
                </c:pt>
                <c:pt idx="392">
                  <c:v>16.803810990935187</c:v>
                </c:pt>
                <c:pt idx="393">
                  <c:v>16.929917948251887</c:v>
                </c:pt>
                <c:pt idx="394">
                  <c:v>18.744915277856748</c:v>
                </c:pt>
                <c:pt idx="395">
                  <c:v>22.798487885287248</c:v>
                </c:pt>
                <c:pt idx="396">
                  <c:v>28.545900857722994</c:v>
                </c:pt>
                <c:pt idx="397">
                  <c:v>34.757434575871997</c:v>
                </c:pt>
                <c:pt idx="398">
                  <c:v>39.430463414757234</c:v>
                </c:pt>
                <c:pt idx="399">
                  <c:v>40.98806112307269</c:v>
                </c:pt>
                <c:pt idx="400">
                  <c:v>39.430463414757234</c:v>
                </c:pt>
                <c:pt idx="401">
                  <c:v>34.576641984728234</c:v>
                </c:pt>
                <c:pt idx="402">
                  <c:v>29.372078213601576</c:v>
                </c:pt>
                <c:pt idx="403">
                  <c:v>27.731509198789905</c:v>
                </c:pt>
                <c:pt idx="404">
                  <c:v>28.218729910516306</c:v>
                </c:pt>
                <c:pt idx="405">
                  <c:v>31.05979001619518</c:v>
                </c:pt>
                <c:pt idx="406">
                  <c:v>36.777267318389406</c:v>
                </c:pt>
                <c:pt idx="407">
                  <c:v>41.184882262062303</c:v>
                </c:pt>
                <c:pt idx="408">
                  <c:v>42.575830215568573</c:v>
                </c:pt>
                <c:pt idx="409">
                  <c:v>41.382174828929735</c:v>
                </c:pt>
                <c:pt idx="410">
                  <c:v>37.903037090622249</c:v>
                </c:pt>
                <c:pt idx="411">
                  <c:v>31.575296400590748</c:v>
                </c:pt>
                <c:pt idx="412">
                  <c:v>23.092658881046578</c:v>
                </c:pt>
                <c:pt idx="413">
                  <c:v>15.934262270297221</c:v>
                </c:pt>
                <c:pt idx="414">
                  <c:v>10.002756711572973</c:v>
                </c:pt>
                <c:pt idx="415">
                  <c:v>8.5990802053655795</c:v>
                </c:pt>
                <c:pt idx="416">
                  <c:v>9.1478222551474104</c:v>
                </c:pt>
                <c:pt idx="417">
                  <c:v>10.494220274199744</c:v>
                </c:pt>
                <c:pt idx="418">
                  <c:v>11.408554643230556</c:v>
                </c:pt>
                <c:pt idx="419">
                  <c:v>11.512504490289745</c:v>
                </c:pt>
                <c:pt idx="420">
                  <c:v>10.794755546309636</c:v>
                </c:pt>
                <c:pt idx="421">
                  <c:v>9.0551866771558895</c:v>
                </c:pt>
                <c:pt idx="422">
                  <c:v>7.893824100147687</c:v>
                </c:pt>
                <c:pt idx="423">
                  <c:v>7.6371316206750004</c:v>
                </c:pt>
                <c:pt idx="424">
                  <c:v>7.893824100147687</c:v>
                </c:pt>
                <c:pt idx="425">
                  <c:v>8.067309559185242</c:v>
                </c:pt>
                <c:pt idx="426">
                  <c:v>7.5525103166064076</c:v>
                </c:pt>
                <c:pt idx="427">
                  <c:v>5.303563625468751</c:v>
                </c:pt>
                <c:pt idx="428">
                  <c:v>2.3102323152541877</c:v>
                </c:pt>
                <c:pt idx="429">
                  <c:v>0.49877069473297214</c:v>
                </c:pt>
                <c:pt idx="430">
                  <c:v>3.3942807202999997E-2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865-144E-B754-1F48772840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0581871"/>
        <c:axId val="826728031"/>
      </c:lineChart>
      <c:catAx>
        <c:axId val="340581871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6728031"/>
        <c:crosses val="autoZero"/>
        <c:auto val="1"/>
        <c:lblAlgn val="ctr"/>
        <c:lblOffset val="100"/>
        <c:noMultiLvlLbl val="0"/>
      </c:catAx>
      <c:valAx>
        <c:axId val="826728031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05818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(Phase</a:t>
            </a:r>
            <a:r>
              <a:rPr lang="en-GB" baseline="0"/>
              <a:t>: High) Total Force vs Vehicle Power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Vehicle Power (W)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WLTC_class_3!$N$1043:$N$1475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112.95875237602006</c:v>
                </c:pt>
                <c:pt idx="7">
                  <c:v>981.10478526482689</c:v>
                </c:pt>
                <c:pt idx="8">
                  <c:v>3207.185196253532</c:v>
                </c:pt>
                <c:pt idx="9">
                  <c:v>5640.5631009717426</c:v>
                </c:pt>
                <c:pt idx="10">
                  <c:v>6751.26587531327</c:v>
                </c:pt>
                <c:pt idx="11">
                  <c:v>7047.7554076758515</c:v>
                </c:pt>
                <c:pt idx="12">
                  <c:v>7389.1380196765449</c:v>
                </c:pt>
                <c:pt idx="13">
                  <c:v>7854.4319080069563</c:v>
                </c:pt>
                <c:pt idx="14">
                  <c:v>7738.1525036320663</c:v>
                </c:pt>
                <c:pt idx="15">
                  <c:v>6949.457535529591</c:v>
                </c:pt>
                <c:pt idx="16">
                  <c:v>6387.2882073460014</c:v>
                </c:pt>
                <c:pt idx="17">
                  <c:v>6716.6036180117108</c:v>
                </c:pt>
                <c:pt idx="18">
                  <c:v>7924.997320608566</c:v>
                </c:pt>
                <c:pt idx="19">
                  <c:v>8857.2536099365698</c:v>
                </c:pt>
                <c:pt idx="20">
                  <c:v>8937.4190268068378</c:v>
                </c:pt>
                <c:pt idx="21">
                  <c:v>7815.7481908771715</c:v>
                </c:pt>
                <c:pt idx="22">
                  <c:v>5810.5141264723743</c:v>
                </c:pt>
                <c:pt idx="23">
                  <c:v>3941.5764670749863</c:v>
                </c:pt>
                <c:pt idx="24">
                  <c:v>2973.8510962601126</c:v>
                </c:pt>
                <c:pt idx="25">
                  <c:v>2983.1445054497958</c:v>
                </c:pt>
                <c:pt idx="26">
                  <c:v>3167.7312094516292</c:v>
                </c:pt>
                <c:pt idx="27">
                  <c:v>2520.8388561878483</c:v>
                </c:pt>
                <c:pt idx="28">
                  <c:v>844.6062094516318</c:v>
                </c:pt>
                <c:pt idx="29">
                  <c:v>-1485.1180930020093</c:v>
                </c:pt>
                <c:pt idx="30">
                  <c:v>-3237.2044036838265</c:v>
                </c:pt>
                <c:pt idx="31">
                  <c:v>-4243.7949385931743</c:v>
                </c:pt>
                <c:pt idx="32">
                  <c:v>-5273.0154418069178</c:v>
                </c:pt>
                <c:pt idx="33">
                  <c:v>-6679.2614737629438</c:v>
                </c:pt>
                <c:pt idx="34">
                  <c:v>-8238.2002739703057</c:v>
                </c:pt>
                <c:pt idx="35">
                  <c:v>-9461.5217351729971</c:v>
                </c:pt>
                <c:pt idx="36">
                  <c:v>-9099.0100936197541</c:v>
                </c:pt>
                <c:pt idx="37">
                  <c:v>-6863.2449554831746</c:v>
                </c:pt>
                <c:pt idx="38">
                  <c:v>-5046.1583392154726</c:v>
                </c:pt>
                <c:pt idx="39">
                  <c:v>-3456.5607764151027</c:v>
                </c:pt>
                <c:pt idx="40">
                  <c:v>-1567.8678207981541</c:v>
                </c:pt>
                <c:pt idx="41">
                  <c:v>-131.85473093233361</c:v>
                </c:pt>
                <c:pt idx="42">
                  <c:v>661.29991448135706</c:v>
                </c:pt>
                <c:pt idx="43">
                  <c:v>1781.0177321781225</c:v>
                </c:pt>
                <c:pt idx="44">
                  <c:v>3933.7377491416628</c:v>
                </c:pt>
                <c:pt idx="45">
                  <c:v>5473.2396592016112</c:v>
                </c:pt>
                <c:pt idx="46">
                  <c:v>4192.2143408531165</c:v>
                </c:pt>
                <c:pt idx="47">
                  <c:v>2187.1023923015823</c:v>
                </c:pt>
                <c:pt idx="48">
                  <c:v>2245.3765458356593</c:v>
                </c:pt>
                <c:pt idx="49">
                  <c:v>3848.0025370325161</c:v>
                </c:pt>
                <c:pt idx="50">
                  <c:v>5842.8028555914261</c:v>
                </c:pt>
                <c:pt idx="51">
                  <c:v>7582.406454498373</c:v>
                </c:pt>
                <c:pt idx="52">
                  <c:v>9794.9790697055923</c:v>
                </c:pt>
                <c:pt idx="53">
                  <c:v>12893.201224743441</c:v>
                </c:pt>
                <c:pt idx="54">
                  <c:v>15482.001832636273</c:v>
                </c:pt>
                <c:pt idx="55">
                  <c:v>15756.681755807438</c:v>
                </c:pt>
                <c:pt idx="56">
                  <c:v>14346.776356187849</c:v>
                </c:pt>
                <c:pt idx="57">
                  <c:v>12663.037057412359</c:v>
                </c:pt>
                <c:pt idx="58">
                  <c:v>11863.006713080405</c:v>
                </c:pt>
                <c:pt idx="59">
                  <c:v>10333.187206095057</c:v>
                </c:pt>
                <c:pt idx="60">
                  <c:v>6923.7327677261219</c:v>
                </c:pt>
                <c:pt idx="61">
                  <c:v>3248.0728411822006</c:v>
                </c:pt>
                <c:pt idx="62">
                  <c:v>-709.6344203713528</c:v>
                </c:pt>
                <c:pt idx="63">
                  <c:v>-2863.6343633761985</c:v>
                </c:pt>
                <c:pt idx="64">
                  <c:v>-1195.2595153924026</c:v>
                </c:pt>
                <c:pt idx="65">
                  <c:v>1717.1838590773409</c:v>
                </c:pt>
                <c:pt idx="66">
                  <c:v>3182.1838590773364</c:v>
                </c:pt>
                <c:pt idx="67">
                  <c:v>3375.5600699694382</c:v>
                </c:pt>
                <c:pt idx="68">
                  <c:v>3202.0843415419049</c:v>
                </c:pt>
                <c:pt idx="69">
                  <c:v>3018.3343415419149</c:v>
                </c:pt>
                <c:pt idx="70">
                  <c:v>3569.5843415419222</c:v>
                </c:pt>
                <c:pt idx="71">
                  <c:v>5448.3584131980369</c:v>
                </c:pt>
                <c:pt idx="72">
                  <c:v>8029.0162688701812</c:v>
                </c:pt>
                <c:pt idx="73">
                  <c:v>8899.9337021245865</c:v>
                </c:pt>
                <c:pt idx="74">
                  <c:v>7382.4478411822038</c:v>
                </c:pt>
                <c:pt idx="75">
                  <c:v>5311.7786058261499</c:v>
                </c:pt>
                <c:pt idx="76">
                  <c:v>3142.5709596796246</c:v>
                </c:pt>
                <c:pt idx="77">
                  <c:v>323.58635182539166</c:v>
                </c:pt>
                <c:pt idx="78">
                  <c:v>-2859.107675246059</c:v>
                </c:pt>
                <c:pt idx="79">
                  <c:v>-3241.0075889818249</c:v>
                </c:pt>
                <c:pt idx="80">
                  <c:v>-469.18078691959869</c:v>
                </c:pt>
                <c:pt idx="81">
                  <c:v>2797.3754621915477</c:v>
                </c:pt>
                <c:pt idx="82">
                  <c:v>6325.8343415419222</c:v>
                </c:pt>
                <c:pt idx="83">
                  <c:v>9740.2425149615738</c:v>
                </c:pt>
                <c:pt idx="84">
                  <c:v>10574.329824753935</c:v>
                </c:pt>
                <c:pt idx="85">
                  <c:v>7935.0709596796369</c:v>
                </c:pt>
                <c:pt idx="86">
                  <c:v>4615.5517632089486</c:v>
                </c:pt>
                <c:pt idx="87">
                  <c:v>1584.2105936659636</c:v>
                </c:pt>
                <c:pt idx="88">
                  <c:v>-1263.9136481746166</c:v>
                </c:pt>
                <c:pt idx="89">
                  <c:v>-1116.7278435423195</c:v>
                </c:pt>
                <c:pt idx="90">
                  <c:v>1918.1872060950459</c:v>
                </c:pt>
                <c:pt idx="91">
                  <c:v>5949.0507625147893</c:v>
                </c:pt>
                <c:pt idx="92">
                  <c:v>11227.482767726127</c:v>
                </c:pt>
                <c:pt idx="93">
                  <c:v>14716.259132491408</c:v>
                </c:pt>
                <c:pt idx="94">
                  <c:v>12722.486923312845</c:v>
                </c:pt>
                <c:pt idx="95">
                  <c:v>7866.8296490117218</c:v>
                </c:pt>
                <c:pt idx="96">
                  <c:v>3999.2553695725342</c:v>
                </c:pt>
                <c:pt idx="97">
                  <c:v>702.63815636349375</c:v>
                </c:pt>
                <c:pt idx="98">
                  <c:v>-1085.5474442370187</c:v>
                </c:pt>
                <c:pt idx="99">
                  <c:v>-92.068036220027111</c:v>
                </c:pt>
                <c:pt idx="100">
                  <c:v>1316.6356075453175</c:v>
                </c:pt>
                <c:pt idx="101">
                  <c:v>1073.0084948000849</c:v>
                </c:pt>
                <c:pt idx="102">
                  <c:v>-1418.2047732782962</c:v>
                </c:pt>
                <c:pt idx="103">
                  <c:v>-5618.6712794508885</c:v>
                </c:pt>
                <c:pt idx="104">
                  <c:v>-10778.50758898184</c:v>
                </c:pt>
                <c:pt idx="105">
                  <c:v>-14350.02190944235</c:v>
                </c:pt>
                <c:pt idx="106">
                  <c:v>-14435.814309122818</c:v>
                </c:pt>
                <c:pt idx="107">
                  <c:v>-12788.37823722485</c:v>
                </c:pt>
                <c:pt idx="108">
                  <c:v>-9705.287856296125</c:v>
                </c:pt>
                <c:pt idx="109">
                  <c:v>-6795.6631260390095</c:v>
                </c:pt>
                <c:pt idx="110">
                  <c:v>-5402.7903638932657</c:v>
                </c:pt>
                <c:pt idx="111">
                  <c:v>-4838.5130858883367</c:v>
                </c:pt>
                <c:pt idx="112">
                  <c:v>-4765.9997646456113</c:v>
                </c:pt>
                <c:pt idx="113">
                  <c:v>-4435.3674862579301</c:v>
                </c:pt>
                <c:pt idx="114">
                  <c:v>-3457.3999393852091</c:v>
                </c:pt>
                <c:pt idx="115">
                  <c:v>-1948.9276851724587</c:v>
                </c:pt>
                <c:pt idx="116">
                  <c:v>-518.81189902825759</c:v>
                </c:pt>
                <c:pt idx="117">
                  <c:v>293.08104146424887</c:v>
                </c:pt>
                <c:pt idx="118">
                  <c:v>608.22434028214968</c:v>
                </c:pt>
                <c:pt idx="119">
                  <c:v>804.31310097174253</c:v>
                </c:pt>
                <c:pt idx="120">
                  <c:v>1305.2012733800873</c:v>
                </c:pt>
                <c:pt idx="121">
                  <c:v>2549.4668384597289</c:v>
                </c:pt>
                <c:pt idx="122">
                  <c:v>4234.6205727562465</c:v>
                </c:pt>
                <c:pt idx="123">
                  <c:v>4446.7644884831525</c:v>
                </c:pt>
                <c:pt idx="124">
                  <c:v>2549.0054076758538</c:v>
                </c:pt>
                <c:pt idx="125">
                  <c:v>-506.01196598670828</c:v>
                </c:pt>
                <c:pt idx="126">
                  <c:v>-4521.4275942310032</c:v>
                </c:pt>
                <c:pt idx="127">
                  <c:v>-4305.602086463583</c:v>
                </c:pt>
                <c:pt idx="128">
                  <c:v>-1915.5617610317115</c:v>
                </c:pt>
                <c:pt idx="129">
                  <c:v>-319.35473093233355</c:v>
                </c:pt>
                <c:pt idx="130">
                  <c:v>355.64526906766662</c:v>
                </c:pt>
                <c:pt idx="131">
                  <c:v>1068.145269067667</c:v>
                </c:pt>
                <c:pt idx="132">
                  <c:v>3370.1844592472448</c:v>
                </c:pt>
                <c:pt idx="133">
                  <c:v>7162.9586169411987</c:v>
                </c:pt>
                <c:pt idx="134">
                  <c:v>9451.8896661160579</c:v>
                </c:pt>
                <c:pt idx="135">
                  <c:v>9130.2369141116578</c:v>
                </c:pt>
                <c:pt idx="136">
                  <c:v>10095.198130389977</c:v>
                </c:pt>
                <c:pt idx="137">
                  <c:v>12921.103532049963</c:v>
                </c:pt>
                <c:pt idx="138">
                  <c:v>16292.449629164974</c:v>
                </c:pt>
                <c:pt idx="139">
                  <c:v>18061.26190034359</c:v>
                </c:pt>
                <c:pt idx="140">
                  <c:v>17526.475097488237</c:v>
                </c:pt>
                <c:pt idx="141">
                  <c:v>16830.999642154493</c:v>
                </c:pt>
                <c:pt idx="142">
                  <c:v>17125.225160962222</c:v>
                </c:pt>
                <c:pt idx="143">
                  <c:v>17678.888485363412</c:v>
                </c:pt>
                <c:pt idx="144">
                  <c:v>18165.510131448384</c:v>
                </c:pt>
                <c:pt idx="145">
                  <c:v>14750.384916306735</c:v>
                </c:pt>
                <c:pt idx="146">
                  <c:v>10801.186621467881</c:v>
                </c:pt>
                <c:pt idx="147">
                  <c:v>12247.631488501444</c:v>
                </c:pt>
                <c:pt idx="148">
                  <c:v>13655.996401954304</c:v>
                </c:pt>
                <c:pt idx="149">
                  <c:v>13363.965335863648</c:v>
                </c:pt>
                <c:pt idx="150">
                  <c:v>13272.666382787113</c:v>
                </c:pt>
                <c:pt idx="151">
                  <c:v>12891.402344670039</c:v>
                </c:pt>
                <c:pt idx="152">
                  <c:v>12441.1352364546</c:v>
                </c:pt>
                <c:pt idx="153">
                  <c:v>12209.438448112112</c:v>
                </c:pt>
                <c:pt idx="154">
                  <c:v>11679.583131266701</c:v>
                </c:pt>
                <c:pt idx="155">
                  <c:v>11087.974452047651</c:v>
                </c:pt>
                <c:pt idx="156">
                  <c:v>10999.695748112728</c:v>
                </c:pt>
                <c:pt idx="157">
                  <c:v>11725.149369556813</c:v>
                </c:pt>
                <c:pt idx="158">
                  <c:v>12511.454606113164</c:v>
                </c:pt>
                <c:pt idx="159">
                  <c:v>12756.84590900583</c:v>
                </c:pt>
                <c:pt idx="160">
                  <c:v>12724.175063891322</c:v>
                </c:pt>
                <c:pt idx="161">
                  <c:v>12095.265323837199</c:v>
                </c:pt>
                <c:pt idx="162">
                  <c:v>11405.405500851693</c:v>
                </c:pt>
                <c:pt idx="163">
                  <c:v>10969.876543369186</c:v>
                </c:pt>
                <c:pt idx="164">
                  <c:v>10215.536720190992</c:v>
                </c:pt>
                <c:pt idx="165">
                  <c:v>8827.8699970694324</c:v>
                </c:pt>
                <c:pt idx="166">
                  <c:v>7955.0574970694406</c:v>
                </c:pt>
                <c:pt idx="167">
                  <c:v>7955.0574970694406</c:v>
                </c:pt>
                <c:pt idx="168">
                  <c:v>7955.0574970694406</c:v>
                </c:pt>
                <c:pt idx="169">
                  <c:v>7955.0574970694406</c:v>
                </c:pt>
                <c:pt idx="170">
                  <c:v>7955.0574970694406</c:v>
                </c:pt>
                <c:pt idx="171">
                  <c:v>7955.0574970694406</c:v>
                </c:pt>
                <c:pt idx="172">
                  <c:v>7955.0574970694406</c:v>
                </c:pt>
                <c:pt idx="173">
                  <c:v>7955.0574970694406</c:v>
                </c:pt>
                <c:pt idx="174">
                  <c:v>8245.994997069467</c:v>
                </c:pt>
                <c:pt idx="175">
                  <c:v>8266.2208535404498</c:v>
                </c:pt>
                <c:pt idx="176">
                  <c:v>8266.2208535404079</c:v>
                </c:pt>
                <c:pt idx="177">
                  <c:v>9452.7333242432469</c:v>
                </c:pt>
                <c:pt idx="178">
                  <c:v>10710.400135086134</c:v>
                </c:pt>
                <c:pt idx="179">
                  <c:v>12002.999683134964</c:v>
                </c:pt>
                <c:pt idx="180">
                  <c:v>13089.710371464513</c:v>
                </c:pt>
                <c:pt idx="181">
                  <c:v>12696.934627708393</c:v>
                </c:pt>
                <c:pt idx="182">
                  <c:v>11644.244917567208</c:v>
                </c:pt>
                <c:pt idx="183">
                  <c:v>10531.542014454684</c:v>
                </c:pt>
                <c:pt idx="184">
                  <c:v>9668.5435768486823</c:v>
                </c:pt>
                <c:pt idx="185">
                  <c:v>9387.4139990330514</c:v>
                </c:pt>
                <c:pt idx="186">
                  <c:v>9409.4475675898484</c:v>
                </c:pt>
                <c:pt idx="187">
                  <c:v>9431.519321804748</c:v>
                </c:pt>
                <c:pt idx="188">
                  <c:v>9149.2543009634301</c:v>
                </c:pt>
                <c:pt idx="189">
                  <c:v>8844.8793009634064</c:v>
                </c:pt>
                <c:pt idx="190">
                  <c:v>8844.8793009634064</c:v>
                </c:pt>
                <c:pt idx="191">
                  <c:v>8540.5043009633791</c:v>
                </c:pt>
                <c:pt idx="192">
                  <c:v>8519.3318218047134</c:v>
                </c:pt>
                <c:pt idx="193">
                  <c:v>8823.3943218047407</c:v>
                </c:pt>
                <c:pt idx="194">
                  <c:v>8823.3943218047407</c:v>
                </c:pt>
                <c:pt idx="195">
                  <c:v>8519.3318218047589</c:v>
                </c:pt>
                <c:pt idx="196">
                  <c:v>8194.4475675898339</c:v>
                </c:pt>
                <c:pt idx="197">
                  <c:v>8173.6639990330314</c:v>
                </c:pt>
                <c:pt idx="198">
                  <c:v>8152.9185768487268</c:v>
                </c:pt>
                <c:pt idx="199">
                  <c:v>7829.3987617511411</c:v>
                </c:pt>
                <c:pt idx="200">
                  <c:v>7184.3482956737553</c:v>
                </c:pt>
                <c:pt idx="201">
                  <c:v>6824.2449175671818</c:v>
                </c:pt>
                <c:pt idx="202">
                  <c:v>6466.3573818163131</c:v>
                </c:pt>
                <c:pt idx="203">
                  <c:v>6690.4315333711111</c:v>
                </c:pt>
                <c:pt idx="204">
                  <c:v>7249.4130945306251</c:v>
                </c:pt>
                <c:pt idx="205">
                  <c:v>7508.2322268979733</c:v>
                </c:pt>
                <c:pt idx="206">
                  <c:v>7488.4792215704056</c:v>
                </c:pt>
                <c:pt idx="207">
                  <c:v>7449.0853714645382</c:v>
                </c:pt>
                <c:pt idx="208">
                  <c:v>7429.4444481149239</c:v>
                </c:pt>
                <c:pt idx="209">
                  <c:v>7094.336908394027</c:v>
                </c:pt>
                <c:pt idx="210">
                  <c:v>7351.2531827399434</c:v>
                </c:pt>
                <c:pt idx="211">
                  <c:v>7921.7982769737928</c:v>
                </c:pt>
                <c:pt idx="212">
                  <c:v>7921.7982769737509</c:v>
                </c:pt>
                <c:pt idx="213">
                  <c:v>7901.7554568673149</c:v>
                </c:pt>
                <c:pt idx="214">
                  <c:v>7607.0679568673322</c:v>
                </c:pt>
                <c:pt idx="215">
                  <c:v>6979.5934164910313</c:v>
                </c:pt>
                <c:pt idx="216">
                  <c:v>6061.3292473257188</c:v>
                </c:pt>
                <c:pt idx="217">
                  <c:v>4804.2824484635512</c:v>
                </c:pt>
                <c:pt idx="218">
                  <c:v>3835.536720190983</c:v>
                </c:pt>
                <c:pt idx="219">
                  <c:v>3425.9158794926057</c:v>
                </c:pt>
                <c:pt idx="220">
                  <c:v>3608.4583285887038</c:v>
                </c:pt>
                <c:pt idx="221">
                  <c:v>3788.3833000990089</c:v>
                </c:pt>
                <c:pt idx="222">
                  <c:v>3699.4397629218824</c:v>
                </c:pt>
                <c:pt idx="223">
                  <c:v>3597.2804546825023</c:v>
                </c:pt>
                <c:pt idx="224">
                  <c:v>3788.2715456063843</c:v>
                </c:pt>
                <c:pt idx="225">
                  <c:v>3426.1421061131728</c:v>
                </c:pt>
                <c:pt idx="226">
                  <c:v>3055.4923660549957</c:v>
                </c:pt>
                <c:pt idx="227">
                  <c:v>2961.8375735213872</c:v>
                </c:pt>
                <c:pt idx="228">
                  <c:v>2869.8517535322708</c:v>
                </c:pt>
                <c:pt idx="229">
                  <c:v>3046.0839311074496</c:v>
                </c:pt>
                <c:pt idx="230">
                  <c:v>3232.7778671053911</c:v>
                </c:pt>
                <c:pt idx="231">
                  <c:v>3154.1072013408839</c:v>
                </c:pt>
                <c:pt idx="232">
                  <c:v>3076.6259481121524</c:v>
                </c:pt>
                <c:pt idx="233">
                  <c:v>3000.3256217172861</c:v>
                </c:pt>
                <c:pt idx="234">
                  <c:v>2925.1977364545933</c:v>
                </c:pt>
                <c:pt idx="235">
                  <c:v>2851.2338066222374</c:v>
                </c:pt>
                <c:pt idx="236">
                  <c:v>2778.4253465184138</c:v>
                </c:pt>
                <c:pt idx="237">
                  <c:v>2706.763870441363</c:v>
                </c:pt>
                <c:pt idx="238">
                  <c:v>2885.9283926891972</c:v>
                </c:pt>
                <c:pt idx="239">
                  <c:v>3322.7103087680089</c:v>
                </c:pt>
                <c:pt idx="240">
                  <c:v>3766.9475479475072</c:v>
                </c:pt>
                <c:pt idx="241">
                  <c:v>4712.013989352482</c:v>
                </c:pt>
                <c:pt idx="242">
                  <c:v>5695.763989352462</c:v>
                </c:pt>
                <c:pt idx="243">
                  <c:v>6449.8775386916059</c:v>
                </c:pt>
                <c:pt idx="244">
                  <c:v>6993.3415864355866</c:v>
                </c:pt>
                <c:pt idx="245">
                  <c:v>6796.4603087680225</c:v>
                </c:pt>
                <c:pt idx="246">
                  <c:v>6581.4036889031222</c:v>
                </c:pt>
                <c:pt idx="247">
                  <c:v>6115.8471545685206</c:v>
                </c:pt>
                <c:pt idx="248">
                  <c:v>5118.3471545685043</c:v>
                </c:pt>
                <c:pt idx="249">
                  <c:v>4342.6536889031422</c:v>
                </c:pt>
                <c:pt idx="250">
                  <c:v>3805.9104275601899</c:v>
                </c:pt>
                <c:pt idx="251">
                  <c:v>3507.4595451280952</c:v>
                </c:pt>
                <c:pt idx="252">
                  <c:v>3702.6296048234708</c:v>
                </c:pt>
                <c:pt idx="253">
                  <c:v>3908.7842241184094</c:v>
                </c:pt>
                <c:pt idx="254">
                  <c:v>4113.340335863656</c:v>
                </c:pt>
                <c:pt idx="255">
                  <c:v>4815.3849934685895</c:v>
                </c:pt>
                <c:pt idx="256">
                  <c:v>5543.8224934685832</c:v>
                </c:pt>
                <c:pt idx="257">
                  <c:v>5802.0036325457613</c:v>
                </c:pt>
                <c:pt idx="258">
                  <c:v>6060.8403358636479</c:v>
                </c:pt>
                <c:pt idx="259">
                  <c:v>6336.4180923642989</c:v>
                </c:pt>
                <c:pt idx="260">
                  <c:v>5879.3060772558511</c:v>
                </c:pt>
                <c:pt idx="261">
                  <c:v>5634.6185772558629</c:v>
                </c:pt>
                <c:pt idx="262">
                  <c:v>5649.8586910623399</c:v>
                </c:pt>
                <c:pt idx="263">
                  <c:v>5404.858691062318</c:v>
                </c:pt>
                <c:pt idx="264">
                  <c:v>4914.8586910623117</c:v>
                </c:pt>
                <c:pt idx="265">
                  <c:v>4397.5342241183816</c:v>
                </c:pt>
                <c:pt idx="266">
                  <c:v>4126.5826427079592</c:v>
                </c:pt>
                <c:pt idx="267">
                  <c:v>3601.3224934685904</c:v>
                </c:pt>
                <c:pt idx="268">
                  <c:v>3309.8402938543031</c:v>
                </c:pt>
                <c:pt idx="269">
                  <c:v>3501.9689792393942</c:v>
                </c:pt>
                <c:pt idx="270">
                  <c:v>3465.210967811307</c:v>
                </c:pt>
                <c:pt idx="271">
                  <c:v>2940.3714019543027</c:v>
                </c:pt>
                <c:pt idx="272">
                  <c:v>2646.8702025710004</c:v>
                </c:pt>
                <c:pt idx="273">
                  <c:v>2592.2374842366967</c:v>
                </c:pt>
                <c:pt idx="274">
                  <c:v>3005.2183362443166</c:v>
                </c:pt>
                <c:pt idx="275">
                  <c:v>3901.3593183588478</c:v>
                </c:pt>
                <c:pt idx="276">
                  <c:v>4817.6314885014381</c:v>
                </c:pt>
                <c:pt idx="277">
                  <c:v>5528.8593183588537</c:v>
                </c:pt>
                <c:pt idx="278">
                  <c:v>6024.5277029446424</c:v>
                </c:pt>
                <c:pt idx="279">
                  <c:v>6070.7501812854871</c:v>
                </c:pt>
                <c:pt idx="280">
                  <c:v>5867.0247261534723</c:v>
                </c:pt>
                <c:pt idx="281">
                  <c:v>5897.4797851335898</c:v>
                </c:pt>
                <c:pt idx="282">
                  <c:v>6163.9906725109959</c:v>
                </c:pt>
                <c:pt idx="283">
                  <c:v>5974.1358068211248</c:v>
                </c:pt>
                <c:pt idx="284">
                  <c:v>5515.1811895988485</c:v>
                </c:pt>
                <c:pt idx="285">
                  <c:v>5292.5063901898266</c:v>
                </c:pt>
                <c:pt idx="286">
                  <c:v>5055.0063901898402</c:v>
                </c:pt>
                <c:pt idx="287">
                  <c:v>4817.5063901898529</c:v>
                </c:pt>
                <c:pt idx="288">
                  <c:v>4803.6186895988549</c:v>
                </c:pt>
                <c:pt idx="289">
                  <c:v>4803.6186895988212</c:v>
                </c:pt>
                <c:pt idx="290">
                  <c:v>4552.8858068211039</c:v>
                </c:pt>
                <c:pt idx="291">
                  <c:v>4302.8077025710072</c:v>
                </c:pt>
                <c:pt idx="292">
                  <c:v>3804.6156725109968</c:v>
                </c:pt>
                <c:pt idx="293">
                  <c:v>3767.2374842366976</c:v>
                </c:pt>
                <c:pt idx="294">
                  <c:v>3742.4664715983063</c:v>
                </c:pt>
                <c:pt idx="295">
                  <c:v>2771.7808362442975</c:v>
                </c:pt>
                <c:pt idx="296">
                  <c:v>2474.6383572292357</c:v>
                </c:pt>
                <c:pt idx="297">
                  <c:v>2893.3761084570524</c:v>
                </c:pt>
                <c:pt idx="298">
                  <c:v>4223.8271161461207</c:v>
                </c:pt>
                <c:pt idx="299">
                  <c:v>6316.6688623865602</c:v>
                </c:pt>
                <c:pt idx="300">
                  <c:v>8014.1229772431598</c:v>
                </c:pt>
                <c:pt idx="301">
                  <c:v>9815.7501812854734</c:v>
                </c:pt>
                <c:pt idx="302">
                  <c:v>11727.986447879759</c:v>
                </c:pt>
                <c:pt idx="303">
                  <c:v>12828.197493468617</c:v>
                </c:pt>
                <c:pt idx="304">
                  <c:v>11960.391699877882</c:v>
                </c:pt>
                <c:pt idx="305">
                  <c:v>9709.3801304237222</c:v>
                </c:pt>
                <c:pt idx="306">
                  <c:v>7539.9517658329059</c:v>
                </c:pt>
                <c:pt idx="307">
                  <c:v>6310.1523446700539</c:v>
                </c:pt>
                <c:pt idx="308">
                  <c:v>5803.9023446700457</c:v>
                </c:pt>
                <c:pt idx="309">
                  <c:v>5803.9023446700457</c:v>
                </c:pt>
                <c:pt idx="310">
                  <c:v>5803.9023446700457</c:v>
                </c:pt>
                <c:pt idx="311">
                  <c:v>5550.7773446700612</c:v>
                </c:pt>
                <c:pt idx="312">
                  <c:v>4776.9111642034122</c:v>
                </c:pt>
                <c:pt idx="313">
                  <c:v>4229.8781582374877</c:v>
                </c:pt>
                <c:pt idx="314">
                  <c:v>4188.7551304237513</c:v>
                </c:pt>
                <c:pt idx="315">
                  <c:v>4647.9160200494043</c:v>
                </c:pt>
                <c:pt idx="316">
                  <c:v>5133.1158926891758</c:v>
                </c:pt>
                <c:pt idx="317">
                  <c:v>5367.7221545684906</c:v>
                </c:pt>
                <c:pt idx="318">
                  <c:v>5617.0971545685125</c:v>
                </c:pt>
                <c:pt idx="319">
                  <c:v>5866.4721545685334</c:v>
                </c:pt>
                <c:pt idx="320">
                  <c:v>6131.8658926891912</c:v>
                </c:pt>
                <c:pt idx="321">
                  <c:v>6897.9160200493834</c:v>
                </c:pt>
                <c:pt idx="322">
                  <c:v>7719.9312075986245</c:v>
                </c:pt>
                <c:pt idx="323">
                  <c:v>7792.4517658328905</c:v>
                </c:pt>
                <c:pt idx="324">
                  <c:v>7611.7302090342146</c:v>
                </c:pt>
                <c:pt idx="325">
                  <c:v>6901.8363534425571</c:v>
                </c:pt>
                <c:pt idx="326">
                  <c:v>6154.0190514845499</c:v>
                </c:pt>
                <c:pt idx="327">
                  <c:v>5389.0190514845935</c:v>
                </c:pt>
                <c:pt idx="328">
                  <c:v>3577.8106732106503</c:v>
                </c:pt>
                <c:pt idx="329">
                  <c:v>1217.3991102727859</c:v>
                </c:pt>
                <c:pt idx="330">
                  <c:v>-632.34631109685665</c:v>
                </c:pt>
                <c:pt idx="331">
                  <c:v>-1467.4657758815979</c:v>
                </c:pt>
                <c:pt idx="332">
                  <c:v>-1790.3138495256026</c:v>
                </c:pt>
                <c:pt idx="333">
                  <c:v>-2103.1452148664207</c:v>
                </c:pt>
                <c:pt idx="334">
                  <c:v>-2630.5706078572975</c:v>
                </c:pt>
                <c:pt idx="335">
                  <c:v>-3588.3154648391437</c:v>
                </c:pt>
                <c:pt idx="336">
                  <c:v>-4276.1535969658798</c:v>
                </c:pt>
                <c:pt idx="337">
                  <c:v>-4704.180058254854</c:v>
                </c:pt>
                <c:pt idx="338">
                  <c:v>-5301.0791720702973</c:v>
                </c:pt>
                <c:pt idx="339">
                  <c:v>-5440.8064993715143</c:v>
                </c:pt>
                <c:pt idx="340">
                  <c:v>-3631.9639184387838</c:v>
                </c:pt>
                <c:pt idx="341">
                  <c:v>-230.38248503843423</c:v>
                </c:pt>
                <c:pt idx="342">
                  <c:v>3489.8540375306484</c:v>
                </c:pt>
                <c:pt idx="343">
                  <c:v>6950.8909963256301</c:v>
                </c:pt>
                <c:pt idx="344">
                  <c:v>7567.4805619380286</c:v>
                </c:pt>
                <c:pt idx="345">
                  <c:v>5163.1077677261401</c:v>
                </c:pt>
                <c:pt idx="346">
                  <c:v>2041.4995486445614</c:v>
                </c:pt>
                <c:pt idx="347">
                  <c:v>-1893.6982997128384</c:v>
                </c:pt>
                <c:pt idx="348">
                  <c:v>-3426.5613665416658</c:v>
                </c:pt>
                <c:pt idx="349">
                  <c:v>-1035.1245378084548</c:v>
                </c:pt>
                <c:pt idx="350">
                  <c:v>1839.1246421544868</c:v>
                </c:pt>
                <c:pt idx="351">
                  <c:v>2922.8746421544893</c:v>
                </c:pt>
                <c:pt idx="352">
                  <c:v>2019.7496421544893</c:v>
                </c:pt>
                <c:pt idx="353">
                  <c:v>10.998764418628827</c:v>
                </c:pt>
                <c:pt idx="354">
                  <c:v>-2493.9041409332403</c:v>
                </c:pt>
                <c:pt idx="355">
                  <c:v>-6556.7352691316528</c:v>
                </c:pt>
                <c:pt idx="356">
                  <c:v>-11653.963343865396</c:v>
                </c:pt>
                <c:pt idx="357">
                  <c:v>-13149.525553270347</c:v>
                </c:pt>
                <c:pt idx="358">
                  <c:v>-11737.376961550173</c:v>
                </c:pt>
                <c:pt idx="359">
                  <c:v>-10280.866299385365</c:v>
                </c:pt>
                <c:pt idx="360">
                  <c:v>-6010.8422974564355</c:v>
                </c:pt>
                <c:pt idx="361">
                  <c:v>660.63591649360319</c:v>
                </c:pt>
                <c:pt idx="362">
                  <c:v>6132.9385011346658</c:v>
                </c:pt>
                <c:pt idx="363">
                  <c:v>7654.3971361067343</c:v>
                </c:pt>
                <c:pt idx="364">
                  <c:v>5544.4304463097797</c:v>
                </c:pt>
                <c:pt idx="365">
                  <c:v>3670.4829589288015</c:v>
                </c:pt>
                <c:pt idx="366">
                  <c:v>4599.4575355295829</c:v>
                </c:pt>
                <c:pt idx="367">
                  <c:v>7564.1497798364526</c:v>
                </c:pt>
                <c:pt idx="368">
                  <c:v>11151.824453933797</c:v>
                </c:pt>
                <c:pt idx="369">
                  <c:v>13181.672058193086</c:v>
                </c:pt>
                <c:pt idx="370">
                  <c:v>12151.888278928463</c:v>
                </c:pt>
                <c:pt idx="371">
                  <c:v>9243.8510962601067</c:v>
                </c:pt>
                <c:pt idx="372">
                  <c:v>6169.8272308683581</c:v>
                </c:pt>
                <c:pt idx="373">
                  <c:v>3688.1166827452721</c:v>
                </c:pt>
                <c:pt idx="374">
                  <c:v>2315.6166827452776</c:v>
                </c:pt>
                <c:pt idx="375">
                  <c:v>1273.7051798649986</c:v>
                </c:pt>
                <c:pt idx="376">
                  <c:v>53.172656181492144</c:v>
                </c:pt>
                <c:pt idx="377">
                  <c:v>-812.60041716488502</c:v>
                </c:pt>
                <c:pt idx="378">
                  <c:v>-1649.3741689188771</c:v>
                </c:pt>
                <c:pt idx="379">
                  <c:v>-2445.0169036838261</c:v>
                </c:pt>
                <c:pt idx="380">
                  <c:v>-2879.5042504391527</c:v>
                </c:pt>
                <c:pt idx="381">
                  <c:v>-3719.4705616433339</c:v>
                </c:pt>
                <c:pt idx="382">
                  <c:v>-6008.3782372248515</c:v>
                </c:pt>
                <c:pt idx="383">
                  <c:v>-9686.7531059571702</c:v>
                </c:pt>
                <c:pt idx="384">
                  <c:v>-10724.893453566516</c:v>
                </c:pt>
                <c:pt idx="385">
                  <c:v>-7583.3798068666893</c:v>
                </c:pt>
                <c:pt idx="386">
                  <c:v>-2779.1279882537001</c:v>
                </c:pt>
                <c:pt idx="387">
                  <c:v>647.13775593602952</c:v>
                </c:pt>
                <c:pt idx="388">
                  <c:v>1428.4484164936048</c:v>
                </c:pt>
                <c:pt idx="389">
                  <c:v>1011.1991895350849</c:v>
                </c:pt>
                <c:pt idx="390">
                  <c:v>578.41217087940811</c:v>
                </c:pt>
                <c:pt idx="391">
                  <c:v>315.1155433890026</c:v>
                </c:pt>
                <c:pt idx="392">
                  <c:v>640.4522398494355</c:v>
                </c:pt>
                <c:pt idx="393">
                  <c:v>2151.2897336147639</c:v>
                </c:pt>
                <c:pt idx="394">
                  <c:v>4745.388019676544</c:v>
                </c:pt>
                <c:pt idx="395">
                  <c:v>7503.7197786756733</c:v>
                </c:pt>
                <c:pt idx="396">
                  <c:v>9213.2536082913175</c:v>
                </c:pt>
                <c:pt idx="397">
                  <c:v>8792.605168809303</c:v>
                </c:pt>
                <c:pt idx="398">
                  <c:v>5839.3812010176634</c:v>
                </c:pt>
                <c:pt idx="399">
                  <c:v>1671.3285996755919</c:v>
                </c:pt>
                <c:pt idx="400">
                  <c:v>-2724.0562989823479</c:v>
                </c:pt>
                <c:pt idx="401">
                  <c:v>-5235.6531727735855</c:v>
                </c:pt>
                <c:pt idx="402">
                  <c:v>-3111.5834302944063</c:v>
                </c:pt>
                <c:pt idx="403">
                  <c:v>498.11993208847508</c:v>
                </c:pt>
                <c:pt idx="404">
                  <c:v>3426.5343985844065</c:v>
                </c:pt>
                <c:pt idx="405">
                  <c:v>6913.2249909966322</c:v>
                </c:pt>
                <c:pt idx="406">
                  <c:v>8326.0137247434377</c:v>
                </c:pt>
                <c:pt idx="407">
                  <c:v>5596.3718940428344</c:v>
                </c:pt>
                <c:pt idx="408">
                  <c:v>1854.9494539337975</c:v>
                </c:pt>
                <c:pt idx="409">
                  <c:v>-1458.56839018551</c:v>
                </c:pt>
                <c:pt idx="410">
                  <c:v>-5068.7253562961205</c:v>
                </c:pt>
                <c:pt idx="411">
                  <c:v>-8693.7749365939944</c:v>
                </c:pt>
                <c:pt idx="412">
                  <c:v>-9269.2171352842324</c:v>
                </c:pt>
                <c:pt idx="413">
                  <c:v>-7832.6187169367404</c:v>
                </c:pt>
                <c:pt idx="414">
                  <c:v>-3793.5354532615538</c:v>
                </c:pt>
                <c:pt idx="415">
                  <c:v>56.495572756243895</c:v>
                </c:pt>
                <c:pt idx="416">
                  <c:v>1846.5856412295566</c:v>
                </c:pt>
                <c:pt idx="417">
                  <c:v>2183.5189660515598</c:v>
                </c:pt>
                <c:pt idx="418">
                  <c:v>1388.4924450419644</c:v>
                </c:pt>
                <c:pt idx="419">
                  <c:v>290.44191089872226</c:v>
                </c:pt>
                <c:pt idx="420">
                  <c:v>-993.6492253636037</c:v>
                </c:pt>
                <c:pt idx="421">
                  <c:v>-1287.0422392021499</c:v>
                </c:pt>
                <c:pt idx="422">
                  <c:v>-349.76828582424997</c:v>
                </c:pt>
                <c:pt idx="423">
                  <c:v>554.68215810337506</c:v>
                </c:pt>
                <c:pt idx="424">
                  <c:v>851.16921417575077</c:v>
                </c:pt>
                <c:pt idx="425">
                  <c:v>341.05063245692293</c:v>
                </c:pt>
                <c:pt idx="426">
                  <c:v>-1406.6326653702067</c:v>
                </c:pt>
                <c:pt idx="427">
                  <c:v>-3297.4880682272128</c:v>
                </c:pt>
                <c:pt idx="428">
                  <c:v>-2927.0737861330513</c:v>
                </c:pt>
                <c:pt idx="429">
                  <c:v>-1117.9941318900633</c:v>
                </c:pt>
                <c:pt idx="430">
                  <c:v>-138.05558573093234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59A-D24C-AD90-085F7A6A33A1}"/>
            </c:ext>
          </c:extLst>
        </c:ser>
        <c:ser>
          <c:idx val="0"/>
          <c:order val="1"/>
          <c:tx>
            <c:v>Total Resistance (N)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WLTC_class_3!$L$1043:$L$1475</c:f>
              <c:numCache>
                <c:formatCode>General</c:formatCode>
                <c:ptCount val="433"/>
                <c:pt idx="0">
                  <c:v>103.2993</c:v>
                </c:pt>
                <c:pt idx="1">
                  <c:v>103.2993</c:v>
                </c:pt>
                <c:pt idx="2">
                  <c:v>103.2993</c:v>
                </c:pt>
                <c:pt idx="3">
                  <c:v>103.2993</c:v>
                </c:pt>
                <c:pt idx="4">
                  <c:v>103.2993</c:v>
                </c:pt>
                <c:pt idx="5">
                  <c:v>193.29930000000002</c:v>
                </c:pt>
                <c:pt idx="6">
                  <c:v>508.31438569209024</c:v>
                </c:pt>
                <c:pt idx="7">
                  <c:v>981.10478526482689</c:v>
                </c:pt>
                <c:pt idx="8">
                  <c:v>1342.5426402921762</c:v>
                </c:pt>
                <c:pt idx="9">
                  <c:v>1390.8237783217996</c:v>
                </c:pt>
                <c:pt idx="10">
                  <c:v>1215.2278575563885</c:v>
                </c:pt>
                <c:pt idx="11">
                  <c:v>1039.8327650669291</c:v>
                </c:pt>
                <c:pt idx="12">
                  <c:v>943.29421527785689</c:v>
                </c:pt>
                <c:pt idx="13">
                  <c:v>891.98595800709916</c:v>
                </c:pt>
                <c:pt idx="14">
                  <c:v>795.92425751644123</c:v>
                </c:pt>
                <c:pt idx="15">
                  <c:v>665.37359382730119</c:v>
                </c:pt>
                <c:pt idx="16">
                  <c:v>579.19993819762226</c:v>
                </c:pt>
                <c:pt idx="17">
                  <c:v>582.64513312872668</c:v>
                </c:pt>
                <c:pt idx="18">
                  <c:v>654.35757693098253</c:v>
                </c:pt>
                <c:pt idx="19">
                  <c:v>693.17636947329686</c:v>
                </c:pt>
                <c:pt idx="20">
                  <c:v>664.7667044732359</c:v>
                </c:pt>
                <c:pt idx="21">
                  <c:v>557.16224727045187</c:v>
                </c:pt>
                <c:pt idx="22">
                  <c:v>403.04144229866182</c:v>
                </c:pt>
                <c:pt idx="23">
                  <c:v>269.76568976178612</c:v>
                </c:pt>
                <c:pt idx="24">
                  <c:v>202.76257474500767</c:v>
                </c:pt>
                <c:pt idx="25">
                  <c:v>203.01172437843604</c:v>
                </c:pt>
                <c:pt idx="26">
                  <c:v>214.76143792892404</c:v>
                </c:pt>
                <c:pt idx="27">
                  <c:v>170.26303719092408</c:v>
                </c:pt>
                <c:pt idx="28">
                  <c:v>57.261437928924195</c:v>
                </c:pt>
                <c:pt idx="29">
                  <c:v>-102.22610200396241</c:v>
                </c:pt>
                <c:pt idx="30">
                  <c:v>-229.86066771719479</c:v>
                </c:pt>
                <c:pt idx="31">
                  <c:v>-313.06683973228337</c:v>
                </c:pt>
                <c:pt idx="32">
                  <c:v>-408.23345355924528</c:v>
                </c:pt>
                <c:pt idx="33">
                  <c:v>-548.98039510380363</c:v>
                </c:pt>
                <c:pt idx="34">
                  <c:v>-735.91863489561047</c:v>
                </c:pt>
                <c:pt idx="35">
                  <c:v>-946.15217351729973</c:v>
                </c:pt>
                <c:pt idx="36">
                  <c:v>-1066.9848969716977</c:v>
                </c:pt>
                <c:pt idx="37">
                  <c:v>-972.74337951730035</c:v>
                </c:pt>
                <c:pt idx="38">
                  <c:v>-865.0557152940811</c:v>
                </c:pt>
                <c:pt idx="39">
                  <c:v>-745.12687395774674</c:v>
                </c:pt>
                <c:pt idx="40">
                  <c:v>-421.21822051293691</c:v>
                </c:pt>
                <c:pt idx="41">
                  <c:v>-39.55641927970008</c:v>
                </c:pt>
                <c:pt idx="42">
                  <c:v>196.75038777957732</c:v>
                </c:pt>
                <c:pt idx="43">
                  <c:v>500.91123717509691</c:v>
                </c:pt>
                <c:pt idx="44">
                  <c:v>907.78563441730682</c:v>
                </c:pt>
                <c:pt idx="45">
                  <c:v>990.13380769476385</c:v>
                </c:pt>
                <c:pt idx="46">
                  <c:v>644.95605243894101</c:v>
                </c:pt>
                <c:pt idx="47">
                  <c:v>320.0637647270608</c:v>
                </c:pt>
                <c:pt idx="48">
                  <c:v>320.7680779765227</c:v>
                </c:pt>
                <c:pt idx="49">
                  <c:v>524.72761868625219</c:v>
                </c:pt>
                <c:pt idx="50">
                  <c:v>730.35035694892827</c:v>
                </c:pt>
                <c:pt idx="51">
                  <c:v>858.38563635830633</c:v>
                </c:pt>
                <c:pt idx="52">
                  <c:v>998.92137821360154</c:v>
                </c:pt>
                <c:pt idx="53">
                  <c:v>1175.0765673183896</c:v>
                </c:pt>
                <c:pt idx="54">
                  <c:v>1252.4765527525974</c:v>
                </c:pt>
                <c:pt idx="55">
                  <c:v>1150.5893371380687</c:v>
                </c:pt>
                <c:pt idx="56">
                  <c:v>969.01303719092425</c:v>
                </c:pt>
                <c:pt idx="57">
                  <c:v>808.27896111142718</c:v>
                </c:pt>
                <c:pt idx="58">
                  <c:v>725.07341540050015</c:v>
                </c:pt>
                <c:pt idx="59">
                  <c:v>607.83454153500338</c:v>
                </c:pt>
                <c:pt idx="60">
                  <c:v>398.16993552418597</c:v>
                </c:pt>
                <c:pt idx="61">
                  <c:v>185.60416235326858</c:v>
                </c:pt>
                <c:pt idx="62">
                  <c:v>-40.874942613389919</c:v>
                </c:pt>
                <c:pt idx="63">
                  <c:v>-169.27887862322359</c:v>
                </c:pt>
                <c:pt idx="64">
                  <c:v>-72.562129096334729</c:v>
                </c:pt>
                <c:pt idx="65">
                  <c:v>105.49252376584346</c:v>
                </c:pt>
                <c:pt idx="66">
                  <c:v>195.49252376584315</c:v>
                </c:pt>
                <c:pt idx="67">
                  <c:v>207.01901621618362</c:v>
                </c:pt>
                <c:pt idx="68">
                  <c:v>196.04598009440235</c:v>
                </c:pt>
                <c:pt idx="69">
                  <c:v>184.79598009440298</c:v>
                </c:pt>
                <c:pt idx="70">
                  <c:v>218.54598009440343</c:v>
                </c:pt>
                <c:pt idx="71">
                  <c:v>331.87970029632714</c:v>
                </c:pt>
                <c:pt idx="72">
                  <c:v>480.93941044813073</c:v>
                </c:pt>
                <c:pt idx="73">
                  <c:v>519.28300368960311</c:v>
                </c:pt>
                <c:pt idx="74">
                  <c:v>421.85416235326875</c:v>
                </c:pt>
                <c:pt idx="75">
                  <c:v>300.19470927745897</c:v>
                </c:pt>
                <c:pt idx="76">
                  <c:v>177.04625124955635</c:v>
                </c:pt>
                <c:pt idx="77">
                  <c:v>18.345053016872598</c:v>
                </c:pt>
                <c:pt idx="78">
                  <c:v>-165.21328460490872</c:v>
                </c:pt>
                <c:pt idx="79">
                  <c:v>-193.49299038697461</c:v>
                </c:pt>
                <c:pt idx="80">
                  <c:v>-28.676584599500089</c:v>
                </c:pt>
                <c:pt idx="81">
                  <c:v>172.44095314879405</c:v>
                </c:pt>
                <c:pt idx="82">
                  <c:v>387.29598009440343</c:v>
                </c:pt>
                <c:pt idx="83">
                  <c:v>582.47297431663901</c:v>
                </c:pt>
                <c:pt idx="84">
                  <c:v>611.03671539509105</c:v>
                </c:pt>
                <c:pt idx="85">
                  <c:v>447.04625124955703</c:v>
                </c:pt>
                <c:pt idx="86">
                  <c:v>257.61219143491803</c:v>
                </c:pt>
                <c:pt idx="87">
                  <c:v>88.558356167662566</c:v>
                </c:pt>
                <c:pt idx="88">
                  <c:v>-71.654946983127871</c:v>
                </c:pt>
                <c:pt idx="89">
                  <c:v>-64.842261883102424</c:v>
                </c:pt>
                <c:pt idx="90">
                  <c:v>112.83454153500269</c:v>
                </c:pt>
                <c:pt idx="91">
                  <c:v>349.3732911101672</c:v>
                </c:pt>
                <c:pt idx="92">
                  <c:v>645.66993552418637</c:v>
                </c:pt>
                <c:pt idx="93">
                  <c:v>811.3098449765555</c:v>
                </c:pt>
                <c:pt idx="94">
                  <c:v>673.54342535185651</c:v>
                </c:pt>
                <c:pt idx="95">
                  <c:v>408.07761868072328</c:v>
                </c:pt>
                <c:pt idx="96">
                  <c:v>206.5612529477923</c:v>
                </c:pt>
                <c:pt idx="97">
                  <c:v>36.500683447454222</c:v>
                </c:pt>
                <c:pt idx="98">
                  <c:v>-57.385767977287344</c:v>
                </c:pt>
                <c:pt idx="99">
                  <c:v>-4.9543337876247762</c:v>
                </c:pt>
                <c:pt idx="100">
                  <c:v>71.599519443552012</c:v>
                </c:pt>
                <c:pt idx="101">
                  <c:v>58.794986016443005</c:v>
                </c:pt>
                <c:pt idx="102">
                  <c:v>-78.667753217286077</c:v>
                </c:pt>
                <c:pt idx="103">
                  <c:v>-320.05089566492398</c:v>
                </c:pt>
                <c:pt idx="104">
                  <c:v>-643.49299038697552</c:v>
                </c:pt>
                <c:pt idx="105">
                  <c:v>-925.80786512531301</c:v>
                </c:pt>
                <c:pt idx="106">
                  <c:v>-1029.0877527295474</c:v>
                </c:pt>
                <c:pt idx="107">
                  <c:v>-1018.543399424988</c:v>
                </c:pt>
                <c:pt idx="108">
                  <c:v>-871.29766290937778</c:v>
                </c:pt>
                <c:pt idx="109">
                  <c:v>-675.81180258951474</c:v>
                </c:pt>
                <c:pt idx="110">
                  <c:v>-591.18678753847303</c:v>
                </c:pt>
                <c:pt idx="111">
                  <c:v>-584.5183593690607</c:v>
                </c:pt>
                <c:pt idx="112">
                  <c:v>-645.02252453850383</c:v>
                </c:pt>
                <c:pt idx="113">
                  <c:v>-694.23143263167606</c:v>
                </c:pt>
                <c:pt idx="114">
                  <c:v>-641.57937019519352</c:v>
                </c:pt>
                <c:pt idx="115">
                  <c:v>-430.43801635710747</c:v>
                </c:pt>
                <c:pt idx="116">
                  <c:v>-127.92622167820052</c:v>
                </c:pt>
                <c:pt idx="117">
                  <c:v>74.302235864175771</c:v>
                </c:pt>
                <c:pt idx="118">
                  <c:v>153.11941433676495</c:v>
                </c:pt>
                <c:pt idx="119">
                  <c:v>198.32377832179955</c:v>
                </c:pt>
                <c:pt idx="120">
                  <c:v>311.17381352108043</c:v>
                </c:pt>
                <c:pt idx="121">
                  <c:v>559.63906210091614</c:v>
                </c:pt>
                <c:pt idx="122">
                  <c:v>798.1483802053657</c:v>
                </c:pt>
                <c:pt idx="123">
                  <c:v>711.48231815730435</c:v>
                </c:pt>
                <c:pt idx="124">
                  <c:v>376.08276506692931</c:v>
                </c:pt>
                <c:pt idx="125">
                  <c:v>-73.453349901296349</c:v>
                </c:pt>
                <c:pt idx="126">
                  <c:v>-717.05459644192115</c:v>
                </c:pt>
                <c:pt idx="127">
                  <c:v>-890.81422478556908</c:v>
                </c:pt>
                <c:pt idx="128">
                  <c:v>-499.71176374740298</c:v>
                </c:pt>
                <c:pt idx="129">
                  <c:v>-95.80641927970008</c:v>
                </c:pt>
                <c:pt idx="130">
                  <c:v>106.69358072030001</c:v>
                </c:pt>
                <c:pt idx="131">
                  <c:v>320.44358072030008</c:v>
                </c:pt>
                <c:pt idx="132">
                  <c:v>872.85352901367492</c:v>
                </c:pt>
                <c:pt idx="133">
                  <c:v>1371.6303734568251</c:v>
                </c:pt>
                <c:pt idx="134">
                  <c:v>1355.6495138652513</c:v>
                </c:pt>
                <c:pt idx="135">
                  <c:v>1102.9816406309385</c:v>
                </c:pt>
                <c:pt idx="136">
                  <c:v>1075.2282032368025</c:v>
                </c:pt>
                <c:pt idx="137">
                  <c:v>1217.6956208214624</c:v>
                </c:pt>
                <c:pt idx="138">
                  <c:v>1351.447434677279</c:v>
                </c:pt>
                <c:pt idx="139">
                  <c:v>1329.6634527860313</c:v>
                </c:pt>
                <c:pt idx="140">
                  <c:v>1172.7752853337856</c:v>
                </c:pt>
                <c:pt idx="141">
                  <c:v>1048.297555566716</c:v>
                </c:pt>
                <c:pt idx="142">
                  <c:v>1002.45220454413</c:v>
                </c:pt>
                <c:pt idx="143">
                  <c:v>979.13843918935834</c:v>
                </c:pt>
                <c:pt idx="144">
                  <c:v>956.07948060254637</c:v>
                </c:pt>
                <c:pt idx="145">
                  <c:v>741.63946506570187</c:v>
                </c:pt>
                <c:pt idx="146">
                  <c:v>532.66125804499131</c:v>
                </c:pt>
                <c:pt idx="147">
                  <c:v>593.42494426117355</c:v>
                </c:pt>
                <c:pt idx="148">
                  <c:v>645.16518434429781</c:v>
                </c:pt>
                <c:pt idx="149">
                  <c:v>617.59018240191449</c:v>
                </c:pt>
                <c:pt idx="150">
                  <c:v>601.02640223941648</c:v>
                </c:pt>
                <c:pt idx="151">
                  <c:v>572.95121531866846</c:v>
                </c:pt>
                <c:pt idx="152">
                  <c:v>544.20518652778333</c:v>
                </c:pt>
                <c:pt idx="153">
                  <c:v>526.39495105633068</c:v>
                </c:pt>
                <c:pt idx="154">
                  <c:v>497.00353750071076</c:v>
                </c:pt>
                <c:pt idx="155">
                  <c:v>466.86208219148</c:v>
                </c:pt>
                <c:pt idx="156">
                  <c:v>458.85173456785424</c:v>
                </c:pt>
                <c:pt idx="157">
                  <c:v>484.62155832841023</c:v>
                </c:pt>
                <c:pt idx="158">
                  <c:v>511.25126653810889</c:v>
                </c:pt>
                <c:pt idx="159">
                  <c:v>515.42811753558908</c:v>
                </c:pt>
                <c:pt idx="160">
                  <c:v>508.40211132085199</c:v>
                </c:pt>
                <c:pt idx="161">
                  <c:v>478.49401281114194</c:v>
                </c:pt>
                <c:pt idx="162">
                  <c:v>447.75855837585709</c:v>
                </c:pt>
                <c:pt idx="163">
                  <c:v>427.86084026142009</c:v>
                </c:pt>
                <c:pt idx="164">
                  <c:v>396.29237276602987</c:v>
                </c:pt>
                <c:pt idx="165">
                  <c:v>341.35694940332939</c:v>
                </c:pt>
                <c:pt idx="166">
                  <c:v>307.60694940332968</c:v>
                </c:pt>
                <c:pt idx="167">
                  <c:v>307.60694940332968</c:v>
                </c:pt>
                <c:pt idx="168">
                  <c:v>307.60694940332968</c:v>
                </c:pt>
                <c:pt idx="169">
                  <c:v>307.60694940332968</c:v>
                </c:pt>
                <c:pt idx="170">
                  <c:v>307.60694940332968</c:v>
                </c:pt>
                <c:pt idx="171">
                  <c:v>307.60694940332968</c:v>
                </c:pt>
                <c:pt idx="172">
                  <c:v>307.60694940332968</c:v>
                </c:pt>
                <c:pt idx="173">
                  <c:v>307.60694940332968</c:v>
                </c:pt>
                <c:pt idx="174">
                  <c:v>318.85694940333065</c:v>
                </c:pt>
                <c:pt idx="175">
                  <c:v>319.29608447151952</c:v>
                </c:pt>
                <c:pt idx="176">
                  <c:v>319.29608447151793</c:v>
                </c:pt>
                <c:pt idx="177">
                  <c:v>364.73569096758513</c:v>
                </c:pt>
                <c:pt idx="178">
                  <c:v>411.49883123063057</c:v>
                </c:pt>
                <c:pt idx="179">
                  <c:v>458.71336368668642</c:v>
                </c:pt>
                <c:pt idx="180">
                  <c:v>496.03112986602366</c:v>
                </c:pt>
                <c:pt idx="181">
                  <c:v>477.12906742954294</c:v>
                </c:pt>
                <c:pt idx="182">
                  <c:v>434.84732057304927</c:v>
                </c:pt>
                <c:pt idx="183">
                  <c:v>391.66891789294289</c:v>
                </c:pt>
                <c:pt idx="184">
                  <c:v>358.83254512015731</c:v>
                </c:pt>
                <c:pt idx="185">
                  <c:v>348.04006587558172</c:v>
                </c:pt>
                <c:pt idx="186">
                  <c:v>348.49805805888332</c:v>
                </c:pt>
                <c:pt idx="187">
                  <c:v>348.95652167006267</c:v>
                </c:pt>
                <c:pt idx="188">
                  <c:v>338.16545670912058</c:v>
                </c:pt>
                <c:pt idx="189">
                  <c:v>326.91545670911967</c:v>
                </c:pt>
                <c:pt idx="190">
                  <c:v>326.91545670911967</c:v>
                </c:pt>
                <c:pt idx="191">
                  <c:v>315.6654567091187</c:v>
                </c:pt>
                <c:pt idx="192">
                  <c:v>315.20652167006142</c:v>
                </c:pt>
                <c:pt idx="193">
                  <c:v>326.45652167006239</c:v>
                </c:pt>
                <c:pt idx="194">
                  <c:v>326.45652167006239</c:v>
                </c:pt>
                <c:pt idx="195">
                  <c:v>315.20652167006301</c:v>
                </c:pt>
                <c:pt idx="196">
                  <c:v>303.49805805888269</c:v>
                </c:pt>
                <c:pt idx="197">
                  <c:v>303.04006587558104</c:v>
                </c:pt>
                <c:pt idx="198">
                  <c:v>302.5825451201589</c:v>
                </c:pt>
                <c:pt idx="199">
                  <c:v>290.87549579261201</c:v>
                </c:pt>
                <c:pt idx="200">
                  <c:v>267.46281142115328</c:v>
                </c:pt>
                <c:pt idx="201">
                  <c:v>254.84732057304825</c:v>
                </c:pt>
                <c:pt idx="202">
                  <c:v>242.23607257584524</c:v>
                </c:pt>
                <c:pt idx="203">
                  <c:v>251.67767523653083</c:v>
                </c:pt>
                <c:pt idx="204">
                  <c:v>273.27630513413874</c:v>
                </c:pt>
                <c:pt idx="205">
                  <c:v>283.62682074326028</c:v>
                </c:pt>
                <c:pt idx="206">
                  <c:v>283.17778568963718</c:v>
                </c:pt>
                <c:pt idx="207">
                  <c:v>282.28112986602463</c:v>
                </c:pt>
                <c:pt idx="208">
                  <c:v>281.83350909603507</c:v>
                </c:pt>
                <c:pt idx="209">
                  <c:v>269.68968183968843</c:v>
                </c:pt>
                <c:pt idx="210">
                  <c:v>280.04774029485503</c:v>
                </c:pt>
                <c:pt idx="211">
                  <c:v>302.10247666425482</c:v>
                </c:pt>
                <c:pt idx="212">
                  <c:v>302.10247666425323</c:v>
                </c:pt>
                <c:pt idx="213">
                  <c:v>301.65768446153061</c:v>
                </c:pt>
                <c:pt idx="214">
                  <c:v>290.40768446153123</c:v>
                </c:pt>
                <c:pt idx="215">
                  <c:v>267.01951433972067</c:v>
                </c:pt>
                <c:pt idx="216">
                  <c:v>232.38322992942051</c:v>
                </c:pt>
                <c:pt idx="217">
                  <c:v>185.17576889152872</c:v>
                </c:pt>
                <c:pt idx="218">
                  <c:v>148.79237276602953</c:v>
                </c:pt>
                <c:pt idx="219">
                  <c:v>134.05757789318892</c:v>
                </c:pt>
                <c:pt idx="220">
                  <c:v>142.28313234303761</c:v>
                </c:pt>
                <c:pt idx="221">
                  <c:v>150.53178675890103</c:v>
                </c:pt>
                <c:pt idx="222">
                  <c:v>147.9775905168753</c:v>
                </c:pt>
                <c:pt idx="223">
                  <c:v>145.01914486961937</c:v>
                </c:pt>
                <c:pt idx="224">
                  <c:v>153.75172000206294</c:v>
                </c:pt>
                <c:pt idx="225">
                  <c:v>140.00126653810923</c:v>
                </c:pt>
                <c:pt idx="226">
                  <c:v>125.85552079860393</c:v>
                </c:pt>
                <c:pt idx="227">
                  <c:v>122.98287502510952</c:v>
                </c:pt>
                <c:pt idx="228">
                  <c:v>120.13332921762994</c:v>
                </c:pt>
                <c:pt idx="229">
                  <c:v>128.55688337616436</c:v>
                </c:pt>
                <c:pt idx="230">
                  <c:v>137.40260119928462</c:v>
                </c:pt>
                <c:pt idx="231">
                  <c:v>135.01529042600691</c:v>
                </c:pt>
                <c:pt idx="232">
                  <c:v>132.64495105633233</c:v>
                </c:pt>
                <c:pt idx="233">
                  <c:v>130.2915830902561</c:v>
                </c:pt>
                <c:pt idx="234">
                  <c:v>127.95518652778294</c:v>
                </c:pt>
                <c:pt idx="235">
                  <c:v>125.6357613689113</c:v>
                </c:pt>
                <c:pt idx="236">
                  <c:v>123.33330761364108</c:v>
                </c:pt>
                <c:pt idx="237">
                  <c:v>121.04782526197401</c:v>
                </c:pt>
                <c:pt idx="238">
                  <c:v>130.02931431390624</c:v>
                </c:pt>
                <c:pt idx="239">
                  <c:v>150.65185279048904</c:v>
                </c:pt>
                <c:pt idx="240">
                  <c:v>171.6583692735573</c:v>
                </c:pt>
                <c:pt idx="241">
                  <c:v>215.54320662857606</c:v>
                </c:pt>
                <c:pt idx="242">
                  <c:v>260.54320662857509</c:v>
                </c:pt>
                <c:pt idx="243">
                  <c:v>294.66445608235762</c:v>
                </c:pt>
                <c:pt idx="244">
                  <c:v>318.28103301097485</c:v>
                </c:pt>
                <c:pt idx="245">
                  <c:v>308.15185279048967</c:v>
                </c:pt>
                <c:pt idx="246">
                  <c:v>297.65142311622162</c:v>
                </c:pt>
                <c:pt idx="247">
                  <c:v>275.9028791534671</c:v>
                </c:pt>
                <c:pt idx="248">
                  <c:v>230.90287915346642</c:v>
                </c:pt>
                <c:pt idx="249">
                  <c:v>196.40142311622253</c:v>
                </c:pt>
                <c:pt idx="250">
                  <c:v>172.77777476944118</c:v>
                </c:pt>
                <c:pt idx="251">
                  <c:v>160.03617696401955</c:v>
                </c:pt>
                <c:pt idx="252">
                  <c:v>169.80212200464325</c:v>
                </c:pt>
                <c:pt idx="253">
                  <c:v>179.9440307778296</c:v>
                </c:pt>
                <c:pt idx="254">
                  <c:v>190.09018240191477</c:v>
                </c:pt>
                <c:pt idx="255">
                  <c:v>223.10664062402734</c:v>
                </c:pt>
                <c:pt idx="256">
                  <c:v>256.85664062402702</c:v>
                </c:pt>
                <c:pt idx="257">
                  <c:v>268.47317579903267</c:v>
                </c:pt>
                <c:pt idx="258">
                  <c:v>280.09018240191443</c:v>
                </c:pt>
                <c:pt idx="259">
                  <c:v>292.07560989131213</c:v>
                </c:pt>
                <c:pt idx="260">
                  <c:v>270.31292309222306</c:v>
                </c:pt>
                <c:pt idx="261">
                  <c:v>259.06292309222363</c:v>
                </c:pt>
                <c:pt idx="262">
                  <c:v>259.43228683449519</c:v>
                </c:pt>
                <c:pt idx="263">
                  <c:v>248.18228683449422</c:v>
                </c:pt>
                <c:pt idx="264">
                  <c:v>225.68228683449391</c:v>
                </c:pt>
                <c:pt idx="265">
                  <c:v>202.44403077782832</c:v>
                </c:pt>
                <c:pt idx="266">
                  <c:v>190.45766043267503</c:v>
                </c:pt>
                <c:pt idx="267">
                  <c:v>166.85664062402736</c:v>
                </c:pt>
                <c:pt idx="268">
                  <c:v>154.14521420278771</c:v>
                </c:pt>
                <c:pt idx="269">
                  <c:v>163.94133062759192</c:v>
                </c:pt>
                <c:pt idx="270">
                  <c:v>162.85586793891264</c:v>
                </c:pt>
                <c:pt idx="271">
                  <c:v>138.91518434429776</c:v>
                </c:pt>
                <c:pt idx="272">
                  <c:v>125.87493697827743</c:v>
                </c:pt>
                <c:pt idx="273">
                  <c:v>124.09647530920357</c:v>
                </c:pt>
                <c:pt idx="274">
                  <c:v>144.82979933707549</c:v>
                </c:pt>
                <c:pt idx="275">
                  <c:v>188.77545088833136</c:v>
                </c:pt>
                <c:pt idx="276">
                  <c:v>233.42494426117327</c:v>
                </c:pt>
                <c:pt idx="277">
                  <c:v>267.52545088833165</c:v>
                </c:pt>
                <c:pt idx="278">
                  <c:v>290.72787842628298</c:v>
                </c:pt>
                <c:pt idx="279">
                  <c:v>291.78505544229313</c:v>
                </c:pt>
                <c:pt idx="280">
                  <c:v>281.24219725902128</c:v>
                </c:pt>
                <c:pt idx="281">
                  <c:v>281.9512247872633</c:v>
                </c:pt>
                <c:pt idx="282">
                  <c:v>293.91213802701441</c:v>
                </c:pt>
                <c:pt idx="283">
                  <c:v>283.73204359572628</c:v>
                </c:pt>
                <c:pt idx="284">
                  <c:v>261.58962164105208</c:v>
                </c:pt>
                <c:pt idx="285">
                  <c:v>250.69767111425492</c:v>
                </c:pt>
                <c:pt idx="286">
                  <c:v>239.44767111425557</c:v>
                </c:pt>
                <c:pt idx="287">
                  <c:v>228.1976711142562</c:v>
                </c:pt>
                <c:pt idx="288">
                  <c:v>227.83962164105236</c:v>
                </c:pt>
                <c:pt idx="289">
                  <c:v>227.83962164105077</c:v>
                </c:pt>
                <c:pt idx="290">
                  <c:v>216.23204359572529</c:v>
                </c:pt>
                <c:pt idx="291">
                  <c:v>204.62493697827776</c:v>
                </c:pt>
                <c:pt idx="292">
                  <c:v>181.41213802701441</c:v>
                </c:pt>
                <c:pt idx="293">
                  <c:v>180.34647530920358</c:v>
                </c:pt>
                <c:pt idx="294">
                  <c:v>179.63839063671873</c:v>
                </c:pt>
                <c:pt idx="295">
                  <c:v>133.57979933707458</c:v>
                </c:pt>
                <c:pt idx="296">
                  <c:v>120.22534529048919</c:v>
                </c:pt>
                <c:pt idx="297">
                  <c:v>141.33180448365522</c:v>
                </c:pt>
                <c:pt idx="298">
                  <c:v>207.44580652286544</c:v>
                </c:pt>
                <c:pt idx="299">
                  <c:v>309.38786264750502</c:v>
                </c:pt>
                <c:pt idx="300">
                  <c:v>389.87625294696454</c:v>
                </c:pt>
                <c:pt idx="301">
                  <c:v>471.78505544229245</c:v>
                </c:pt>
                <c:pt idx="302">
                  <c:v>554.80619201533693</c:v>
                </c:pt>
                <c:pt idx="303">
                  <c:v>594.35664062402861</c:v>
                </c:pt>
                <c:pt idx="304">
                  <c:v>543.65416817626738</c:v>
                </c:pt>
                <c:pt idx="305">
                  <c:v>435.28976923443844</c:v>
                </c:pt>
                <c:pt idx="306">
                  <c:v>335.93844501235719</c:v>
                </c:pt>
                <c:pt idx="307">
                  <c:v>280.45121531866909</c:v>
                </c:pt>
                <c:pt idx="308">
                  <c:v>257.95121531866874</c:v>
                </c:pt>
                <c:pt idx="309">
                  <c:v>257.95121531866874</c:v>
                </c:pt>
                <c:pt idx="310">
                  <c:v>257.95121531866874</c:v>
                </c:pt>
                <c:pt idx="311">
                  <c:v>246.7012153186694</c:v>
                </c:pt>
                <c:pt idx="312">
                  <c:v>212.56959445157332</c:v>
                </c:pt>
                <c:pt idx="313">
                  <c:v>188.9275604175553</c:v>
                </c:pt>
                <c:pt idx="314">
                  <c:v>187.78976923443969</c:v>
                </c:pt>
                <c:pt idx="315">
                  <c:v>209.15622090222317</c:v>
                </c:pt>
                <c:pt idx="316">
                  <c:v>231.27931431390527</c:v>
                </c:pt>
                <c:pt idx="317">
                  <c:v>242.15287915346579</c:v>
                </c:pt>
                <c:pt idx="318">
                  <c:v>253.40287915346676</c:v>
                </c:pt>
                <c:pt idx="319">
                  <c:v>264.65287915346767</c:v>
                </c:pt>
                <c:pt idx="320">
                  <c:v>276.27931431390596</c:v>
                </c:pt>
                <c:pt idx="321">
                  <c:v>310.40622090222223</c:v>
                </c:pt>
                <c:pt idx="322">
                  <c:v>345.6685615342667</c:v>
                </c:pt>
                <c:pt idx="323">
                  <c:v>347.18844501235651</c:v>
                </c:pt>
                <c:pt idx="324">
                  <c:v>337.46587133649223</c:v>
                </c:pt>
                <c:pt idx="325">
                  <c:v>304.86639107230928</c:v>
                </c:pt>
                <c:pt idx="326">
                  <c:v>271.50084050667135</c:v>
                </c:pt>
                <c:pt idx="327">
                  <c:v>237.75084050667328</c:v>
                </c:pt>
                <c:pt idx="328">
                  <c:v>158.2324130658273</c:v>
                </c:pt>
                <c:pt idx="329">
                  <c:v>54.307767001016472</c:v>
                </c:pt>
                <c:pt idx="330">
                  <c:v>-28.59857688377744</c:v>
                </c:pt>
                <c:pt idx="331">
                  <c:v>-67.555969222170745</c:v>
                </c:pt>
                <c:pt idx="332">
                  <c:v>-83.92096169651262</c:v>
                </c:pt>
                <c:pt idx="333">
                  <c:v>-100.54877521273727</c:v>
                </c:pt>
                <c:pt idx="334">
                  <c:v>-128.32051745645353</c:v>
                </c:pt>
                <c:pt idx="335">
                  <c:v>-179.1669302832305</c:v>
                </c:pt>
                <c:pt idx="336">
                  <c:v>-219.28992804953231</c:v>
                </c:pt>
                <c:pt idx="337">
                  <c:v>-248.31448987855529</c:v>
                </c:pt>
                <c:pt idx="338">
                  <c:v>-288.71233009762591</c:v>
                </c:pt>
                <c:pt idx="339">
                  <c:v>-307.00475545043025</c:v>
                </c:pt>
                <c:pt idx="340">
                  <c:v>-212.25763159707179</c:v>
                </c:pt>
                <c:pt idx="341">
                  <c:v>-13.777025683361515</c:v>
                </c:pt>
                <c:pt idx="342">
                  <c:v>210.09154740987182</c:v>
                </c:pt>
                <c:pt idx="343">
                  <c:v>414.29151633728924</c:v>
                </c:pt>
                <c:pt idx="344">
                  <c:v>440.82411040415707</c:v>
                </c:pt>
                <c:pt idx="345">
                  <c:v>296.91993552418694</c:v>
                </c:pt>
                <c:pt idx="346">
                  <c:v>117.21528508963989</c:v>
                </c:pt>
                <c:pt idx="347">
                  <c:v>-110.13431145341227</c:v>
                </c:pt>
                <c:pt idx="348">
                  <c:v>-205.59368199249997</c:v>
                </c:pt>
                <c:pt idx="349">
                  <c:v>-63.809046851206119</c:v>
                </c:pt>
                <c:pt idx="350">
                  <c:v>114.54755556671546</c:v>
                </c:pt>
                <c:pt idx="351">
                  <c:v>182.04755556671563</c:v>
                </c:pt>
                <c:pt idx="352">
                  <c:v>125.79755556671562</c:v>
                </c:pt>
                <c:pt idx="353">
                  <c:v>0.69102184829081637</c:v>
                </c:pt>
                <c:pt idx="354">
                  <c:v>-159.7518666789976</c:v>
                </c:pt>
                <c:pt idx="355">
                  <c:v>-434.70068082640796</c:v>
                </c:pt>
                <c:pt idx="356">
                  <c:v>-825.87141806920124</c:v>
                </c:pt>
                <c:pt idx="357">
                  <c:v>-1040.4020217972143</c:v>
                </c:pt>
                <c:pt idx="358">
                  <c:v>-1051.1083846164333</c:v>
                </c:pt>
                <c:pt idx="359">
                  <c:v>-1060.490506526857</c:v>
                </c:pt>
                <c:pt idx="360">
                  <c:v>-731.04838752848536</c:v>
                </c:pt>
                <c:pt idx="361">
                  <c:v>87.116824153002625</c:v>
                </c:pt>
                <c:pt idx="362">
                  <c:v>753.53510594146053</c:v>
                </c:pt>
                <c:pt idx="363">
                  <c:v>837.56321246152731</c:v>
                </c:pt>
                <c:pt idx="364">
                  <c:v>560.67274176166302</c:v>
                </c:pt>
                <c:pt idx="365">
                  <c:v>360.04737471781158</c:v>
                </c:pt>
                <c:pt idx="366">
                  <c:v>440.3735938273004</c:v>
                </c:pt>
                <c:pt idx="367">
                  <c:v>691.14058902058957</c:v>
                </c:pt>
                <c:pt idx="368">
                  <c:v>944.62513021556867</c:v>
                </c:pt>
                <c:pt idx="369">
                  <c:v>1020.5165464407551</c:v>
                </c:pt>
                <c:pt idx="370">
                  <c:v>871.45015546100535</c:v>
                </c:pt>
                <c:pt idx="371">
                  <c:v>630.26257474500733</c:v>
                </c:pt>
                <c:pt idx="372">
                  <c:v>409.04931917359283</c:v>
                </c:pt>
                <c:pt idx="373">
                  <c:v>241.84371690132934</c:v>
                </c:pt>
                <c:pt idx="374">
                  <c:v>151.84371690132969</c:v>
                </c:pt>
                <c:pt idx="375">
                  <c:v>83.827031947239391</c:v>
                </c:pt>
                <c:pt idx="376">
                  <c:v>3.5382913540364456</c:v>
                </c:pt>
                <c:pt idx="377">
                  <c:v>-54.987998154014775</c:v>
                </c:pt>
                <c:pt idx="378">
                  <c:v>-113.96827270840609</c:v>
                </c:pt>
                <c:pt idx="379">
                  <c:v>-173.61066771719473</c:v>
                </c:pt>
                <c:pt idx="380">
                  <c:v>-211.12454789370568</c:v>
                </c:pt>
                <c:pt idx="381">
                  <c:v>-282.49143506151904</c:v>
                </c:pt>
                <c:pt idx="382">
                  <c:v>-478.54339942498819</c:v>
                </c:pt>
                <c:pt idx="383">
                  <c:v>-834.26581773793805</c:v>
                </c:pt>
                <c:pt idx="384">
                  <c:v>-1057.797710488752</c:v>
                </c:pt>
                <c:pt idx="385">
                  <c:v>-875.00536233077185</c:v>
                </c:pt>
                <c:pt idx="386">
                  <c:v>-362.49495498961306</c:v>
                </c:pt>
                <c:pt idx="387">
                  <c:v>86.605796333446335</c:v>
                </c:pt>
                <c:pt idx="388">
                  <c:v>188.36682415300285</c:v>
                </c:pt>
                <c:pt idx="389">
                  <c:v>132.37516663004749</c:v>
                </c:pt>
                <c:pt idx="390">
                  <c:v>75.995759677586463</c:v>
                </c:pt>
                <c:pt idx="391">
                  <c:v>41.860367387468983</c:v>
                </c:pt>
                <c:pt idx="392">
                  <c:v>86.353110990935122</c:v>
                </c:pt>
                <c:pt idx="393">
                  <c:v>288.97921794825186</c:v>
                </c:pt>
                <c:pt idx="394">
                  <c:v>605.79421527785678</c:v>
                </c:pt>
                <c:pt idx="395">
                  <c:v>868.59778788528695</c:v>
                </c:pt>
                <c:pt idx="396">
                  <c:v>953.0952008577226</c:v>
                </c:pt>
                <c:pt idx="397">
                  <c:v>824.30673457587216</c:v>
                </c:pt>
                <c:pt idx="398">
                  <c:v>513.97976341475771</c:v>
                </c:pt>
                <c:pt idx="399">
                  <c:v>144.28736112307269</c:v>
                </c:pt>
                <c:pt idx="400">
                  <c:v>-239.77023658524337</c:v>
                </c:pt>
                <c:pt idx="401">
                  <c:v>-492.12405801527188</c:v>
                </c:pt>
                <c:pt idx="402">
                  <c:v>-317.3286217863984</c:v>
                </c:pt>
                <c:pt idx="403">
                  <c:v>52.280809198790394</c:v>
                </c:pt>
                <c:pt idx="404">
                  <c:v>356.5180299105163</c:v>
                </c:pt>
                <c:pt idx="405">
                  <c:v>685.60909001619507</c:v>
                </c:pt>
                <c:pt idx="406">
                  <c:v>758.82656731838938</c:v>
                </c:pt>
                <c:pt idx="407">
                  <c:v>481.98418226206229</c:v>
                </c:pt>
                <c:pt idx="408">
                  <c:v>157.12513021556873</c:v>
                </c:pt>
                <c:pt idx="409">
                  <c:v>-125.31852517107008</c:v>
                </c:pt>
                <c:pt idx="410">
                  <c:v>-455.04766290937738</c:v>
                </c:pt>
                <c:pt idx="411">
                  <c:v>-855.12540359940931</c:v>
                </c:pt>
                <c:pt idx="412">
                  <c:v>-1066.1080411189535</c:v>
                </c:pt>
                <c:pt idx="413">
                  <c:v>-1084.5164377297026</c:v>
                </c:pt>
                <c:pt idx="414">
                  <c:v>-662.94794328842693</c:v>
                </c:pt>
                <c:pt idx="415">
                  <c:v>10.64838020536534</c:v>
                </c:pt>
                <c:pt idx="416">
                  <c:v>337.44712225514741</c:v>
                </c:pt>
                <c:pt idx="417">
                  <c:v>372.54352027419981</c:v>
                </c:pt>
                <c:pt idx="418">
                  <c:v>227.20785464323058</c:v>
                </c:pt>
                <c:pt idx="419">
                  <c:v>47.311804490289589</c:v>
                </c:pt>
                <c:pt idx="420">
                  <c:v>-167.15594445369035</c:v>
                </c:pt>
                <c:pt idx="421">
                  <c:v>-236.39551332284387</c:v>
                </c:pt>
                <c:pt idx="422">
                  <c:v>-68.806875899852457</c:v>
                </c:pt>
                <c:pt idx="423">
                  <c:v>110.93643162067501</c:v>
                </c:pt>
                <c:pt idx="424">
                  <c:v>167.44312410014771</c:v>
                </c:pt>
                <c:pt idx="425">
                  <c:v>66.366609559185008</c:v>
                </c:pt>
                <c:pt idx="426">
                  <c:v>-282.89818968339358</c:v>
                </c:pt>
                <c:pt idx="427">
                  <c:v>-791.3971363745311</c:v>
                </c:pt>
                <c:pt idx="428">
                  <c:v>-1064.390467684746</c:v>
                </c:pt>
                <c:pt idx="429">
                  <c:v>-874.95192930526707</c:v>
                </c:pt>
                <c:pt idx="430">
                  <c:v>-414.16675719279698</c:v>
                </c:pt>
                <c:pt idx="431">
                  <c:v>-31.700699999999998</c:v>
                </c:pt>
                <c:pt idx="432">
                  <c:v>103.2993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59A-D24C-AD90-085F7A6A33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61821871"/>
        <c:axId val="888801887"/>
      </c:lineChart>
      <c:catAx>
        <c:axId val="261821871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8801887"/>
        <c:crosses val="autoZero"/>
        <c:auto val="1"/>
        <c:lblAlgn val="ctr"/>
        <c:lblOffset val="100"/>
        <c:noMultiLvlLbl val="0"/>
      </c:catAx>
      <c:valAx>
        <c:axId val="888801887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18218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(Phase: High) Accumulated Energy (J)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Accumulated Energy (J)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WLTC_class_3!$P$1043:$P$1497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116008.63869017259</c:v>
                </c:pt>
                <c:pt idx="7">
                  <c:v>1008575.719252242</c:v>
                </c:pt>
                <c:pt idx="8">
                  <c:v>3300193.5669448846</c:v>
                </c:pt>
                <c:pt idx="9">
                  <c:v>5809779.9940008949</c:v>
                </c:pt>
                <c:pt idx="10">
                  <c:v>6960555.1174479816</c:v>
                </c:pt>
                <c:pt idx="11">
                  <c:v>7273283.5807214789</c:v>
                </c:pt>
                <c:pt idx="12">
                  <c:v>7632979.5743258707</c:v>
                </c:pt>
                <c:pt idx="13">
                  <c:v>8121482.5928791929</c:v>
                </c:pt>
                <c:pt idx="14">
                  <c:v>8008987.841259189</c:v>
                </c:pt>
                <c:pt idx="15">
                  <c:v>7199638.0068086563</c:v>
                </c:pt>
                <c:pt idx="16">
                  <c:v>6623617.8710178034</c:v>
                </c:pt>
                <c:pt idx="17">
                  <c:v>6971834.5554961562</c:v>
                </c:pt>
                <c:pt idx="18">
                  <c:v>8234072.2161122998</c:v>
                </c:pt>
                <c:pt idx="19">
                  <c:v>9211543.7543340325</c:v>
                </c:pt>
                <c:pt idx="20">
                  <c:v>9303853.2069059182</c:v>
                </c:pt>
                <c:pt idx="21">
                  <c:v>8144009.6148940129</c:v>
                </c:pt>
                <c:pt idx="22">
                  <c:v>6060366.2339106863</c:v>
                </c:pt>
                <c:pt idx="23">
                  <c:v>4115005.8316262858</c:v>
                </c:pt>
                <c:pt idx="24">
                  <c:v>3107674.3955918178</c:v>
                </c:pt>
                <c:pt idx="25">
                  <c:v>3120369.1527004866</c:v>
                </c:pt>
                <c:pt idx="26">
                  <c:v>3316614.5762958559</c:v>
                </c:pt>
                <c:pt idx="27">
                  <c:v>2641839.1212848648</c:v>
                </c:pt>
                <c:pt idx="28">
                  <c:v>885991.91371476173</c:v>
                </c:pt>
                <c:pt idx="29">
                  <c:v>-1559373.9976521097</c:v>
                </c:pt>
                <c:pt idx="30">
                  <c:v>-3402301.8282717015</c:v>
                </c:pt>
                <c:pt idx="31">
                  <c:v>-4464472.2754000193</c:v>
                </c:pt>
                <c:pt idx="32">
                  <c:v>-5552485.2602226846</c:v>
                </c:pt>
                <c:pt idx="33">
                  <c:v>-7039941.5933461431</c:v>
                </c:pt>
                <c:pt idx="34">
                  <c:v>-8691301.289038673</c:v>
                </c:pt>
                <c:pt idx="35">
                  <c:v>-9991366.9523426853</c:v>
                </c:pt>
                <c:pt idx="36">
                  <c:v>-9617653.6689560805</c:v>
                </c:pt>
                <c:pt idx="37">
                  <c:v>-7261313.1629011985</c:v>
                </c:pt>
                <c:pt idx="38">
                  <c:v>-5343881.6812291853</c:v>
                </c:pt>
                <c:pt idx="39">
                  <c:v>-3663954.4230000088</c:v>
                </c:pt>
                <c:pt idx="40">
                  <c:v>-1663507.7578668415</c:v>
                </c:pt>
                <c:pt idx="41">
                  <c:v>-140029.7242501383</c:v>
                </c:pt>
                <c:pt idx="42">
                  <c:v>702961.80909368256</c:v>
                </c:pt>
                <c:pt idx="43">
                  <c:v>1895002.8670375224</c:v>
                </c:pt>
                <c:pt idx="44">
                  <c:v>4189430.7028358709</c:v>
                </c:pt>
                <c:pt idx="45">
                  <c:v>5834473.4767089179</c:v>
                </c:pt>
                <c:pt idx="46">
                  <c:v>4473092.7016902752</c:v>
                </c:pt>
                <c:pt idx="47">
                  <c:v>2335825.3549780897</c:v>
                </c:pt>
                <c:pt idx="48">
                  <c:v>2400307.5274983197</c:v>
                </c:pt>
                <c:pt idx="49">
                  <c:v>4117362.7146247923</c:v>
                </c:pt>
                <c:pt idx="50">
                  <c:v>6257641.8583384175</c:v>
                </c:pt>
                <c:pt idx="51">
                  <c:v>8128339.719222256</c:v>
                </c:pt>
                <c:pt idx="52">
                  <c:v>10510012.541794101</c:v>
                </c:pt>
                <c:pt idx="53">
                  <c:v>13847298.115374455</c:v>
                </c:pt>
                <c:pt idx="54">
                  <c:v>16643151.970083993</c:v>
                </c:pt>
                <c:pt idx="55">
                  <c:v>16954189.569248803</c:v>
                </c:pt>
                <c:pt idx="56">
                  <c:v>15451478.135614313</c:v>
                </c:pt>
                <c:pt idx="57">
                  <c:v>13650753.947890524</c:v>
                </c:pt>
                <c:pt idx="58">
                  <c:v>12800184.243413758</c:v>
                </c:pt>
                <c:pt idx="59">
                  <c:v>11159842.182582662</c:v>
                </c:pt>
                <c:pt idx="60">
                  <c:v>7484555.1219119374</c:v>
                </c:pt>
                <c:pt idx="61">
                  <c:v>3514414.8141591409</c:v>
                </c:pt>
                <c:pt idx="62">
                  <c:v>-768534.07726217504</c:v>
                </c:pt>
                <c:pt idx="63">
                  <c:v>-3104179.6498997994</c:v>
                </c:pt>
                <c:pt idx="64">
                  <c:v>-1296856.5742007568</c:v>
                </c:pt>
                <c:pt idx="65">
                  <c:v>1864861.6709579923</c:v>
                </c:pt>
                <c:pt idx="66">
                  <c:v>3459033.8548170645</c:v>
                </c:pt>
                <c:pt idx="67">
                  <c:v>3672609.356126749</c:v>
                </c:pt>
                <c:pt idx="68">
                  <c:v>3487069.8479391346</c:v>
                </c:pt>
                <c:pt idx="69">
                  <c:v>3289984.4322806871</c:v>
                </c:pt>
                <c:pt idx="70">
                  <c:v>3894416.5166222369</c:v>
                </c:pt>
                <c:pt idx="71">
                  <c:v>5949607.387212256</c:v>
                </c:pt>
                <c:pt idx="72">
                  <c:v>8775714.7818751074</c:v>
                </c:pt>
                <c:pt idx="73">
                  <c:v>9736527.4701242968</c:v>
                </c:pt>
                <c:pt idx="74">
                  <c:v>8083780.3860945133</c:v>
                </c:pt>
                <c:pt idx="75">
                  <c:v>5821709.3519854601</c:v>
                </c:pt>
                <c:pt idx="76">
                  <c:v>3447400.3427685481</c:v>
                </c:pt>
                <c:pt idx="77">
                  <c:v>355297.81430428004</c:v>
                </c:pt>
                <c:pt idx="78">
                  <c:v>-3142159.3350954186</c:v>
                </c:pt>
                <c:pt idx="79">
                  <c:v>-3565108.3478800072</c:v>
                </c:pt>
                <c:pt idx="80">
                  <c:v>-516568.04639847815</c:v>
                </c:pt>
                <c:pt idx="81">
                  <c:v>3082707.7593350857</c:v>
                </c:pt>
                <c:pt idx="82">
                  <c:v>6977395.2787207402</c:v>
                </c:pt>
                <c:pt idx="83">
                  <c:v>10753227.736517578</c:v>
                </c:pt>
                <c:pt idx="84">
                  <c:v>11684634.456353098</c:v>
                </c:pt>
                <c:pt idx="85">
                  <c:v>8776188.4814056791</c:v>
                </c:pt>
                <c:pt idx="86">
                  <c:v>5109415.8018723065</c:v>
                </c:pt>
                <c:pt idx="87">
                  <c:v>1755305.3377818877</c:v>
                </c:pt>
                <c:pt idx="88">
                  <c:v>-1401680.2358256497</c:v>
                </c:pt>
                <c:pt idx="89">
                  <c:v>-1239567.9063319748</c:v>
                </c:pt>
                <c:pt idx="90">
                  <c:v>2131105.9859715961</c:v>
                </c:pt>
                <c:pt idx="91">
                  <c:v>6615344.4479164453</c:v>
                </c:pt>
                <c:pt idx="92">
                  <c:v>12496188.320479181</c:v>
                </c:pt>
                <c:pt idx="93">
                  <c:v>16393912.673595428</c:v>
                </c:pt>
                <c:pt idx="94">
                  <c:v>14185572.919493822</c:v>
                </c:pt>
                <c:pt idx="95">
                  <c:v>8779381.888297081</c:v>
                </c:pt>
                <c:pt idx="96">
                  <c:v>4467168.2478125207</c:v>
                </c:pt>
                <c:pt idx="97">
                  <c:v>785549.45881438605</c:v>
                </c:pt>
                <c:pt idx="98">
                  <c:v>-1214727.5901012239</c:v>
                </c:pt>
                <c:pt idx="99">
                  <c:v>-103116.20056643036</c:v>
                </c:pt>
                <c:pt idx="100">
                  <c:v>1475948.5160583009</c:v>
                </c:pt>
                <c:pt idx="101">
                  <c:v>1203915.5311656953</c:v>
                </c:pt>
                <c:pt idx="102">
                  <c:v>-1592643.9603915266</c:v>
                </c:pt>
                <c:pt idx="103">
                  <c:v>-6315386.5181027986</c:v>
                </c:pt>
                <c:pt idx="104">
                  <c:v>-12125821.03760457</c:v>
                </c:pt>
                <c:pt idx="105">
                  <c:v>-16158124.670032086</c:v>
                </c:pt>
                <c:pt idx="106">
                  <c:v>-16269162.726381416</c:v>
                </c:pt>
                <c:pt idx="107">
                  <c:v>-14425290.65158963</c:v>
                </c:pt>
                <c:pt idx="108">
                  <c:v>-10957269.989758326</c:v>
                </c:pt>
                <c:pt idx="109">
                  <c:v>-7679099.3324240809</c:v>
                </c:pt>
                <c:pt idx="110">
                  <c:v>-6110555.901563284</c:v>
                </c:pt>
                <c:pt idx="111">
                  <c:v>-5477196.8132255971</c:v>
                </c:pt>
                <c:pt idx="112">
                  <c:v>-5399877.7333434774</c:v>
                </c:pt>
                <c:pt idx="113">
                  <c:v>-5029706.7294164924</c:v>
                </c:pt>
                <c:pt idx="114">
                  <c:v>-3924148.9312022123</c:v>
                </c:pt>
                <c:pt idx="115">
                  <c:v>-2213981.8503559129</c:v>
                </c:pt>
                <c:pt idx="116">
                  <c:v>-589889.12919512892</c:v>
                </c:pt>
                <c:pt idx="117">
                  <c:v>333526.22518631519</c:v>
                </c:pt>
                <c:pt idx="118">
                  <c:v>692767.5235813685</c:v>
                </c:pt>
                <c:pt idx="119">
                  <c:v>916916.93510778644</c:v>
                </c:pt>
                <c:pt idx="120">
                  <c:v>1489234.6529266797</c:v>
                </c:pt>
                <c:pt idx="121">
                  <c:v>2911491.1295210104</c:v>
                </c:pt>
                <c:pt idx="122">
                  <c:v>4840171.3146603899</c:v>
                </c:pt>
                <c:pt idx="123">
                  <c:v>5087098.5748247262</c:v>
                </c:pt>
                <c:pt idx="124">
                  <c:v>2918611.1917888527</c:v>
                </c:pt>
                <c:pt idx="125">
                  <c:v>-579889.71302076767</c:v>
                </c:pt>
                <c:pt idx="126">
                  <c:v>-5186077.4505829606</c:v>
                </c:pt>
                <c:pt idx="127">
                  <c:v>-4942831.1952601932</c:v>
                </c:pt>
                <c:pt idx="128">
                  <c:v>-2200980.4634254365</c:v>
                </c:pt>
                <c:pt idx="129">
                  <c:v>-367257.94057218358</c:v>
                </c:pt>
                <c:pt idx="130">
                  <c:v>409347.70469688426</c:v>
                </c:pt>
                <c:pt idx="131">
                  <c:v>1230503.3499659523</c:v>
                </c:pt>
                <c:pt idx="132">
                  <c:v>3885822.6815120731</c:v>
                </c:pt>
                <c:pt idx="133">
                  <c:v>8266054.2439501435</c:v>
                </c:pt>
                <c:pt idx="134">
                  <c:v>10916932.564364048</c:v>
                </c:pt>
                <c:pt idx="135">
                  <c:v>10554553.872713076</c:v>
                </c:pt>
                <c:pt idx="136">
                  <c:v>11680144.236861205</c:v>
                </c:pt>
                <c:pt idx="137">
                  <c:v>14962637.890113857</c:v>
                </c:pt>
                <c:pt idx="138">
                  <c:v>18882949.120202206</c:v>
                </c:pt>
                <c:pt idx="139">
                  <c:v>20951063.804398566</c:v>
                </c:pt>
                <c:pt idx="140">
                  <c:v>20348237.588183843</c:v>
                </c:pt>
                <c:pt idx="141">
                  <c:v>19557621.584183522</c:v>
                </c:pt>
                <c:pt idx="142">
                  <c:v>19916636.862199064</c:v>
                </c:pt>
                <c:pt idx="143">
                  <c:v>20578226.196963012</c:v>
                </c:pt>
                <c:pt idx="144">
                  <c:v>21162819.303137366</c:v>
                </c:pt>
                <c:pt idx="145">
                  <c:v>17198948.812413651</c:v>
                </c:pt>
                <c:pt idx="146">
                  <c:v>12604984.787253017</c:v>
                </c:pt>
                <c:pt idx="147">
                  <c:v>14305233.578569686</c:v>
                </c:pt>
                <c:pt idx="148">
                  <c:v>15963859.793884581</c:v>
                </c:pt>
                <c:pt idx="149">
                  <c:v>15635839.442960467</c:v>
                </c:pt>
                <c:pt idx="150">
                  <c:v>15542292.334243709</c:v>
                </c:pt>
                <c:pt idx="151">
                  <c:v>15108723.547953285</c:v>
                </c:pt>
                <c:pt idx="152">
                  <c:v>14593451.632361246</c:v>
                </c:pt>
                <c:pt idx="153">
                  <c:v>14333880.73808362</c:v>
                </c:pt>
                <c:pt idx="154">
                  <c:v>13723510.179238373</c:v>
                </c:pt>
                <c:pt idx="155">
                  <c:v>13039457.955608036</c:v>
                </c:pt>
                <c:pt idx="156">
                  <c:v>12946641.895528682</c:v>
                </c:pt>
                <c:pt idx="157">
                  <c:v>13812225.957337925</c:v>
                </c:pt>
                <c:pt idx="158">
                  <c:v>14751004.98060742</c:v>
                </c:pt>
                <c:pt idx="159">
                  <c:v>15053078.172626879</c:v>
                </c:pt>
                <c:pt idx="160">
                  <c:v>15027250.750455651</c:v>
                </c:pt>
                <c:pt idx="161">
                  <c:v>14296603.612775568</c:v>
                </c:pt>
                <c:pt idx="162">
                  <c:v>13492594.707507553</c:v>
                </c:pt>
                <c:pt idx="163">
                  <c:v>12988333.827349117</c:v>
                </c:pt>
                <c:pt idx="164">
                  <c:v>12105411.013426326</c:v>
                </c:pt>
                <c:pt idx="165">
                  <c:v>10469853.816524347</c:v>
                </c:pt>
                <c:pt idx="166">
                  <c:v>9442653.2490214258</c:v>
                </c:pt>
                <c:pt idx="167">
                  <c:v>9450608.3065184951</c:v>
                </c:pt>
                <c:pt idx="168">
                  <c:v>9458563.3640155643</c:v>
                </c:pt>
                <c:pt idx="169">
                  <c:v>9466518.4215126336</c:v>
                </c:pt>
                <c:pt idx="170">
                  <c:v>9474473.4790097047</c:v>
                </c:pt>
                <c:pt idx="171">
                  <c:v>9482428.5365067739</c:v>
                </c:pt>
                <c:pt idx="172">
                  <c:v>9490383.5940038431</c:v>
                </c:pt>
                <c:pt idx="173">
                  <c:v>9498338.6515009124</c:v>
                </c:pt>
                <c:pt idx="174">
                  <c:v>9853964.0214980133</c:v>
                </c:pt>
                <c:pt idx="175">
                  <c:v>9886400.1408343781</c:v>
                </c:pt>
                <c:pt idx="176">
                  <c:v>9894666.3616878688</c:v>
                </c:pt>
                <c:pt idx="177">
                  <c:v>11324374.52244341</c:v>
                </c:pt>
                <c:pt idx="178">
                  <c:v>12841769.761968276</c:v>
                </c:pt>
                <c:pt idx="179">
                  <c:v>14403599.619761957</c:v>
                </c:pt>
                <c:pt idx="180">
                  <c:v>15720742.15612888</c:v>
                </c:pt>
                <c:pt idx="181">
                  <c:v>15261715.422505489</c:v>
                </c:pt>
                <c:pt idx="182">
                  <c:v>14008026.635833351</c:v>
                </c:pt>
                <c:pt idx="183">
                  <c:v>12679976.585403441</c:v>
                </c:pt>
                <c:pt idx="184">
                  <c:v>11650595.010102661</c:v>
                </c:pt>
                <c:pt idx="185">
                  <c:v>11321221.282833859</c:v>
                </c:pt>
                <c:pt idx="186">
                  <c:v>11357203.214080947</c:v>
                </c:pt>
                <c:pt idx="187">
                  <c:v>11393275.340740135</c:v>
                </c:pt>
                <c:pt idx="188">
                  <c:v>11061448.449864786</c:v>
                </c:pt>
                <c:pt idx="189">
                  <c:v>10702303.954165721</c:v>
                </c:pt>
                <c:pt idx="190">
                  <c:v>10711148.833466684</c:v>
                </c:pt>
                <c:pt idx="191">
                  <c:v>10351091.212767616</c:v>
                </c:pt>
                <c:pt idx="192">
                  <c:v>10333949.499849116</c:v>
                </c:pt>
                <c:pt idx="193">
                  <c:v>10711600.706670955</c:v>
                </c:pt>
                <c:pt idx="194">
                  <c:v>10720424.10099276</c:v>
                </c:pt>
                <c:pt idx="195">
                  <c:v>10359507.495314587</c:v>
                </c:pt>
                <c:pt idx="196">
                  <c:v>9972642.6897568274</c:v>
                </c:pt>
                <c:pt idx="197">
                  <c:v>9955522.750822233</c:v>
                </c:pt>
                <c:pt idx="198">
                  <c:v>9938407.7451785989</c:v>
                </c:pt>
                <c:pt idx="199">
                  <c:v>9551866.4893363919</c:v>
                </c:pt>
                <c:pt idx="200">
                  <c:v>8772089.2690176554</c:v>
                </c:pt>
                <c:pt idx="201">
                  <c:v>8339227.2892670957</c:v>
                </c:pt>
                <c:pt idx="202">
                  <c:v>7908355.0779613508</c:v>
                </c:pt>
                <c:pt idx="203">
                  <c:v>8189088.1968462402</c:v>
                </c:pt>
                <c:pt idx="204">
                  <c:v>8880531.0408000164</c:v>
                </c:pt>
                <c:pt idx="205">
                  <c:v>9205092.7101769149</c:v>
                </c:pt>
                <c:pt idx="206">
                  <c:v>9188364.0048668869</c:v>
                </c:pt>
                <c:pt idx="207">
                  <c:v>9147476.8361584526</c:v>
                </c:pt>
                <c:pt idx="208">
                  <c:v>9130787.2267332412</c:v>
                </c:pt>
                <c:pt idx="209">
                  <c:v>8726034.3973246533</c:v>
                </c:pt>
                <c:pt idx="210">
                  <c:v>9049392.667952871</c:v>
                </c:pt>
                <c:pt idx="211">
                  <c:v>9759655.477231713</c:v>
                </c:pt>
                <c:pt idx="212">
                  <c:v>9767577.2755086347</c:v>
                </c:pt>
                <c:pt idx="213">
                  <c:v>9750766.2337742671</c:v>
                </c:pt>
                <c:pt idx="214">
                  <c:v>9394728.9267311562</c:v>
                </c:pt>
                <c:pt idx="215">
                  <c:v>8626777.4627829138</c:v>
                </c:pt>
                <c:pt idx="216">
                  <c:v>7497864.2789419144</c:v>
                </c:pt>
                <c:pt idx="217">
                  <c:v>5947701.6711978763</c:v>
                </c:pt>
                <c:pt idx="218">
                  <c:v>4752229.9963166276</c:v>
                </c:pt>
                <c:pt idx="219">
                  <c:v>4248135.6905708313</c:v>
                </c:pt>
                <c:pt idx="220">
                  <c:v>4478096.7857785812</c:v>
                </c:pt>
                <c:pt idx="221">
                  <c:v>4705172.0587229691</c:v>
                </c:pt>
                <c:pt idx="222">
                  <c:v>4598403.6253118999</c:v>
                </c:pt>
                <c:pt idx="223">
                  <c:v>4475016.8856250327</c:v>
                </c:pt>
                <c:pt idx="224">
                  <c:v>4716398.0742799481</c:v>
                </c:pt>
                <c:pt idx="225">
                  <c:v>4268973.0642170133</c:v>
                </c:pt>
                <c:pt idx="226">
                  <c:v>3810198.9804705796</c:v>
                </c:pt>
                <c:pt idx="227">
                  <c:v>3696373.2917546914</c:v>
                </c:pt>
                <c:pt idx="228">
                  <c:v>3584444.840161806</c:v>
                </c:pt>
                <c:pt idx="229">
                  <c:v>3807604.9138843119</c:v>
                </c:pt>
                <c:pt idx="230">
                  <c:v>4044205.1117488444</c:v>
                </c:pt>
                <c:pt idx="231">
                  <c:v>3948942.2160787866</c:v>
                </c:pt>
                <c:pt idx="232">
                  <c:v>3855012.3129845271</c:v>
                </c:pt>
                <c:pt idx="233">
                  <c:v>3762408.3296334767</c:v>
                </c:pt>
                <c:pt idx="234">
                  <c:v>3671123.1592505146</c:v>
                </c:pt>
                <c:pt idx="235">
                  <c:v>3581149.66111753</c:v>
                </c:pt>
                <c:pt idx="236">
                  <c:v>3492480.660573646</c:v>
                </c:pt>
                <c:pt idx="237">
                  <c:v>3405108.9490152346</c:v>
                </c:pt>
                <c:pt idx="238">
                  <c:v>3633383.8463956993</c:v>
                </c:pt>
                <c:pt idx="239">
                  <c:v>4186614.9890476912</c:v>
                </c:pt>
                <c:pt idx="240">
                  <c:v>4750120.8579618065</c:v>
                </c:pt>
                <c:pt idx="241">
                  <c:v>5946561.6545628319</c:v>
                </c:pt>
                <c:pt idx="242">
                  <c:v>7193749.9185521593</c:v>
                </c:pt>
                <c:pt idx="243">
                  <c:v>8152645.2089061895</c:v>
                </c:pt>
                <c:pt idx="244">
                  <c:v>8846577.1068410166</c:v>
                </c:pt>
                <c:pt idx="245">
                  <c:v>8604318.750900317</c:v>
                </c:pt>
                <c:pt idx="246">
                  <c:v>8338638.4738402562</c:v>
                </c:pt>
                <c:pt idx="247">
                  <c:v>7754894.1919928845</c:v>
                </c:pt>
                <c:pt idx="248">
                  <c:v>6495182.539147432</c:v>
                </c:pt>
                <c:pt idx="249">
                  <c:v>5515170.1849069903</c:v>
                </c:pt>
                <c:pt idx="250">
                  <c:v>4837312.1534290016</c:v>
                </c:pt>
                <c:pt idx="251">
                  <c:v>4461488.5414029369</c:v>
                </c:pt>
                <c:pt idx="252">
                  <c:v>4713447.4869402787</c:v>
                </c:pt>
                <c:pt idx="253">
                  <c:v>4979791.1015268536</c:v>
                </c:pt>
                <c:pt idx="254">
                  <c:v>5244508.9282261617</c:v>
                </c:pt>
                <c:pt idx="255">
                  <c:v>6144431.25166592</c:v>
                </c:pt>
                <c:pt idx="256">
                  <c:v>7079461.324159381</c:v>
                </c:pt>
                <c:pt idx="257">
                  <c:v>7414960.6423934828</c:v>
                </c:pt>
                <c:pt idx="258">
                  <c:v>7751814.7895696051</c:v>
                </c:pt>
                <c:pt idx="259">
                  <c:v>8110615.1582263028</c:v>
                </c:pt>
                <c:pt idx="260">
                  <c:v>7531391.0849647447</c:v>
                </c:pt>
                <c:pt idx="261">
                  <c:v>7223581.0160420164</c:v>
                </c:pt>
                <c:pt idx="262">
                  <c:v>7248768.700632982</c:v>
                </c:pt>
                <c:pt idx="263">
                  <c:v>6939838.5593240168</c:v>
                </c:pt>
                <c:pt idx="264">
                  <c:v>6315593.4180150703</c:v>
                </c:pt>
                <c:pt idx="265">
                  <c:v>5655229.0122162392</c:v>
                </c:pt>
                <c:pt idx="266">
                  <c:v>5310911.8611651435</c:v>
                </c:pt>
                <c:pt idx="267">
                  <c:v>4638503.3715875447</c:v>
                </c:pt>
                <c:pt idx="268">
                  <c:v>4266384.1387781966</c:v>
                </c:pt>
                <c:pt idx="269">
                  <c:v>4517539.9832188189</c:v>
                </c:pt>
                <c:pt idx="270">
                  <c:v>4473587.3594443975</c:v>
                </c:pt>
                <c:pt idx="271">
                  <c:v>3798959.8513249592</c:v>
                </c:pt>
                <c:pt idx="272">
                  <c:v>3422403.1719243033</c:v>
                </c:pt>
                <c:pt idx="273">
                  <c:v>3354355.3046022854</c:v>
                </c:pt>
                <c:pt idx="274">
                  <c:v>3891757.7454363899</c:v>
                </c:pt>
                <c:pt idx="275">
                  <c:v>5056161.6765930671</c:v>
                </c:pt>
                <c:pt idx="276">
                  <c:v>6248468.0405863654</c:v>
                </c:pt>
                <c:pt idx="277">
                  <c:v>7176459.3952297922</c:v>
                </c:pt>
                <c:pt idx="278">
                  <c:v>7825861.4861250902</c:v>
                </c:pt>
                <c:pt idx="279">
                  <c:v>7891975.2356711328</c:v>
                </c:pt>
                <c:pt idx="280">
                  <c:v>7632999.1687256675</c:v>
                </c:pt>
                <c:pt idx="281">
                  <c:v>7678518.6802439336</c:v>
                </c:pt>
                <c:pt idx="282">
                  <c:v>8031679.8462818274</c:v>
                </c:pt>
                <c:pt idx="283">
                  <c:v>7790273.0920947464</c:v>
                </c:pt>
                <c:pt idx="284">
                  <c:v>7197311.4524264969</c:v>
                </c:pt>
                <c:pt idx="285">
                  <c:v>6912013.3455879139</c:v>
                </c:pt>
                <c:pt idx="286">
                  <c:v>6606893.3519781213</c:v>
                </c:pt>
                <c:pt idx="287">
                  <c:v>6301298.3583683278</c:v>
                </c:pt>
                <c:pt idx="288">
                  <c:v>6287936.8646849012</c:v>
                </c:pt>
                <c:pt idx="289">
                  <c:v>6292740.4833744559</c:v>
                </c:pt>
                <c:pt idx="290">
                  <c:v>5968833.2927424675</c:v>
                </c:pt>
                <c:pt idx="291">
                  <c:v>5645283.7057731617</c:v>
                </c:pt>
                <c:pt idx="292">
                  <c:v>4995460.3780069388</c:v>
                </c:pt>
                <c:pt idx="293">
                  <c:v>4950150.054287021</c:v>
                </c:pt>
                <c:pt idx="294">
                  <c:v>4921343.4101517731</c:v>
                </c:pt>
                <c:pt idx="295">
                  <c:v>3647663.5804974954</c:v>
                </c:pt>
                <c:pt idx="296">
                  <c:v>3259098.7164709033</c:v>
                </c:pt>
                <c:pt idx="297">
                  <c:v>3813469.7109463951</c:v>
                </c:pt>
                <c:pt idx="298">
                  <c:v>5571227.9661967335</c:v>
                </c:pt>
                <c:pt idx="299">
                  <c:v>8338002.8983502593</c:v>
                </c:pt>
                <c:pt idx="300">
                  <c:v>10586656.452938214</c:v>
                </c:pt>
                <c:pt idx="301">
                  <c:v>12976421.739659395</c:v>
                </c:pt>
                <c:pt idx="302">
                  <c:v>15516126.070544921</c:v>
                </c:pt>
                <c:pt idx="303">
                  <c:v>16984533.481352448</c:v>
                </c:pt>
                <c:pt idx="304">
                  <c:v>15847519.002338193</c:v>
                </c:pt>
                <c:pt idx="305">
                  <c:v>12874638.052941855</c:v>
                </c:pt>
                <c:pt idx="306">
                  <c:v>10005515.993260266</c:v>
                </c:pt>
                <c:pt idx="307">
                  <c:v>8379882.3137218319</c:v>
                </c:pt>
                <c:pt idx="308">
                  <c:v>7713386.2160664909</c:v>
                </c:pt>
                <c:pt idx="309">
                  <c:v>7719190.118411161</c:v>
                </c:pt>
                <c:pt idx="310">
                  <c:v>7724994.0207558312</c:v>
                </c:pt>
                <c:pt idx="311">
                  <c:v>7393635.4231005218</c:v>
                </c:pt>
                <c:pt idx="312">
                  <c:v>6367622.5818831483</c:v>
                </c:pt>
                <c:pt idx="313">
                  <c:v>5642657.4630888086</c:v>
                </c:pt>
                <c:pt idx="314">
                  <c:v>5591988.0991157079</c:v>
                </c:pt>
                <c:pt idx="315">
                  <c:v>6209615.8027860038</c:v>
                </c:pt>
                <c:pt idx="316">
                  <c:v>6862975.9485254278</c:v>
                </c:pt>
                <c:pt idx="317">
                  <c:v>7182012.24281264</c:v>
                </c:pt>
                <c:pt idx="318">
                  <c:v>7521293.0899672378</c:v>
                </c:pt>
                <c:pt idx="319">
                  <c:v>7861072.6871218346</c:v>
                </c:pt>
                <c:pt idx="320">
                  <c:v>8222832.1620962052</c:v>
                </c:pt>
                <c:pt idx="321">
                  <c:v>9257003.2989062723</c:v>
                </c:pt>
                <c:pt idx="322">
                  <c:v>10367867.611804953</c:v>
                </c:pt>
                <c:pt idx="323">
                  <c:v>10473055.173279405</c:v>
                </c:pt>
                <c:pt idx="324">
                  <c:v>10237777.131151019</c:v>
                </c:pt>
                <c:pt idx="325">
                  <c:v>9289871.7317336816</c:v>
                </c:pt>
                <c:pt idx="326">
                  <c:v>8289463.6623496888</c:v>
                </c:pt>
                <c:pt idx="327">
                  <c:v>7264397.6814012323</c:v>
                </c:pt>
                <c:pt idx="328">
                  <c:v>4826466.5981611675</c:v>
                </c:pt>
                <c:pt idx="329">
                  <c:v>1643488.798868261</c:v>
                </c:pt>
                <c:pt idx="330">
                  <c:v>-854299.86629185337</c:v>
                </c:pt>
                <c:pt idx="331">
                  <c:v>-1984013.7289919204</c:v>
                </c:pt>
                <c:pt idx="332">
                  <c:v>-2422294.6384081403</c:v>
                </c:pt>
                <c:pt idx="333">
                  <c:v>-2847658.6209291336</c:v>
                </c:pt>
                <c:pt idx="334">
                  <c:v>-3564423.1736466382</c:v>
                </c:pt>
                <c:pt idx="335">
                  <c:v>-4865755.7703218786</c:v>
                </c:pt>
                <c:pt idx="336">
                  <c:v>-5802740.4310826985</c:v>
                </c:pt>
                <c:pt idx="337">
                  <c:v>-6388276.519110092</c:v>
                </c:pt>
                <c:pt idx="338">
                  <c:v>-7204166.5948435338</c:v>
                </c:pt>
                <c:pt idx="339">
                  <c:v>-7399496.839145259</c:v>
                </c:pt>
                <c:pt idx="340">
                  <c:v>-4943102.8929951852</c:v>
                </c:pt>
                <c:pt idx="341">
                  <c:v>-313780.94462234742</c:v>
                </c:pt>
                <c:pt idx="342">
                  <c:v>4756671.0531542739</c:v>
                </c:pt>
                <c:pt idx="343">
                  <c:v>9481015.3189881593</c:v>
                </c:pt>
                <c:pt idx="344">
                  <c:v>10329610.96704541</c:v>
                </c:pt>
                <c:pt idx="345">
                  <c:v>7052805.2107139071</c:v>
                </c:pt>
                <c:pt idx="346">
                  <c:v>2790729.8829971156</c:v>
                </c:pt>
                <c:pt idx="347">
                  <c:v>-2590579.274007163</c:v>
                </c:pt>
                <c:pt idx="348">
                  <c:v>-4690962.5107955402</c:v>
                </c:pt>
                <c:pt idx="349">
                  <c:v>-1418120.6167975829</c:v>
                </c:pt>
                <c:pt idx="350">
                  <c:v>2521439.8843938014</c:v>
                </c:pt>
                <c:pt idx="351">
                  <c:v>4010184.0090359594</c:v>
                </c:pt>
                <c:pt idx="352">
                  <c:v>2773116.2586781136</c:v>
                </c:pt>
                <c:pt idx="353">
                  <c:v>15112.302311196008</c:v>
                </c:pt>
                <c:pt idx="354">
                  <c:v>-3429118.1937832055</c:v>
                </c:pt>
                <c:pt idx="355">
                  <c:v>-9022067.730325155</c:v>
                </c:pt>
                <c:pt idx="356">
                  <c:v>-16047507.52450265</c:v>
                </c:pt>
                <c:pt idx="357">
                  <c:v>-18120046.212406538</c:v>
                </c:pt>
                <c:pt idx="358">
                  <c:v>-16185842.829977689</c:v>
                </c:pt>
                <c:pt idx="359">
                  <c:v>-14187595.493151804</c:v>
                </c:pt>
                <c:pt idx="360">
                  <c:v>-8300973.2127873376</c:v>
                </c:pt>
                <c:pt idx="361">
                  <c:v>912998.8365941596</c:v>
                </c:pt>
                <c:pt idx="362">
                  <c:v>8481853.9470692426</c:v>
                </c:pt>
                <c:pt idx="363">
                  <c:v>10593685.636371721</c:v>
                </c:pt>
                <c:pt idx="364">
                  <c:v>7679036.1681390451</c:v>
                </c:pt>
                <c:pt idx="365">
                  <c:v>5087289.3810753189</c:v>
                </c:pt>
                <c:pt idx="366">
                  <c:v>6379447.6017795317</c:v>
                </c:pt>
                <c:pt idx="367">
                  <c:v>10499039.894412996</c:v>
                </c:pt>
                <c:pt idx="368">
                  <c:v>15489884.166514045</c:v>
                </c:pt>
                <c:pt idx="369">
                  <c:v>18322524.160888389</c:v>
                </c:pt>
                <c:pt idx="370">
                  <c:v>16903276.595989492</c:v>
                </c:pt>
                <c:pt idx="371">
                  <c:v>12867440.725994069</c:v>
                </c:pt>
                <c:pt idx="372">
                  <c:v>8594569.3325996231</c:v>
                </c:pt>
                <c:pt idx="373">
                  <c:v>5141234.6557469089</c:v>
                </c:pt>
                <c:pt idx="374">
                  <c:v>3230285.2724296623</c:v>
                </c:pt>
                <c:pt idx="375">
                  <c:v>1778092.4310915382</c:v>
                </c:pt>
                <c:pt idx="376">
                  <c:v>74282.200685544522</c:v>
                </c:pt>
                <c:pt idx="377">
                  <c:v>-1136015.3831965092</c:v>
                </c:pt>
                <c:pt idx="378">
                  <c:v>-2307474.4623175091</c:v>
                </c:pt>
                <c:pt idx="379">
                  <c:v>-3423023.6651573563</c:v>
                </c:pt>
                <c:pt idx="380">
                  <c:v>-4034185.4548652531</c:v>
                </c:pt>
                <c:pt idx="381">
                  <c:v>-5214697.7274239538</c:v>
                </c:pt>
                <c:pt idx="382">
                  <c:v>-8429754.6668264661</c:v>
                </c:pt>
                <c:pt idx="383">
                  <c:v>-13600201.360763866</c:v>
                </c:pt>
                <c:pt idx="384">
                  <c:v>-15068475.302260954</c:v>
                </c:pt>
                <c:pt idx="385">
                  <c:v>-10662232.008454565</c:v>
                </c:pt>
                <c:pt idx="386">
                  <c:v>-3910233.0794729562</c:v>
                </c:pt>
                <c:pt idx="387">
                  <c:v>911169.96035792958</c:v>
                </c:pt>
                <c:pt idx="388">
                  <c:v>2012683.8188394892</c:v>
                </c:pt>
                <c:pt idx="389">
                  <c:v>1425790.8572444697</c:v>
                </c:pt>
                <c:pt idx="390">
                  <c:v>816139.57311084482</c:v>
                </c:pt>
                <c:pt idx="391">
                  <c:v>444943.14726527169</c:v>
                </c:pt>
                <c:pt idx="392">
                  <c:v>904959.01490725239</c:v>
                </c:pt>
                <c:pt idx="393">
                  <c:v>3041923.6833312763</c:v>
                </c:pt>
                <c:pt idx="394">
                  <c:v>6714724.0478423098</c:v>
                </c:pt>
                <c:pt idx="395">
                  <c:v>10625267.206604753</c:v>
                </c:pt>
                <c:pt idx="396">
                  <c:v>13055180.362948798</c:v>
                </c:pt>
                <c:pt idx="397">
                  <c:v>12467914.129371591</c:v>
                </c:pt>
                <c:pt idx="398">
                  <c:v>8286081.9242440648</c:v>
                </c:pt>
                <c:pt idx="399">
                  <c:v>2373286.6115393406</c:v>
                </c:pt>
                <c:pt idx="400">
                  <c:v>-3870884.0008539166</c:v>
                </c:pt>
                <c:pt idx="401">
                  <c:v>-7445098.8116840385</c:v>
                </c:pt>
                <c:pt idx="402">
                  <c:v>-4427783.2213089401</c:v>
                </c:pt>
                <c:pt idx="403">
                  <c:v>709322.78329398856</c:v>
                </c:pt>
                <c:pt idx="404">
                  <c:v>4882811.5179827791</c:v>
                </c:pt>
                <c:pt idx="405">
                  <c:v>9858258.8371611983</c:v>
                </c:pt>
                <c:pt idx="406">
                  <c:v>11881221.585208885</c:v>
                </c:pt>
                <c:pt idx="407">
                  <c:v>7991619.0646931678</c:v>
                </c:pt>
                <c:pt idx="408">
                  <c:v>2650722.7696713968</c:v>
                </c:pt>
                <c:pt idx="409">
                  <c:v>-2085752.7979652793</c:v>
                </c:pt>
                <c:pt idx="410">
                  <c:v>-7253345.9848597487</c:v>
                </c:pt>
                <c:pt idx="411">
                  <c:v>-12449485.709202601</c:v>
                </c:pt>
                <c:pt idx="412">
                  <c:v>-13282788.154862305</c:v>
                </c:pt>
                <c:pt idx="413">
                  <c:v>-11231975.240087286</c:v>
                </c:pt>
                <c:pt idx="414">
                  <c:v>-5443723.3754303297</c:v>
                </c:pt>
                <c:pt idx="415">
                  <c:v>81127.642477966234</c:v>
                </c:pt>
                <c:pt idx="416">
                  <c:v>2653543.5664468729</c:v>
                </c:pt>
                <c:pt idx="417">
                  <c:v>3139900.273182143</c:v>
                </c:pt>
                <c:pt idx="418">
                  <c:v>1998040.6284153867</c:v>
                </c:pt>
                <c:pt idx="419">
                  <c:v>418236.35169416002</c:v>
                </c:pt>
                <c:pt idx="420">
                  <c:v>-1431848.5337489529</c:v>
                </c:pt>
                <c:pt idx="421">
                  <c:v>-1855914.9089295</c:v>
                </c:pt>
                <c:pt idx="422">
                  <c:v>-504715.63644439273</c:v>
                </c:pt>
                <c:pt idx="423">
                  <c:v>800961.03630127362</c:v>
                </c:pt>
                <c:pt idx="424">
                  <c:v>1229939.5144839599</c:v>
                </c:pt>
                <c:pt idx="425">
                  <c:v>493159.21453271055</c:v>
                </c:pt>
                <c:pt idx="426">
                  <c:v>-2035397.4667906892</c:v>
                </c:pt>
                <c:pt idx="427">
                  <c:v>-4774762.7227930045</c:v>
                </c:pt>
                <c:pt idx="428">
                  <c:v>-4241329.9161067912</c:v>
                </c:pt>
                <c:pt idx="429">
                  <c:v>-1621091.4912405917</c:v>
                </c:pt>
                <c:pt idx="430">
                  <c:v>-200318.65489558282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5B9-254D-9661-4A187A4572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7375248"/>
        <c:axId val="376515792"/>
      </c:lineChart>
      <c:catAx>
        <c:axId val="377375248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6515792"/>
        <c:crosses val="autoZero"/>
        <c:auto val="1"/>
        <c:lblAlgn val="ctr"/>
        <c:lblOffset val="100"/>
        <c:noMultiLvlLbl val="0"/>
      </c:catAx>
      <c:valAx>
        <c:axId val="37651579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73752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(Phase:</a:t>
            </a:r>
            <a:r>
              <a:rPr lang="en-GB" baseline="0"/>
              <a:t> Extra-High) Vehicle Speed vs Acceleration Force.</a:t>
            </a:r>
            <a:endParaRPr lang="en-GB"/>
          </a:p>
        </c:rich>
      </c:tx>
      <c:layout>
        <c:manualLayout>
          <c:xMode val="edge"/>
          <c:yMode val="edge"/>
          <c:x val="0.20445338533347179"/>
          <c:y val="1.498847244845352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Accleration Force (N)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WLTC_class_3!$I$1498:$I$1822</c:f>
              <c:numCache>
                <c:formatCode>General</c:formatCode>
                <c:ptCount val="325"/>
                <c:pt idx="0">
                  <c:v>0</c:v>
                </c:pt>
                <c:pt idx="1">
                  <c:v>0</c:v>
                </c:pt>
                <c:pt idx="2">
                  <c:v>247.50000000000003</c:v>
                </c:pt>
                <c:pt idx="3">
                  <c:v>495.00000000000006</c:v>
                </c:pt>
                <c:pt idx="4">
                  <c:v>461.25</c:v>
                </c:pt>
                <c:pt idx="5">
                  <c:v>393.75</c:v>
                </c:pt>
                <c:pt idx="6">
                  <c:v>326.24999999999994</c:v>
                </c:pt>
                <c:pt idx="7">
                  <c:v>281.25</c:v>
                </c:pt>
                <c:pt idx="8">
                  <c:v>258.75000000000006</c:v>
                </c:pt>
                <c:pt idx="9">
                  <c:v>281.25</c:v>
                </c:pt>
                <c:pt idx="10">
                  <c:v>359.99999999999989</c:v>
                </c:pt>
                <c:pt idx="11">
                  <c:v>461.25</c:v>
                </c:pt>
                <c:pt idx="12">
                  <c:v>573.75000000000011</c:v>
                </c:pt>
                <c:pt idx="13">
                  <c:v>686.25000000000011</c:v>
                </c:pt>
                <c:pt idx="14">
                  <c:v>776.24999999999989</c:v>
                </c:pt>
                <c:pt idx="15">
                  <c:v>832.49999999999977</c:v>
                </c:pt>
                <c:pt idx="16">
                  <c:v>832.50000000000023</c:v>
                </c:pt>
                <c:pt idx="17">
                  <c:v>787.5</c:v>
                </c:pt>
                <c:pt idx="18">
                  <c:v>731.25</c:v>
                </c:pt>
                <c:pt idx="19">
                  <c:v>652.49999999999966</c:v>
                </c:pt>
                <c:pt idx="20">
                  <c:v>573.75000000000011</c:v>
                </c:pt>
                <c:pt idx="21">
                  <c:v>495.00000000000068</c:v>
                </c:pt>
                <c:pt idx="22">
                  <c:v>404.99999999999937</c:v>
                </c:pt>
                <c:pt idx="23">
                  <c:v>314.99999999999972</c:v>
                </c:pt>
                <c:pt idx="24">
                  <c:v>225</c:v>
                </c:pt>
                <c:pt idx="25">
                  <c:v>180.00000000000014</c:v>
                </c:pt>
                <c:pt idx="26">
                  <c:v>157.50000000000063</c:v>
                </c:pt>
                <c:pt idx="27">
                  <c:v>146.24999999999969</c:v>
                </c:pt>
                <c:pt idx="28">
                  <c:v>146.24999999999969</c:v>
                </c:pt>
                <c:pt idx="29">
                  <c:v>123.75000000000017</c:v>
                </c:pt>
                <c:pt idx="30">
                  <c:v>112.5</c:v>
                </c:pt>
                <c:pt idx="31">
                  <c:v>123.75000000000017</c:v>
                </c:pt>
                <c:pt idx="32">
                  <c:v>146.24999999999969</c:v>
                </c:pt>
                <c:pt idx="33">
                  <c:v>180.00000000000014</c:v>
                </c:pt>
                <c:pt idx="34">
                  <c:v>247.50000000000034</c:v>
                </c:pt>
                <c:pt idx="35">
                  <c:v>337.49999999999994</c:v>
                </c:pt>
                <c:pt idx="36">
                  <c:v>427.49999999999966</c:v>
                </c:pt>
                <c:pt idx="37">
                  <c:v>506.25</c:v>
                </c:pt>
                <c:pt idx="38">
                  <c:v>539.99999999999966</c:v>
                </c:pt>
                <c:pt idx="39">
                  <c:v>506.25</c:v>
                </c:pt>
                <c:pt idx="40">
                  <c:v>405.00000000000097</c:v>
                </c:pt>
                <c:pt idx="41">
                  <c:v>303.75000000000034</c:v>
                </c:pt>
                <c:pt idx="42">
                  <c:v>225</c:v>
                </c:pt>
                <c:pt idx="43">
                  <c:v>168.74999999999997</c:v>
                </c:pt>
                <c:pt idx="44">
                  <c:v>123.74999999999936</c:v>
                </c:pt>
                <c:pt idx="45">
                  <c:v>78.749999999998721</c:v>
                </c:pt>
                <c:pt idx="46">
                  <c:v>22.50000000000032</c:v>
                </c:pt>
                <c:pt idx="47">
                  <c:v>-56.25</c:v>
                </c:pt>
                <c:pt idx="48">
                  <c:v>-168.74999999999997</c:v>
                </c:pt>
                <c:pt idx="49">
                  <c:v>-314.99999999999972</c:v>
                </c:pt>
                <c:pt idx="50">
                  <c:v>-438.75000000000063</c:v>
                </c:pt>
                <c:pt idx="51">
                  <c:v>-517.49999999999932</c:v>
                </c:pt>
                <c:pt idx="52">
                  <c:v>-517.49999999999932</c:v>
                </c:pt>
                <c:pt idx="53">
                  <c:v>-450</c:v>
                </c:pt>
                <c:pt idx="54">
                  <c:v>-348.75000000000017</c:v>
                </c:pt>
                <c:pt idx="55">
                  <c:v>-225</c:v>
                </c:pt>
                <c:pt idx="56">
                  <c:v>-101.24999999999984</c:v>
                </c:pt>
                <c:pt idx="57">
                  <c:v>22.49999999999952</c:v>
                </c:pt>
                <c:pt idx="58">
                  <c:v>157.49999999999986</c:v>
                </c:pt>
                <c:pt idx="59">
                  <c:v>315.00000000000045</c:v>
                </c:pt>
                <c:pt idx="60">
                  <c:v>472.49999999999949</c:v>
                </c:pt>
                <c:pt idx="61">
                  <c:v>585.00000000000034</c:v>
                </c:pt>
                <c:pt idx="62">
                  <c:v>674.99999999999989</c:v>
                </c:pt>
                <c:pt idx="63">
                  <c:v>731.25</c:v>
                </c:pt>
                <c:pt idx="64">
                  <c:v>765.00000000000125</c:v>
                </c:pt>
                <c:pt idx="65">
                  <c:v>776.24999999999909</c:v>
                </c:pt>
                <c:pt idx="66">
                  <c:v>731.25</c:v>
                </c:pt>
                <c:pt idx="67">
                  <c:v>630.00000000000091</c:v>
                </c:pt>
                <c:pt idx="68">
                  <c:v>461.24999999999937</c:v>
                </c:pt>
                <c:pt idx="69">
                  <c:v>292.49999999999937</c:v>
                </c:pt>
                <c:pt idx="70">
                  <c:v>179.99999999999937</c:v>
                </c:pt>
                <c:pt idx="71">
                  <c:v>112.5</c:v>
                </c:pt>
                <c:pt idx="72">
                  <c:v>101.25000000000063</c:v>
                </c:pt>
                <c:pt idx="73">
                  <c:v>112.5</c:v>
                </c:pt>
                <c:pt idx="74">
                  <c:v>135.00000000000031</c:v>
                </c:pt>
                <c:pt idx="75">
                  <c:v>157.50000000000063</c:v>
                </c:pt>
                <c:pt idx="76">
                  <c:v>168.74999999999997</c:v>
                </c:pt>
                <c:pt idx="77">
                  <c:v>168.74999999999997</c:v>
                </c:pt>
                <c:pt idx="78">
                  <c:v>168.74999999999997</c:v>
                </c:pt>
                <c:pt idx="79">
                  <c:v>191.24999999999872</c:v>
                </c:pt>
                <c:pt idx="80">
                  <c:v>225</c:v>
                </c:pt>
                <c:pt idx="81">
                  <c:v>258.75000000000131</c:v>
                </c:pt>
                <c:pt idx="82">
                  <c:v>303.75000000000034</c:v>
                </c:pt>
                <c:pt idx="83">
                  <c:v>348.74999999999932</c:v>
                </c:pt>
                <c:pt idx="84">
                  <c:v>359.99999999999875</c:v>
                </c:pt>
                <c:pt idx="85">
                  <c:v>360.00000000000028</c:v>
                </c:pt>
                <c:pt idx="86">
                  <c:v>360.00000000000028</c:v>
                </c:pt>
                <c:pt idx="87">
                  <c:v>371.24999999999966</c:v>
                </c:pt>
                <c:pt idx="88">
                  <c:v>382.50000000000063</c:v>
                </c:pt>
                <c:pt idx="89">
                  <c:v>382.50000000000063</c:v>
                </c:pt>
                <c:pt idx="90">
                  <c:v>393.75</c:v>
                </c:pt>
                <c:pt idx="91">
                  <c:v>382.49999999999903</c:v>
                </c:pt>
                <c:pt idx="92">
                  <c:v>348.74999999999932</c:v>
                </c:pt>
                <c:pt idx="93">
                  <c:v>326.25000000000063</c:v>
                </c:pt>
                <c:pt idx="94">
                  <c:v>303.75000000000034</c:v>
                </c:pt>
                <c:pt idx="95">
                  <c:v>281.25</c:v>
                </c:pt>
                <c:pt idx="96">
                  <c:v>258.74999999999966</c:v>
                </c:pt>
                <c:pt idx="97">
                  <c:v>213.74999999999901</c:v>
                </c:pt>
                <c:pt idx="98">
                  <c:v>157.50000000000063</c:v>
                </c:pt>
                <c:pt idx="99">
                  <c:v>112.5</c:v>
                </c:pt>
                <c:pt idx="100">
                  <c:v>56.25</c:v>
                </c:pt>
                <c:pt idx="101">
                  <c:v>0</c:v>
                </c:pt>
                <c:pt idx="102">
                  <c:v>-45.000000000000639</c:v>
                </c:pt>
                <c:pt idx="103">
                  <c:v>-67.499999999999361</c:v>
                </c:pt>
                <c:pt idx="104">
                  <c:v>-89.999999999999687</c:v>
                </c:pt>
                <c:pt idx="105">
                  <c:v>-101.25000000000063</c:v>
                </c:pt>
                <c:pt idx="106">
                  <c:v>-112.5</c:v>
                </c:pt>
                <c:pt idx="107">
                  <c:v>-146.24999999999969</c:v>
                </c:pt>
                <c:pt idx="108">
                  <c:v>-168.74999999999997</c:v>
                </c:pt>
                <c:pt idx="109">
                  <c:v>-191.25000000000031</c:v>
                </c:pt>
                <c:pt idx="110">
                  <c:v>-213.75000000000063</c:v>
                </c:pt>
                <c:pt idx="111">
                  <c:v>-225</c:v>
                </c:pt>
                <c:pt idx="112">
                  <c:v>-213.74999999999901</c:v>
                </c:pt>
                <c:pt idx="113">
                  <c:v>-179.99999999999937</c:v>
                </c:pt>
                <c:pt idx="114">
                  <c:v>-146.24999999999969</c:v>
                </c:pt>
                <c:pt idx="115">
                  <c:v>-112.5</c:v>
                </c:pt>
                <c:pt idx="116">
                  <c:v>-90.000000000001279</c:v>
                </c:pt>
                <c:pt idx="117">
                  <c:v>-67.499999999999361</c:v>
                </c:pt>
                <c:pt idx="118">
                  <c:v>-44.999999999999041</c:v>
                </c:pt>
                <c:pt idx="119">
                  <c:v>-67.500000000000966</c:v>
                </c:pt>
                <c:pt idx="120">
                  <c:v>-89.999999999999687</c:v>
                </c:pt>
                <c:pt idx="121">
                  <c:v>-123.74999999999936</c:v>
                </c:pt>
                <c:pt idx="122">
                  <c:v>-168.74999999999997</c:v>
                </c:pt>
                <c:pt idx="123">
                  <c:v>-191.25000000000031</c:v>
                </c:pt>
                <c:pt idx="124">
                  <c:v>-213.75000000000063</c:v>
                </c:pt>
                <c:pt idx="125">
                  <c:v>-225</c:v>
                </c:pt>
                <c:pt idx="126">
                  <c:v>-202.49999999999969</c:v>
                </c:pt>
                <c:pt idx="127">
                  <c:v>-157.50000000000063</c:v>
                </c:pt>
                <c:pt idx="128">
                  <c:v>-123.75000000000095</c:v>
                </c:pt>
                <c:pt idx="129">
                  <c:v>-78.749999999998721</c:v>
                </c:pt>
                <c:pt idx="130">
                  <c:v>-44.999999999999041</c:v>
                </c:pt>
                <c:pt idx="131">
                  <c:v>-22.50000000000032</c:v>
                </c:pt>
                <c:pt idx="132">
                  <c:v>0</c:v>
                </c:pt>
                <c:pt idx="133">
                  <c:v>22.50000000000032</c:v>
                </c:pt>
                <c:pt idx="134">
                  <c:v>33.74999999999968</c:v>
                </c:pt>
                <c:pt idx="135">
                  <c:v>44.999999999999041</c:v>
                </c:pt>
                <c:pt idx="136">
                  <c:v>78.750000000000313</c:v>
                </c:pt>
                <c:pt idx="137">
                  <c:v>112.5</c:v>
                </c:pt>
                <c:pt idx="138">
                  <c:v>146.24999999999969</c:v>
                </c:pt>
                <c:pt idx="139">
                  <c:v>180.00000000000097</c:v>
                </c:pt>
                <c:pt idx="140">
                  <c:v>225</c:v>
                </c:pt>
                <c:pt idx="141">
                  <c:v>258.74999999999966</c:v>
                </c:pt>
                <c:pt idx="142">
                  <c:v>281.25</c:v>
                </c:pt>
                <c:pt idx="143">
                  <c:v>269.99999999999903</c:v>
                </c:pt>
                <c:pt idx="144">
                  <c:v>236.24999999999935</c:v>
                </c:pt>
                <c:pt idx="145">
                  <c:v>202.50000000000125</c:v>
                </c:pt>
                <c:pt idx="146">
                  <c:v>157.50000000000063</c:v>
                </c:pt>
                <c:pt idx="147">
                  <c:v>89.999999999999687</c:v>
                </c:pt>
                <c:pt idx="148">
                  <c:v>11.249999999999361</c:v>
                </c:pt>
                <c:pt idx="149">
                  <c:v>-56.25</c:v>
                </c:pt>
                <c:pt idx="150">
                  <c:v>-157.49999999999903</c:v>
                </c:pt>
                <c:pt idx="151">
                  <c:v>-270.00000000000063</c:v>
                </c:pt>
                <c:pt idx="152">
                  <c:v>-360.00000000000028</c:v>
                </c:pt>
                <c:pt idx="153">
                  <c:v>-416.25000000000034</c:v>
                </c:pt>
                <c:pt idx="154">
                  <c:v>-416.25000000000034</c:v>
                </c:pt>
                <c:pt idx="155">
                  <c:v>-348.74999999999932</c:v>
                </c:pt>
                <c:pt idx="156">
                  <c:v>-247.50000000000034</c:v>
                </c:pt>
                <c:pt idx="157">
                  <c:v>-135.00000000000031</c:v>
                </c:pt>
                <c:pt idx="158">
                  <c:v>-44.999999999999041</c:v>
                </c:pt>
                <c:pt idx="159">
                  <c:v>-11.249999999999361</c:v>
                </c:pt>
                <c:pt idx="160">
                  <c:v>-11.250000000000959</c:v>
                </c:pt>
                <c:pt idx="161">
                  <c:v>-45.000000000000639</c:v>
                </c:pt>
                <c:pt idx="162">
                  <c:v>-78.749999999998721</c:v>
                </c:pt>
                <c:pt idx="163">
                  <c:v>-101.24999999999903</c:v>
                </c:pt>
                <c:pt idx="164">
                  <c:v>-101.25000000000063</c:v>
                </c:pt>
                <c:pt idx="165">
                  <c:v>-67.500000000000966</c:v>
                </c:pt>
                <c:pt idx="166">
                  <c:v>-11.249999999999361</c:v>
                </c:pt>
                <c:pt idx="167">
                  <c:v>67.500000000000966</c:v>
                </c:pt>
                <c:pt idx="168">
                  <c:v>134.99999999999872</c:v>
                </c:pt>
                <c:pt idx="169">
                  <c:v>191.24999999999872</c:v>
                </c:pt>
                <c:pt idx="170">
                  <c:v>236.25000000000097</c:v>
                </c:pt>
                <c:pt idx="171">
                  <c:v>270.00000000000063</c:v>
                </c:pt>
                <c:pt idx="172">
                  <c:v>303.75000000000034</c:v>
                </c:pt>
                <c:pt idx="173">
                  <c:v>314.99999999999972</c:v>
                </c:pt>
                <c:pt idx="174">
                  <c:v>314.99999999999972</c:v>
                </c:pt>
                <c:pt idx="175">
                  <c:v>292.50000000000097</c:v>
                </c:pt>
                <c:pt idx="176">
                  <c:v>258.74999999999966</c:v>
                </c:pt>
                <c:pt idx="177">
                  <c:v>236.24999999999935</c:v>
                </c:pt>
                <c:pt idx="178">
                  <c:v>202.49999999999969</c:v>
                </c:pt>
                <c:pt idx="179">
                  <c:v>179.99999999999937</c:v>
                </c:pt>
                <c:pt idx="180">
                  <c:v>180.00000000000097</c:v>
                </c:pt>
                <c:pt idx="181">
                  <c:v>180.00000000000097</c:v>
                </c:pt>
                <c:pt idx="182">
                  <c:v>179.99999999999937</c:v>
                </c:pt>
                <c:pt idx="183">
                  <c:v>179.99999999999937</c:v>
                </c:pt>
                <c:pt idx="184">
                  <c:v>179.99999999999937</c:v>
                </c:pt>
                <c:pt idx="185">
                  <c:v>168.74999999999997</c:v>
                </c:pt>
                <c:pt idx="186">
                  <c:v>168.74999999999997</c:v>
                </c:pt>
                <c:pt idx="187">
                  <c:v>168.74999999999997</c:v>
                </c:pt>
                <c:pt idx="188">
                  <c:v>146.25000000000128</c:v>
                </c:pt>
                <c:pt idx="189">
                  <c:v>135.00000000000031</c:v>
                </c:pt>
                <c:pt idx="190">
                  <c:v>112.5</c:v>
                </c:pt>
                <c:pt idx="191">
                  <c:v>89.999999999999687</c:v>
                </c:pt>
                <c:pt idx="192">
                  <c:v>78.749999999998721</c:v>
                </c:pt>
                <c:pt idx="193">
                  <c:v>67.500000000000966</c:v>
                </c:pt>
                <c:pt idx="194">
                  <c:v>56.25</c:v>
                </c:pt>
                <c:pt idx="195">
                  <c:v>33.74999999999968</c:v>
                </c:pt>
                <c:pt idx="196">
                  <c:v>22.50000000000032</c:v>
                </c:pt>
                <c:pt idx="197">
                  <c:v>22.50000000000032</c:v>
                </c:pt>
                <c:pt idx="198">
                  <c:v>11.250000000000959</c:v>
                </c:pt>
                <c:pt idx="199">
                  <c:v>0</c:v>
                </c:pt>
                <c:pt idx="200">
                  <c:v>-11.250000000000959</c:v>
                </c:pt>
                <c:pt idx="201">
                  <c:v>-33.750000000001279</c:v>
                </c:pt>
                <c:pt idx="202">
                  <c:v>-56.25</c:v>
                </c:pt>
                <c:pt idx="203">
                  <c:v>-67.499999999999361</c:v>
                </c:pt>
                <c:pt idx="204">
                  <c:v>-67.499999999999361</c:v>
                </c:pt>
                <c:pt idx="205">
                  <c:v>-45.000000000000639</c:v>
                </c:pt>
                <c:pt idx="206">
                  <c:v>-11.250000000000959</c:v>
                </c:pt>
                <c:pt idx="207">
                  <c:v>22.50000000000032</c:v>
                </c:pt>
                <c:pt idx="208">
                  <c:v>67.500000000000966</c:v>
                </c:pt>
                <c:pt idx="209">
                  <c:v>89.999999999999687</c:v>
                </c:pt>
                <c:pt idx="210">
                  <c:v>89.999999999999687</c:v>
                </c:pt>
                <c:pt idx="211">
                  <c:v>90.000000000001279</c:v>
                </c:pt>
                <c:pt idx="212">
                  <c:v>67.499999999999361</c:v>
                </c:pt>
                <c:pt idx="213">
                  <c:v>44.999999999999041</c:v>
                </c:pt>
                <c:pt idx="214">
                  <c:v>33.750000000001279</c:v>
                </c:pt>
                <c:pt idx="215">
                  <c:v>22.50000000000032</c:v>
                </c:pt>
                <c:pt idx="216">
                  <c:v>22.499999999998721</c:v>
                </c:pt>
                <c:pt idx="217">
                  <c:v>22.499999999998721</c:v>
                </c:pt>
                <c:pt idx="218">
                  <c:v>22.500000000001918</c:v>
                </c:pt>
                <c:pt idx="219">
                  <c:v>22.500000000001918</c:v>
                </c:pt>
                <c:pt idx="220">
                  <c:v>22.499999999998721</c:v>
                </c:pt>
                <c:pt idx="221">
                  <c:v>22.499999999998721</c:v>
                </c:pt>
                <c:pt idx="222">
                  <c:v>11.249999999999361</c:v>
                </c:pt>
                <c:pt idx="223">
                  <c:v>-11.249999999999361</c:v>
                </c:pt>
                <c:pt idx="224">
                  <c:v>-33.749999999998082</c:v>
                </c:pt>
                <c:pt idx="225">
                  <c:v>-45.000000000000639</c:v>
                </c:pt>
                <c:pt idx="226">
                  <c:v>-45.000000000000639</c:v>
                </c:pt>
                <c:pt idx="227">
                  <c:v>-56.25</c:v>
                </c:pt>
                <c:pt idx="228">
                  <c:v>-56.25</c:v>
                </c:pt>
                <c:pt idx="229">
                  <c:v>-44.999999999999041</c:v>
                </c:pt>
                <c:pt idx="230">
                  <c:v>-45.000000000000639</c:v>
                </c:pt>
                <c:pt idx="231">
                  <c:v>-33.74999999999968</c:v>
                </c:pt>
                <c:pt idx="232">
                  <c:v>-22.50000000000032</c:v>
                </c:pt>
                <c:pt idx="233">
                  <c:v>-22.50000000000032</c:v>
                </c:pt>
                <c:pt idx="234">
                  <c:v>0</c:v>
                </c:pt>
                <c:pt idx="235">
                  <c:v>22.50000000000032</c:v>
                </c:pt>
                <c:pt idx="236">
                  <c:v>33.74999999999968</c:v>
                </c:pt>
                <c:pt idx="237">
                  <c:v>56.25</c:v>
                </c:pt>
                <c:pt idx="238">
                  <c:v>67.500000000000966</c:v>
                </c:pt>
                <c:pt idx="239">
                  <c:v>78.749999999998721</c:v>
                </c:pt>
                <c:pt idx="240">
                  <c:v>89.999999999999687</c:v>
                </c:pt>
                <c:pt idx="241">
                  <c:v>101.25000000000063</c:v>
                </c:pt>
                <c:pt idx="242">
                  <c:v>112.5</c:v>
                </c:pt>
                <c:pt idx="243">
                  <c:v>123.74999999999936</c:v>
                </c:pt>
                <c:pt idx="244">
                  <c:v>123.74999999999936</c:v>
                </c:pt>
                <c:pt idx="245">
                  <c:v>101.25000000000063</c:v>
                </c:pt>
                <c:pt idx="246">
                  <c:v>67.499999999999361</c:v>
                </c:pt>
                <c:pt idx="247">
                  <c:v>33.750000000001279</c:v>
                </c:pt>
                <c:pt idx="248">
                  <c:v>0</c:v>
                </c:pt>
                <c:pt idx="249">
                  <c:v>-67.500000000002558</c:v>
                </c:pt>
                <c:pt idx="250">
                  <c:v>-157.49999999999744</c:v>
                </c:pt>
                <c:pt idx="251">
                  <c:v>-258.74999999999807</c:v>
                </c:pt>
                <c:pt idx="252">
                  <c:v>-371.25000000000131</c:v>
                </c:pt>
                <c:pt idx="253">
                  <c:v>-483.75000000000125</c:v>
                </c:pt>
                <c:pt idx="254">
                  <c:v>-551.25000000000068</c:v>
                </c:pt>
                <c:pt idx="255">
                  <c:v>-573.74999999999932</c:v>
                </c:pt>
                <c:pt idx="256">
                  <c:v>-573.74999999999932</c:v>
                </c:pt>
                <c:pt idx="257">
                  <c:v>-551.25000000000068</c:v>
                </c:pt>
                <c:pt idx="258">
                  <c:v>-528.75000000000023</c:v>
                </c:pt>
                <c:pt idx="259">
                  <c:v>-517.49999999999932</c:v>
                </c:pt>
                <c:pt idx="260">
                  <c:v>-528.75000000000023</c:v>
                </c:pt>
                <c:pt idx="261">
                  <c:v>-528.75000000000023</c:v>
                </c:pt>
                <c:pt idx="262">
                  <c:v>-517.49999999999932</c:v>
                </c:pt>
                <c:pt idx="263">
                  <c:v>-494.99999999999903</c:v>
                </c:pt>
                <c:pt idx="264">
                  <c:v>-438.75000000000063</c:v>
                </c:pt>
                <c:pt idx="265">
                  <c:v>-360.00000000000028</c:v>
                </c:pt>
                <c:pt idx="266">
                  <c:v>-303.74999999999869</c:v>
                </c:pt>
                <c:pt idx="267">
                  <c:v>-270.00000000000063</c:v>
                </c:pt>
                <c:pt idx="268">
                  <c:v>-236.25000000000097</c:v>
                </c:pt>
                <c:pt idx="269">
                  <c:v>-225</c:v>
                </c:pt>
                <c:pt idx="270">
                  <c:v>-225</c:v>
                </c:pt>
                <c:pt idx="271">
                  <c:v>-202.49999999999969</c:v>
                </c:pt>
                <c:pt idx="272">
                  <c:v>-179.99999999999937</c:v>
                </c:pt>
                <c:pt idx="273">
                  <c:v>-157.50000000000063</c:v>
                </c:pt>
                <c:pt idx="274">
                  <c:v>-123.75000000000095</c:v>
                </c:pt>
                <c:pt idx="275">
                  <c:v>-112.5</c:v>
                </c:pt>
                <c:pt idx="276">
                  <c:v>-112.5</c:v>
                </c:pt>
                <c:pt idx="277">
                  <c:v>-112.5</c:v>
                </c:pt>
                <c:pt idx="278">
                  <c:v>-112.5</c:v>
                </c:pt>
                <c:pt idx="279">
                  <c:v>-112.5</c:v>
                </c:pt>
                <c:pt idx="280">
                  <c:v>-112.5</c:v>
                </c:pt>
                <c:pt idx="281">
                  <c:v>-123.74999999999936</c:v>
                </c:pt>
                <c:pt idx="282">
                  <c:v>-123.74999999999936</c:v>
                </c:pt>
                <c:pt idx="283">
                  <c:v>-123.74999999999936</c:v>
                </c:pt>
                <c:pt idx="284">
                  <c:v>-135.00000000000031</c:v>
                </c:pt>
                <c:pt idx="285">
                  <c:v>-135.00000000000031</c:v>
                </c:pt>
                <c:pt idx="286">
                  <c:v>-135.00000000000031</c:v>
                </c:pt>
                <c:pt idx="287">
                  <c:v>-135.00000000000031</c:v>
                </c:pt>
                <c:pt idx="288">
                  <c:v>-146.24999999999969</c:v>
                </c:pt>
                <c:pt idx="289">
                  <c:v>-179.99999999999937</c:v>
                </c:pt>
                <c:pt idx="290">
                  <c:v>-247.50000000000034</c:v>
                </c:pt>
                <c:pt idx="291">
                  <c:v>-337.49999999999994</c:v>
                </c:pt>
                <c:pt idx="292">
                  <c:v>-450</c:v>
                </c:pt>
                <c:pt idx="293">
                  <c:v>-573.75000000000091</c:v>
                </c:pt>
                <c:pt idx="294">
                  <c:v>-674.99999999999989</c:v>
                </c:pt>
                <c:pt idx="295">
                  <c:v>-719.99999999999909</c:v>
                </c:pt>
                <c:pt idx="296">
                  <c:v>-719.99999999999909</c:v>
                </c:pt>
                <c:pt idx="297">
                  <c:v>-697.50000000000034</c:v>
                </c:pt>
                <c:pt idx="298">
                  <c:v>-641.25000000000034</c:v>
                </c:pt>
                <c:pt idx="299">
                  <c:v>-573.75000000000011</c:v>
                </c:pt>
                <c:pt idx="300">
                  <c:v>-539.99999999999966</c:v>
                </c:pt>
                <c:pt idx="301">
                  <c:v>-551.24999999999989</c:v>
                </c:pt>
                <c:pt idx="302">
                  <c:v>-607.50000000000068</c:v>
                </c:pt>
                <c:pt idx="303">
                  <c:v>-697.50000000000034</c:v>
                </c:pt>
                <c:pt idx="304">
                  <c:v>-776.24999999999989</c:v>
                </c:pt>
                <c:pt idx="305">
                  <c:v>-798.75000000000011</c:v>
                </c:pt>
                <c:pt idx="306">
                  <c:v>-753.74999999999943</c:v>
                </c:pt>
                <c:pt idx="307">
                  <c:v>-663.74999999999977</c:v>
                </c:pt>
                <c:pt idx="308">
                  <c:v>-551.25000000000023</c:v>
                </c:pt>
                <c:pt idx="309">
                  <c:v>-472.49999999999994</c:v>
                </c:pt>
                <c:pt idx="310">
                  <c:v>-438.75000000000023</c:v>
                </c:pt>
                <c:pt idx="311">
                  <c:v>-427.50000000000011</c:v>
                </c:pt>
                <c:pt idx="312">
                  <c:v>-438.74999999999977</c:v>
                </c:pt>
                <c:pt idx="313">
                  <c:v>-483.75000000000006</c:v>
                </c:pt>
                <c:pt idx="314">
                  <c:v>-562.5</c:v>
                </c:pt>
                <c:pt idx="315">
                  <c:v>-663.74999999999977</c:v>
                </c:pt>
                <c:pt idx="316">
                  <c:v>-765.00000000000011</c:v>
                </c:pt>
                <c:pt idx="317">
                  <c:v>-798.75</c:v>
                </c:pt>
                <c:pt idx="318">
                  <c:v>-978.74999999999989</c:v>
                </c:pt>
                <c:pt idx="319">
                  <c:v>-585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2A5-B049-8F45-2DEEF84174CD}"/>
            </c:ext>
          </c:extLst>
        </c:ser>
        <c:ser>
          <c:idx val="0"/>
          <c:order val="1"/>
          <c:tx>
            <c:v>Vehicle Speed (km/h)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WLTC_class_3!$E$1486:$E$1808</c:f>
              <c:numCache>
                <c:formatCode>0.0_ </c:formatCode>
                <c:ptCount val="323"/>
                <c:pt idx="0">
                  <c:v>0</c:v>
                </c:pt>
                <c:pt idx="1">
                  <c:v>2.2000000000000002</c:v>
                </c:pt>
                <c:pt idx="2">
                  <c:v>4.4000000000000004</c:v>
                </c:pt>
                <c:pt idx="3">
                  <c:v>6.3</c:v>
                </c:pt>
                <c:pt idx="4">
                  <c:v>7.9</c:v>
                </c:pt>
                <c:pt idx="5">
                  <c:v>9.1999999999999993</c:v>
                </c:pt>
                <c:pt idx="6">
                  <c:v>10.4</c:v>
                </c:pt>
                <c:pt idx="7">
                  <c:v>11.5</c:v>
                </c:pt>
                <c:pt idx="8">
                  <c:v>12.9</c:v>
                </c:pt>
                <c:pt idx="9">
                  <c:v>14.7</c:v>
                </c:pt>
                <c:pt idx="10">
                  <c:v>17</c:v>
                </c:pt>
                <c:pt idx="11">
                  <c:v>19.8</c:v>
                </c:pt>
                <c:pt idx="12">
                  <c:v>23.1</c:v>
                </c:pt>
                <c:pt idx="13">
                  <c:v>26.7</c:v>
                </c:pt>
                <c:pt idx="14">
                  <c:v>30.5</c:v>
                </c:pt>
                <c:pt idx="15">
                  <c:v>34.1</c:v>
                </c:pt>
                <c:pt idx="16">
                  <c:v>37.5</c:v>
                </c:pt>
                <c:pt idx="17">
                  <c:v>40.6</c:v>
                </c:pt>
                <c:pt idx="18">
                  <c:v>43.3</c:v>
                </c:pt>
                <c:pt idx="19">
                  <c:v>45.7</c:v>
                </c:pt>
                <c:pt idx="20">
                  <c:v>47.7</c:v>
                </c:pt>
                <c:pt idx="21">
                  <c:v>49.3</c:v>
                </c:pt>
                <c:pt idx="22">
                  <c:v>50.5</c:v>
                </c:pt>
                <c:pt idx="23">
                  <c:v>51.3</c:v>
                </c:pt>
                <c:pt idx="24">
                  <c:v>52.1</c:v>
                </c:pt>
                <c:pt idx="25">
                  <c:v>52.7</c:v>
                </c:pt>
                <c:pt idx="26">
                  <c:v>53.4</c:v>
                </c:pt>
                <c:pt idx="27">
                  <c:v>54</c:v>
                </c:pt>
                <c:pt idx="28">
                  <c:v>54.5</c:v>
                </c:pt>
                <c:pt idx="29">
                  <c:v>55</c:v>
                </c:pt>
                <c:pt idx="30">
                  <c:v>55.6</c:v>
                </c:pt>
                <c:pt idx="31">
                  <c:v>56.3</c:v>
                </c:pt>
                <c:pt idx="32">
                  <c:v>57.2</c:v>
                </c:pt>
                <c:pt idx="33">
                  <c:v>58.5</c:v>
                </c:pt>
                <c:pt idx="34">
                  <c:v>60.2</c:v>
                </c:pt>
                <c:pt idx="35">
                  <c:v>62.3</c:v>
                </c:pt>
                <c:pt idx="36">
                  <c:v>64.7</c:v>
                </c:pt>
                <c:pt idx="37">
                  <c:v>67.099999999999994</c:v>
                </c:pt>
                <c:pt idx="38">
                  <c:v>69.2</c:v>
                </c:pt>
                <c:pt idx="39">
                  <c:v>70.7</c:v>
                </c:pt>
                <c:pt idx="40">
                  <c:v>71.900000000000006</c:v>
                </c:pt>
                <c:pt idx="41">
                  <c:v>72.7</c:v>
                </c:pt>
                <c:pt idx="42">
                  <c:v>73.400000000000006</c:v>
                </c:pt>
                <c:pt idx="43">
                  <c:v>73.8</c:v>
                </c:pt>
                <c:pt idx="44">
                  <c:v>74.099999999999994</c:v>
                </c:pt>
                <c:pt idx="45">
                  <c:v>74</c:v>
                </c:pt>
                <c:pt idx="46">
                  <c:v>73.599999999999994</c:v>
                </c:pt>
                <c:pt idx="47">
                  <c:v>72.5</c:v>
                </c:pt>
                <c:pt idx="48">
                  <c:v>70.8</c:v>
                </c:pt>
                <c:pt idx="49">
                  <c:v>68.599999999999994</c:v>
                </c:pt>
                <c:pt idx="50">
                  <c:v>66.2</c:v>
                </c:pt>
                <c:pt idx="51">
                  <c:v>64</c:v>
                </c:pt>
                <c:pt idx="52">
                  <c:v>62.2</c:v>
                </c:pt>
                <c:pt idx="53">
                  <c:v>60.9</c:v>
                </c:pt>
                <c:pt idx="54">
                  <c:v>60.2</c:v>
                </c:pt>
                <c:pt idx="55">
                  <c:v>60</c:v>
                </c:pt>
                <c:pt idx="56">
                  <c:v>60.4</c:v>
                </c:pt>
                <c:pt idx="57">
                  <c:v>61.4</c:v>
                </c:pt>
                <c:pt idx="58">
                  <c:v>63.2</c:v>
                </c:pt>
                <c:pt idx="59">
                  <c:v>65.599999999999994</c:v>
                </c:pt>
                <c:pt idx="60">
                  <c:v>68.400000000000006</c:v>
                </c:pt>
                <c:pt idx="61">
                  <c:v>71.599999999999994</c:v>
                </c:pt>
                <c:pt idx="62">
                  <c:v>74.900000000000006</c:v>
                </c:pt>
                <c:pt idx="63">
                  <c:v>78.400000000000006</c:v>
                </c:pt>
                <c:pt idx="64">
                  <c:v>81.8</c:v>
                </c:pt>
                <c:pt idx="65">
                  <c:v>84.9</c:v>
                </c:pt>
                <c:pt idx="66">
                  <c:v>87.4</c:v>
                </c:pt>
                <c:pt idx="67">
                  <c:v>89</c:v>
                </c:pt>
                <c:pt idx="68">
                  <c:v>90</c:v>
                </c:pt>
                <c:pt idx="69">
                  <c:v>90.6</c:v>
                </c:pt>
                <c:pt idx="70">
                  <c:v>91</c:v>
                </c:pt>
                <c:pt idx="71">
                  <c:v>91.5</c:v>
                </c:pt>
                <c:pt idx="72">
                  <c:v>92</c:v>
                </c:pt>
                <c:pt idx="73">
                  <c:v>92.7</c:v>
                </c:pt>
                <c:pt idx="74">
                  <c:v>93.4</c:v>
                </c:pt>
                <c:pt idx="75">
                  <c:v>94.2</c:v>
                </c:pt>
                <c:pt idx="76">
                  <c:v>94.9</c:v>
                </c:pt>
                <c:pt idx="77">
                  <c:v>95.7</c:v>
                </c:pt>
                <c:pt idx="78">
                  <c:v>96.6</c:v>
                </c:pt>
                <c:pt idx="79">
                  <c:v>97.7</c:v>
                </c:pt>
                <c:pt idx="80">
                  <c:v>98.9</c:v>
                </c:pt>
                <c:pt idx="81">
                  <c:v>100.4</c:v>
                </c:pt>
                <c:pt idx="82">
                  <c:v>102</c:v>
                </c:pt>
                <c:pt idx="83">
                  <c:v>103.6</c:v>
                </c:pt>
                <c:pt idx="84">
                  <c:v>105.2</c:v>
                </c:pt>
                <c:pt idx="85">
                  <c:v>106.8</c:v>
                </c:pt>
                <c:pt idx="86">
                  <c:v>108.5</c:v>
                </c:pt>
                <c:pt idx="87">
                  <c:v>110.2</c:v>
                </c:pt>
                <c:pt idx="88">
                  <c:v>111.9</c:v>
                </c:pt>
                <c:pt idx="89">
                  <c:v>113.7</c:v>
                </c:pt>
                <c:pt idx="90">
                  <c:v>115.3</c:v>
                </c:pt>
                <c:pt idx="91">
                  <c:v>116.8</c:v>
                </c:pt>
                <c:pt idx="92">
                  <c:v>118.2</c:v>
                </c:pt>
                <c:pt idx="93">
                  <c:v>119.5</c:v>
                </c:pt>
                <c:pt idx="94">
                  <c:v>120.7</c:v>
                </c:pt>
                <c:pt idx="95">
                  <c:v>121.8</c:v>
                </c:pt>
                <c:pt idx="96">
                  <c:v>122.6</c:v>
                </c:pt>
                <c:pt idx="97">
                  <c:v>123.2</c:v>
                </c:pt>
                <c:pt idx="98">
                  <c:v>123.6</c:v>
                </c:pt>
                <c:pt idx="99">
                  <c:v>123.7</c:v>
                </c:pt>
                <c:pt idx="100">
                  <c:v>123.6</c:v>
                </c:pt>
                <c:pt idx="101">
                  <c:v>123.3</c:v>
                </c:pt>
                <c:pt idx="102">
                  <c:v>123</c:v>
                </c:pt>
                <c:pt idx="103">
                  <c:v>122.5</c:v>
                </c:pt>
                <c:pt idx="104">
                  <c:v>122.1</c:v>
                </c:pt>
                <c:pt idx="105">
                  <c:v>121.5</c:v>
                </c:pt>
                <c:pt idx="106">
                  <c:v>120.8</c:v>
                </c:pt>
                <c:pt idx="107">
                  <c:v>120</c:v>
                </c:pt>
                <c:pt idx="108">
                  <c:v>119.1</c:v>
                </c:pt>
                <c:pt idx="109">
                  <c:v>118.1</c:v>
                </c:pt>
                <c:pt idx="110">
                  <c:v>117.1</c:v>
                </c:pt>
                <c:pt idx="111">
                  <c:v>116.2</c:v>
                </c:pt>
                <c:pt idx="112">
                  <c:v>115.5</c:v>
                </c:pt>
                <c:pt idx="113">
                  <c:v>114.9</c:v>
                </c:pt>
                <c:pt idx="114">
                  <c:v>114.5</c:v>
                </c:pt>
                <c:pt idx="115">
                  <c:v>114.1</c:v>
                </c:pt>
                <c:pt idx="116">
                  <c:v>113.9</c:v>
                </c:pt>
                <c:pt idx="117">
                  <c:v>113.7</c:v>
                </c:pt>
                <c:pt idx="118">
                  <c:v>113.3</c:v>
                </c:pt>
                <c:pt idx="119">
                  <c:v>112.9</c:v>
                </c:pt>
                <c:pt idx="120">
                  <c:v>112.2</c:v>
                </c:pt>
                <c:pt idx="121">
                  <c:v>111.4</c:v>
                </c:pt>
                <c:pt idx="122">
                  <c:v>110.5</c:v>
                </c:pt>
                <c:pt idx="123">
                  <c:v>109.5</c:v>
                </c:pt>
                <c:pt idx="124">
                  <c:v>108.5</c:v>
                </c:pt>
                <c:pt idx="125">
                  <c:v>107.7</c:v>
                </c:pt>
                <c:pt idx="126">
                  <c:v>107.1</c:v>
                </c:pt>
                <c:pt idx="127">
                  <c:v>106.6</c:v>
                </c:pt>
                <c:pt idx="128">
                  <c:v>106.4</c:v>
                </c:pt>
                <c:pt idx="129">
                  <c:v>106.2</c:v>
                </c:pt>
                <c:pt idx="130">
                  <c:v>106.2</c:v>
                </c:pt>
                <c:pt idx="131">
                  <c:v>106.2</c:v>
                </c:pt>
                <c:pt idx="132">
                  <c:v>106.4</c:v>
                </c:pt>
                <c:pt idx="133">
                  <c:v>106.5</c:v>
                </c:pt>
                <c:pt idx="134">
                  <c:v>106.8</c:v>
                </c:pt>
                <c:pt idx="135">
                  <c:v>107.2</c:v>
                </c:pt>
                <c:pt idx="136">
                  <c:v>107.8</c:v>
                </c:pt>
                <c:pt idx="137">
                  <c:v>108.5</c:v>
                </c:pt>
                <c:pt idx="138">
                  <c:v>109.4</c:v>
                </c:pt>
                <c:pt idx="139">
                  <c:v>110.5</c:v>
                </c:pt>
                <c:pt idx="140">
                  <c:v>111.7</c:v>
                </c:pt>
                <c:pt idx="141">
                  <c:v>113</c:v>
                </c:pt>
                <c:pt idx="142">
                  <c:v>114.1</c:v>
                </c:pt>
                <c:pt idx="143">
                  <c:v>115.1</c:v>
                </c:pt>
                <c:pt idx="144">
                  <c:v>115.9</c:v>
                </c:pt>
                <c:pt idx="145">
                  <c:v>116.5</c:v>
                </c:pt>
                <c:pt idx="146">
                  <c:v>116.7</c:v>
                </c:pt>
                <c:pt idx="147">
                  <c:v>116.6</c:v>
                </c:pt>
                <c:pt idx="148">
                  <c:v>116.2</c:v>
                </c:pt>
                <c:pt idx="149">
                  <c:v>115.2</c:v>
                </c:pt>
                <c:pt idx="150">
                  <c:v>113.8</c:v>
                </c:pt>
                <c:pt idx="151">
                  <c:v>112</c:v>
                </c:pt>
                <c:pt idx="152">
                  <c:v>110.1</c:v>
                </c:pt>
                <c:pt idx="153">
                  <c:v>108.3</c:v>
                </c:pt>
                <c:pt idx="154">
                  <c:v>107</c:v>
                </c:pt>
                <c:pt idx="155">
                  <c:v>106.1</c:v>
                </c:pt>
                <c:pt idx="156">
                  <c:v>105.8</c:v>
                </c:pt>
                <c:pt idx="157">
                  <c:v>105.7</c:v>
                </c:pt>
                <c:pt idx="158">
                  <c:v>105.7</c:v>
                </c:pt>
                <c:pt idx="159">
                  <c:v>105.6</c:v>
                </c:pt>
                <c:pt idx="160">
                  <c:v>105.3</c:v>
                </c:pt>
                <c:pt idx="161">
                  <c:v>104.9</c:v>
                </c:pt>
                <c:pt idx="162">
                  <c:v>104.4</c:v>
                </c:pt>
                <c:pt idx="163">
                  <c:v>104</c:v>
                </c:pt>
                <c:pt idx="164">
                  <c:v>103.8</c:v>
                </c:pt>
                <c:pt idx="165">
                  <c:v>103.9</c:v>
                </c:pt>
                <c:pt idx="166">
                  <c:v>104.4</c:v>
                </c:pt>
                <c:pt idx="167">
                  <c:v>105.1</c:v>
                </c:pt>
                <c:pt idx="168">
                  <c:v>106.1</c:v>
                </c:pt>
                <c:pt idx="169">
                  <c:v>107.2</c:v>
                </c:pt>
                <c:pt idx="170">
                  <c:v>108.5</c:v>
                </c:pt>
                <c:pt idx="171">
                  <c:v>109.9</c:v>
                </c:pt>
                <c:pt idx="172">
                  <c:v>111.3</c:v>
                </c:pt>
                <c:pt idx="173">
                  <c:v>112.7</c:v>
                </c:pt>
                <c:pt idx="174">
                  <c:v>113.9</c:v>
                </c:pt>
                <c:pt idx="175">
                  <c:v>115</c:v>
                </c:pt>
                <c:pt idx="176">
                  <c:v>116</c:v>
                </c:pt>
                <c:pt idx="177">
                  <c:v>116.8</c:v>
                </c:pt>
                <c:pt idx="178">
                  <c:v>117.6</c:v>
                </c:pt>
                <c:pt idx="179">
                  <c:v>118.4</c:v>
                </c:pt>
                <c:pt idx="180">
                  <c:v>119.2</c:v>
                </c:pt>
                <c:pt idx="181">
                  <c:v>120</c:v>
                </c:pt>
                <c:pt idx="182">
                  <c:v>120.8</c:v>
                </c:pt>
                <c:pt idx="183">
                  <c:v>121.6</c:v>
                </c:pt>
                <c:pt idx="184">
                  <c:v>122.3</c:v>
                </c:pt>
                <c:pt idx="185">
                  <c:v>123.1</c:v>
                </c:pt>
                <c:pt idx="186">
                  <c:v>123.8</c:v>
                </c:pt>
                <c:pt idx="187">
                  <c:v>124.4</c:v>
                </c:pt>
                <c:pt idx="188">
                  <c:v>125</c:v>
                </c:pt>
                <c:pt idx="189">
                  <c:v>125.4</c:v>
                </c:pt>
                <c:pt idx="190">
                  <c:v>125.8</c:v>
                </c:pt>
                <c:pt idx="191">
                  <c:v>126.1</c:v>
                </c:pt>
                <c:pt idx="192">
                  <c:v>126.4</c:v>
                </c:pt>
                <c:pt idx="193">
                  <c:v>126.6</c:v>
                </c:pt>
                <c:pt idx="194">
                  <c:v>126.7</c:v>
                </c:pt>
                <c:pt idx="195">
                  <c:v>126.8</c:v>
                </c:pt>
                <c:pt idx="196">
                  <c:v>126.9</c:v>
                </c:pt>
                <c:pt idx="197">
                  <c:v>126.9</c:v>
                </c:pt>
                <c:pt idx="198">
                  <c:v>126.9</c:v>
                </c:pt>
                <c:pt idx="199">
                  <c:v>126.8</c:v>
                </c:pt>
                <c:pt idx="200">
                  <c:v>126.6</c:v>
                </c:pt>
                <c:pt idx="201">
                  <c:v>126.3</c:v>
                </c:pt>
                <c:pt idx="202">
                  <c:v>126</c:v>
                </c:pt>
                <c:pt idx="203">
                  <c:v>125.7</c:v>
                </c:pt>
                <c:pt idx="204">
                  <c:v>125.6</c:v>
                </c:pt>
                <c:pt idx="205">
                  <c:v>125.6</c:v>
                </c:pt>
                <c:pt idx="206">
                  <c:v>125.8</c:v>
                </c:pt>
                <c:pt idx="207">
                  <c:v>126.2</c:v>
                </c:pt>
                <c:pt idx="208">
                  <c:v>126.6</c:v>
                </c:pt>
                <c:pt idx="209">
                  <c:v>127</c:v>
                </c:pt>
                <c:pt idx="210">
                  <c:v>127.4</c:v>
                </c:pt>
                <c:pt idx="211">
                  <c:v>127.6</c:v>
                </c:pt>
                <c:pt idx="212">
                  <c:v>127.8</c:v>
                </c:pt>
                <c:pt idx="213">
                  <c:v>127.9</c:v>
                </c:pt>
                <c:pt idx="214">
                  <c:v>128</c:v>
                </c:pt>
                <c:pt idx="215">
                  <c:v>128.1</c:v>
                </c:pt>
                <c:pt idx="216">
                  <c:v>128.19999999999999</c:v>
                </c:pt>
                <c:pt idx="217">
                  <c:v>128.30000000000001</c:v>
                </c:pt>
                <c:pt idx="218">
                  <c:v>128.4</c:v>
                </c:pt>
                <c:pt idx="219">
                  <c:v>128.5</c:v>
                </c:pt>
                <c:pt idx="220">
                  <c:v>128.6</c:v>
                </c:pt>
                <c:pt idx="221">
                  <c:v>128.6</c:v>
                </c:pt>
                <c:pt idx="222">
                  <c:v>128.5</c:v>
                </c:pt>
                <c:pt idx="223">
                  <c:v>128.30000000000001</c:v>
                </c:pt>
                <c:pt idx="224">
                  <c:v>128.1</c:v>
                </c:pt>
                <c:pt idx="225">
                  <c:v>127.9</c:v>
                </c:pt>
                <c:pt idx="226">
                  <c:v>127.6</c:v>
                </c:pt>
                <c:pt idx="227">
                  <c:v>127.4</c:v>
                </c:pt>
                <c:pt idx="228">
                  <c:v>127.2</c:v>
                </c:pt>
                <c:pt idx="229">
                  <c:v>127</c:v>
                </c:pt>
                <c:pt idx="230">
                  <c:v>126.9</c:v>
                </c:pt>
                <c:pt idx="231">
                  <c:v>126.8</c:v>
                </c:pt>
                <c:pt idx="232">
                  <c:v>126.7</c:v>
                </c:pt>
                <c:pt idx="233">
                  <c:v>126.8</c:v>
                </c:pt>
                <c:pt idx="234">
                  <c:v>126.9</c:v>
                </c:pt>
                <c:pt idx="235">
                  <c:v>127.1</c:v>
                </c:pt>
                <c:pt idx="236">
                  <c:v>127.4</c:v>
                </c:pt>
                <c:pt idx="237">
                  <c:v>127.7</c:v>
                </c:pt>
                <c:pt idx="238">
                  <c:v>128.1</c:v>
                </c:pt>
                <c:pt idx="239">
                  <c:v>128.5</c:v>
                </c:pt>
                <c:pt idx="240">
                  <c:v>129</c:v>
                </c:pt>
                <c:pt idx="241">
                  <c:v>129.5</c:v>
                </c:pt>
                <c:pt idx="242">
                  <c:v>130.1</c:v>
                </c:pt>
                <c:pt idx="243">
                  <c:v>130.6</c:v>
                </c:pt>
                <c:pt idx="244">
                  <c:v>131</c:v>
                </c:pt>
                <c:pt idx="245">
                  <c:v>131.19999999999999</c:v>
                </c:pt>
                <c:pt idx="246">
                  <c:v>131.30000000000001</c:v>
                </c:pt>
                <c:pt idx="247">
                  <c:v>131.19999999999999</c:v>
                </c:pt>
                <c:pt idx="248">
                  <c:v>130.69999999999999</c:v>
                </c:pt>
                <c:pt idx="249">
                  <c:v>129.80000000000001</c:v>
                </c:pt>
                <c:pt idx="250">
                  <c:v>128.4</c:v>
                </c:pt>
                <c:pt idx="251">
                  <c:v>126.5</c:v>
                </c:pt>
                <c:pt idx="252">
                  <c:v>124.1</c:v>
                </c:pt>
                <c:pt idx="253">
                  <c:v>121.6</c:v>
                </c:pt>
                <c:pt idx="254">
                  <c:v>119</c:v>
                </c:pt>
                <c:pt idx="255">
                  <c:v>116.5</c:v>
                </c:pt>
                <c:pt idx="256">
                  <c:v>114.1</c:v>
                </c:pt>
                <c:pt idx="257">
                  <c:v>111.8</c:v>
                </c:pt>
                <c:pt idx="258">
                  <c:v>109.5</c:v>
                </c:pt>
                <c:pt idx="259">
                  <c:v>107.1</c:v>
                </c:pt>
                <c:pt idx="260">
                  <c:v>104.8</c:v>
                </c:pt>
                <c:pt idx="261">
                  <c:v>102.5</c:v>
                </c:pt>
                <c:pt idx="262">
                  <c:v>100.4</c:v>
                </c:pt>
                <c:pt idx="263">
                  <c:v>98.6</c:v>
                </c:pt>
                <c:pt idx="264">
                  <c:v>97.2</c:v>
                </c:pt>
                <c:pt idx="265">
                  <c:v>95.9</c:v>
                </c:pt>
                <c:pt idx="266">
                  <c:v>94.8</c:v>
                </c:pt>
                <c:pt idx="267">
                  <c:v>93.8</c:v>
                </c:pt>
                <c:pt idx="268">
                  <c:v>92.8</c:v>
                </c:pt>
                <c:pt idx="269">
                  <c:v>91.8</c:v>
                </c:pt>
                <c:pt idx="270">
                  <c:v>91</c:v>
                </c:pt>
                <c:pt idx="271">
                  <c:v>90.2</c:v>
                </c:pt>
                <c:pt idx="272">
                  <c:v>89.6</c:v>
                </c:pt>
                <c:pt idx="273">
                  <c:v>89.1</c:v>
                </c:pt>
                <c:pt idx="274">
                  <c:v>88.6</c:v>
                </c:pt>
                <c:pt idx="275">
                  <c:v>88.1</c:v>
                </c:pt>
                <c:pt idx="276">
                  <c:v>87.6</c:v>
                </c:pt>
                <c:pt idx="277">
                  <c:v>87.1</c:v>
                </c:pt>
                <c:pt idx="278">
                  <c:v>86.6</c:v>
                </c:pt>
                <c:pt idx="279">
                  <c:v>86.1</c:v>
                </c:pt>
                <c:pt idx="280">
                  <c:v>85.5</c:v>
                </c:pt>
                <c:pt idx="281">
                  <c:v>85</c:v>
                </c:pt>
                <c:pt idx="282">
                  <c:v>84.4</c:v>
                </c:pt>
                <c:pt idx="283">
                  <c:v>83.8</c:v>
                </c:pt>
                <c:pt idx="284">
                  <c:v>83.2</c:v>
                </c:pt>
                <c:pt idx="285">
                  <c:v>82.6</c:v>
                </c:pt>
                <c:pt idx="286">
                  <c:v>82</c:v>
                </c:pt>
                <c:pt idx="287">
                  <c:v>81.3</c:v>
                </c:pt>
                <c:pt idx="288">
                  <c:v>80.400000000000006</c:v>
                </c:pt>
                <c:pt idx="289">
                  <c:v>79.099999999999994</c:v>
                </c:pt>
                <c:pt idx="290">
                  <c:v>77.400000000000006</c:v>
                </c:pt>
                <c:pt idx="291">
                  <c:v>75.099999999999994</c:v>
                </c:pt>
                <c:pt idx="292">
                  <c:v>72.3</c:v>
                </c:pt>
                <c:pt idx="293">
                  <c:v>69.099999999999994</c:v>
                </c:pt>
                <c:pt idx="294">
                  <c:v>65.900000000000006</c:v>
                </c:pt>
                <c:pt idx="295">
                  <c:v>62.7</c:v>
                </c:pt>
                <c:pt idx="296">
                  <c:v>59.7</c:v>
                </c:pt>
                <c:pt idx="297">
                  <c:v>57</c:v>
                </c:pt>
                <c:pt idx="298">
                  <c:v>54.6</c:v>
                </c:pt>
                <c:pt idx="299">
                  <c:v>52.2</c:v>
                </c:pt>
                <c:pt idx="300">
                  <c:v>49.7</c:v>
                </c:pt>
                <c:pt idx="301">
                  <c:v>46.8</c:v>
                </c:pt>
                <c:pt idx="302">
                  <c:v>43.5</c:v>
                </c:pt>
                <c:pt idx="303">
                  <c:v>39.9</c:v>
                </c:pt>
                <c:pt idx="304">
                  <c:v>36.4</c:v>
                </c:pt>
                <c:pt idx="305">
                  <c:v>33.200000000000003</c:v>
                </c:pt>
                <c:pt idx="306">
                  <c:v>30.5</c:v>
                </c:pt>
                <c:pt idx="307">
                  <c:v>28.3</c:v>
                </c:pt>
                <c:pt idx="308">
                  <c:v>26.3</c:v>
                </c:pt>
                <c:pt idx="309">
                  <c:v>24.4</c:v>
                </c:pt>
                <c:pt idx="310">
                  <c:v>22.5</c:v>
                </c:pt>
                <c:pt idx="311">
                  <c:v>20.5</c:v>
                </c:pt>
                <c:pt idx="312">
                  <c:v>18.2</c:v>
                </c:pt>
                <c:pt idx="313">
                  <c:v>15.5</c:v>
                </c:pt>
                <c:pt idx="314">
                  <c:v>12.3</c:v>
                </c:pt>
                <c:pt idx="315">
                  <c:v>8.6999999999999993</c:v>
                </c:pt>
                <c:pt idx="316">
                  <c:v>5.2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2A5-B049-8F45-2DEEF84174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55048416"/>
        <c:axId val="2054685520"/>
      </c:lineChart>
      <c:catAx>
        <c:axId val="2055048416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54685520"/>
        <c:crosses val="autoZero"/>
        <c:auto val="1"/>
        <c:lblAlgn val="ctr"/>
        <c:lblOffset val="100"/>
        <c:noMultiLvlLbl val="0"/>
      </c:catAx>
      <c:valAx>
        <c:axId val="2054685520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550484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(Phase:</a:t>
            </a:r>
            <a:r>
              <a:rPr lang="en-GB" baseline="0"/>
              <a:t> Extra-High) Total Resistance to Motion.</a:t>
            </a:r>
            <a:endParaRPr lang="en-GB"/>
          </a:p>
        </c:rich>
      </c:tx>
      <c:layout>
        <c:manualLayout>
          <c:xMode val="edge"/>
          <c:yMode val="edge"/>
          <c:x val="0.22891808162761676"/>
          <c:y val="1.74865511898624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3"/>
          <c:order val="0"/>
          <c:tx>
            <c:v>Total Resistance (N)</c:v>
          </c:tx>
          <c:spPr>
            <a:ln w="22225" cap="rnd">
              <a:solidFill>
                <a:schemeClr val="accent4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WLTC_class_3!$L$1498:$L$1822</c:f>
              <c:numCache>
                <c:formatCode>General</c:formatCode>
                <c:ptCount val="325"/>
                <c:pt idx="0">
                  <c:v>103.2993</c:v>
                </c:pt>
                <c:pt idx="1">
                  <c:v>103.2993</c:v>
                </c:pt>
                <c:pt idx="2">
                  <c:v>350.79930000000002</c:v>
                </c:pt>
                <c:pt idx="3">
                  <c:v>598.41338554643232</c:v>
                </c:pt>
                <c:pt idx="4">
                  <c:v>565.00564218572924</c:v>
                </c:pt>
                <c:pt idx="5">
                  <c:v>497.98484862353268</c:v>
                </c:pt>
                <c:pt idx="6">
                  <c:v>431.02039069273553</c:v>
                </c:pt>
                <c:pt idx="7">
                  <c:v>386.54438277893189</c:v>
                </c:pt>
                <c:pt idx="8">
                  <c:v>364.59878196324763</c:v>
                </c:pt>
                <c:pt idx="9">
                  <c:v>387.66661684208111</c:v>
                </c:pt>
                <c:pt idx="10">
                  <c:v>467.22181565739658</c:v>
                </c:pt>
                <c:pt idx="11">
                  <c:v>569.64284250590015</c:v>
                </c:pt>
                <c:pt idx="12">
                  <c:v>683.8614328344911</c:v>
                </c:pt>
                <c:pt idx="13">
                  <c:v>798.79022926101686</c:v>
                </c:pt>
                <c:pt idx="14">
                  <c:v>892.12723149416161</c:v>
                </c:pt>
                <c:pt idx="15">
                  <c:v>952.60311099093497</c:v>
                </c:pt>
                <c:pt idx="16">
                  <c:v>957.72658916707712</c:v>
                </c:pt>
                <c:pt idx="17">
                  <c:v>918.20835253036148</c:v>
                </c:pt>
                <c:pt idx="18">
                  <c:v>867.69657265917965</c:v>
                </c:pt>
                <c:pt idx="19">
                  <c:v>794.65344283412264</c:v>
                </c:pt>
                <c:pt idx="20">
                  <c:v>721.24307069224506</c:v>
                </c:pt>
                <c:pt idx="21">
                  <c:v>647.52792042735723</c:v>
                </c:pt>
                <c:pt idx="22">
                  <c:v>561.93105680618953</c:v>
                </c:pt>
                <c:pt idx="23">
                  <c:v>475.5893371380688</c:v>
                </c:pt>
                <c:pt idx="24">
                  <c:v>388.41224727045193</c:v>
                </c:pt>
                <c:pt idx="25">
                  <c:v>345.33190158893279</c:v>
                </c:pt>
                <c:pt idx="26">
                  <c:v>324.78172729159456</c:v>
                </c:pt>
                <c:pt idx="27">
                  <c:v>315.0138965394579</c:v>
                </c:pt>
                <c:pt idx="28">
                  <c:v>316.76454396374044</c:v>
                </c:pt>
                <c:pt idx="29">
                  <c:v>295.78348458607519</c:v>
                </c:pt>
                <c:pt idx="30">
                  <c:v>285.81223270466023</c:v>
                </c:pt>
                <c:pt idx="31">
                  <c:v>298.35276652019115</c:v>
                </c:pt>
                <c:pt idx="32">
                  <c:v>322.41696421879556</c:v>
                </c:pt>
                <c:pt idx="33">
                  <c:v>358.01331150227588</c:v>
                </c:pt>
                <c:pt idx="34">
                  <c:v>427.92112938823891</c:v>
                </c:pt>
                <c:pt idx="35">
                  <c:v>521.46650274337969</c:v>
                </c:pt>
                <c:pt idx="36">
                  <c:v>616.22297431663867</c:v>
                </c:pt>
                <c:pt idx="37">
                  <c:v>701.03671539509162</c:v>
                </c:pt>
                <c:pt idx="38">
                  <c:v>741.97127625305961</c:v>
                </c:pt>
                <c:pt idx="39">
                  <c:v>715.67737956865221</c:v>
                </c:pt>
                <c:pt idx="40">
                  <c:v>621.17421964206619</c:v>
                </c:pt>
                <c:pt idx="41">
                  <c:v>524.87067665008612</c:v>
                </c:pt>
                <c:pt idx="42">
                  <c:v>450.15421357270895</c:v>
                </c:pt>
                <c:pt idx="43">
                  <c:v>396.63095241801659</c:v>
                </c:pt>
                <c:pt idx="44">
                  <c:v>354.0415988712457</c:v>
                </c:pt>
                <c:pt idx="45">
                  <c:v>310.42948254354542</c:v>
                </c:pt>
                <c:pt idx="46">
                  <c:v>255.22534529048951</c:v>
                </c:pt>
                <c:pt idx="47">
                  <c:v>176.12625294696386</c:v>
                </c:pt>
                <c:pt idx="48">
                  <c:v>62.234597851640899</c:v>
                </c:pt>
                <c:pt idx="49">
                  <c:v>-87.803560860576951</c:v>
                </c:pt>
                <c:pt idx="50">
                  <c:v>-217.29578812635765</c:v>
                </c:pt>
                <c:pt idx="51">
                  <c:v>-303.27466320483967</c:v>
                </c:pt>
                <c:pt idx="52">
                  <c:v>-310.90048055644695</c:v>
                </c:pt>
                <c:pt idx="53">
                  <c:v>-250.15227062257776</c:v>
                </c:pt>
                <c:pt idx="54">
                  <c:v>-154.25674845885118</c:v>
                </c:pt>
                <c:pt idx="55">
                  <c:v>-34.278878623223335</c:v>
                </c:pt>
                <c:pt idx="56">
                  <c:v>87.472974316639124</c:v>
                </c:pt>
                <c:pt idx="57">
                  <c:v>210.65631800749952</c:v>
                </c:pt>
                <c:pt idx="58">
                  <c:v>346.79151633728907</c:v>
                </c:pt>
                <c:pt idx="59">
                  <c:v>507.16251211321008</c:v>
                </c:pt>
                <c:pt idx="60">
                  <c:v>669.9491043350763</c:v>
                </c:pt>
                <c:pt idx="61">
                  <c:v>789.73549361465462</c:v>
                </c:pt>
                <c:pt idx="62">
                  <c:v>888.57948060254694</c:v>
                </c:pt>
                <c:pt idx="63">
                  <c:v>955.38946506570255</c:v>
                </c:pt>
                <c:pt idx="64">
                  <c:v>1000.5350554422944</c:v>
                </c:pt>
                <c:pt idx="65">
                  <c:v>1024.4322868344934</c:v>
                </c:pt>
                <c:pt idx="66">
                  <c:v>992.27115365902898</c:v>
                </c:pt>
                <c:pt idx="67">
                  <c:v>903.20214288006764</c:v>
                </c:pt>
                <c:pt idx="68">
                  <c:v>744.60552079860236</c:v>
                </c:pt>
                <c:pt idx="69">
                  <c:v>582.50831101039034</c:v>
                </c:pt>
                <c:pt idx="70">
                  <c:v>474.22759051687439</c:v>
                </c:pt>
                <c:pt idx="71">
                  <c:v>409.28178675890069</c:v>
                </c:pt>
                <c:pt idx="72">
                  <c:v>399.7440128111416</c:v>
                </c:pt>
                <c:pt idx="73">
                  <c:v>413.14490250369215</c:v>
                </c:pt>
                <c:pt idx="74">
                  <c:v>437.8075778931892</c:v>
                </c:pt>
                <c:pt idx="75">
                  <c:v>463.35512340935333</c:v>
                </c:pt>
                <c:pt idx="76">
                  <c:v>477.67576889152963</c:v>
                </c:pt>
                <c:pt idx="77">
                  <c:v>481.21336368668671</c:v>
                </c:pt>
                <c:pt idx="78">
                  <c:v>484.33350909603467</c:v>
                </c:pt>
                <c:pt idx="79">
                  <c:v>510.4276752365289</c:v>
                </c:pt>
                <c:pt idx="80">
                  <c:v>548.25717637724074</c:v>
                </c:pt>
                <c:pt idx="81">
                  <c:v>587.04509039355958</c:v>
                </c:pt>
                <c:pt idx="82">
                  <c:v>637.60605364031676</c:v>
                </c:pt>
                <c:pt idx="83">
                  <c:v>689.65272184402193</c:v>
                </c:pt>
                <c:pt idx="84">
                  <c:v>708.53608204167381</c:v>
                </c:pt>
                <c:pt idx="85">
                  <c:v>716.29012777604953</c:v>
                </c:pt>
                <c:pt idx="86">
                  <c:v>724.16485904714546</c:v>
                </c:pt>
                <c:pt idx="87">
                  <c:v>743.41027585496272</c:v>
                </c:pt>
                <c:pt idx="88">
                  <c:v>763.2876417329984</c:v>
                </c:pt>
                <c:pt idx="89">
                  <c:v>772.05125026772293</c:v>
                </c:pt>
                <c:pt idx="90">
                  <c:v>792.20110145913679</c:v>
                </c:pt>
                <c:pt idx="91">
                  <c:v>790.5229730903817</c:v>
                </c:pt>
                <c:pt idx="92">
                  <c:v>765.40953181203429</c:v>
                </c:pt>
                <c:pt idx="93">
                  <c:v>751.11591259517741</c:v>
                </c:pt>
                <c:pt idx="94">
                  <c:v>736.37090118530705</c:v>
                </c:pt>
                <c:pt idx="95">
                  <c:v>721.154697611556</c:v>
                </c:pt>
                <c:pt idx="96">
                  <c:v>705.44891618668953</c:v>
                </c:pt>
                <c:pt idx="97">
                  <c:v>666.7365855071057</c:v>
                </c:pt>
                <c:pt idx="98">
                  <c:v>615.09526444067023</c:v>
                </c:pt>
                <c:pt idx="99">
                  <c:v>573.57157361171016</c:v>
                </c:pt>
                <c:pt idx="100">
                  <c:v>519.64854161662697</c:v>
                </c:pt>
                <c:pt idx="101">
                  <c:v>463.98146218755085</c:v>
                </c:pt>
                <c:pt idx="102">
                  <c:v>418.39854161662629</c:v>
                </c:pt>
                <c:pt idx="103">
                  <c:v>394.15260847112336</c:v>
                </c:pt>
                <c:pt idx="104">
                  <c:v>369.91091817651898</c:v>
                </c:pt>
                <c:pt idx="105">
                  <c:v>355.76752957640133</c:v>
                </c:pt>
                <c:pt idx="106">
                  <c:v>342.21130439810918</c:v>
                </c:pt>
                <c:pt idx="107">
                  <c:v>305.01610946700498</c:v>
                </c:pt>
                <c:pt idx="108">
                  <c:v>278.51816534915696</c:v>
                </c:pt>
                <c:pt idx="109">
                  <c:v>251.47737202999974</c:v>
                </c:pt>
                <c:pt idx="110">
                  <c:v>223.905043778601</c:v>
                </c:pt>
                <c:pt idx="111">
                  <c:v>207.06390914766297</c:v>
                </c:pt>
                <c:pt idx="112">
                  <c:v>212.76991730450737</c:v>
                </c:pt>
                <c:pt idx="113">
                  <c:v>241.57063172921966</c:v>
                </c:pt>
                <c:pt idx="114">
                  <c:v>271.49758735404248</c:v>
                </c:pt>
                <c:pt idx="115">
                  <c:v>301.98907786255421</c:v>
                </c:pt>
                <c:pt idx="116">
                  <c:v>322.32616675911726</c:v>
                </c:pt>
                <c:pt idx="117">
                  <c:v>342.67079850172865</c:v>
                </c:pt>
                <c:pt idx="118">
                  <c:v>364.09594294030074</c:v>
                </c:pt>
                <c:pt idx="119">
                  <c:v>340.5229730903817</c:v>
                </c:pt>
                <c:pt idx="120">
                  <c:v>315.88269052508269</c:v>
                </c:pt>
                <c:pt idx="121">
                  <c:v>279.99995080582789</c:v>
                </c:pt>
                <c:pt idx="122">
                  <c:v>231.2858062704268</c:v>
                </c:pt>
                <c:pt idx="123">
                  <c:v>204.56935533120935</c:v>
                </c:pt>
                <c:pt idx="124">
                  <c:v>177.36191225724298</c:v>
                </c:pt>
                <c:pt idx="125">
                  <c:v>160.92620560122964</c:v>
                </c:pt>
                <c:pt idx="126">
                  <c:v>178.28764173299805</c:v>
                </c:pt>
                <c:pt idx="127">
                  <c:v>219.21073344561461</c:v>
                </c:pt>
                <c:pt idx="128">
                  <c:v>249.92285220094567</c:v>
                </c:pt>
                <c:pt idx="129">
                  <c:v>292.40424876369752</c:v>
                </c:pt>
                <c:pt idx="130">
                  <c:v>325.15010738394187</c:v>
                </c:pt>
                <c:pt idx="131">
                  <c:v>346.64785171569645</c:v>
                </c:pt>
                <c:pt idx="132">
                  <c:v>369.14785171569679</c:v>
                </c:pt>
                <c:pt idx="133">
                  <c:v>391.64785171569713</c:v>
                </c:pt>
                <c:pt idx="134">
                  <c:v>403.90010738394056</c:v>
                </c:pt>
                <c:pt idx="135">
                  <c:v>415.65194235987872</c:v>
                </c:pt>
                <c:pt idx="136">
                  <c:v>450.91027585496329</c:v>
                </c:pt>
                <c:pt idx="137">
                  <c:v>486.67798717203021</c:v>
                </c:pt>
                <c:pt idx="138">
                  <c:v>523.46869698396529</c:v>
                </c:pt>
                <c:pt idx="139">
                  <c:v>560.78764173299874</c:v>
                </c:pt>
                <c:pt idx="140">
                  <c:v>610.41022778895626</c:v>
                </c:pt>
                <c:pt idx="141">
                  <c:v>649.86191225724326</c:v>
                </c:pt>
                <c:pt idx="142">
                  <c:v>678.64698872433246</c:v>
                </c:pt>
                <c:pt idx="143">
                  <c:v>674.2824285938234</c:v>
                </c:pt>
                <c:pt idx="144">
                  <c:v>646.4207985017274</c:v>
                </c:pt>
                <c:pt idx="145">
                  <c:v>618.07336198154007</c:v>
                </c:pt>
                <c:pt idx="146">
                  <c:v>577.42935557259125</c:v>
                </c:pt>
                <c:pt idx="147">
                  <c:v>513.2161507367473</c:v>
                </c:pt>
                <c:pt idx="148">
                  <c:v>435.56552054782196</c:v>
                </c:pt>
                <c:pt idx="149">
                  <c:v>367.51559992834626</c:v>
                </c:pt>
                <c:pt idx="150">
                  <c:v>264.07063172922</c:v>
                </c:pt>
                <c:pt idx="151">
                  <c:v>146.11621118284739</c:v>
                </c:pt>
                <c:pt idx="152">
                  <c:v>48.559222301402031</c:v>
                </c:pt>
                <c:pt idx="153">
                  <c:v>-17.271135031644803</c:v>
                </c:pt>
                <c:pt idx="154">
                  <c:v>-27.218027539696152</c:v>
                </c:pt>
                <c:pt idx="155">
                  <c:v>31.015586093885872</c:v>
                </c:pt>
                <c:pt idx="156">
                  <c:v>125.66818865774064</c:v>
                </c:pt>
                <c:pt idx="157">
                  <c:v>233.64743102339105</c:v>
                </c:pt>
                <c:pt idx="158">
                  <c:v>322.14899751374321</c:v>
                </c:pt>
                <c:pt idx="159">
                  <c:v>355.40046253294889</c:v>
                </c:pt>
                <c:pt idx="160">
                  <c:v>355.4004625329473</c:v>
                </c:pt>
                <c:pt idx="161">
                  <c:v>321.15239898003131</c:v>
                </c:pt>
                <c:pt idx="162">
                  <c:v>285.91103688855145</c:v>
                </c:pt>
                <c:pt idx="163">
                  <c:v>261.42915409019821</c:v>
                </c:pt>
                <c:pt idx="164">
                  <c:v>258.96240771950642</c:v>
                </c:pt>
                <c:pt idx="165">
                  <c:v>290.74749632475459</c:v>
                </c:pt>
                <c:pt idx="166">
                  <c:v>346.01786919464735</c:v>
                </c:pt>
                <c:pt idx="167">
                  <c:v>425.25744704576323</c:v>
                </c:pt>
                <c:pt idx="168">
                  <c:v>495.21240771950573</c:v>
                </c:pt>
                <c:pt idx="169">
                  <c:v>554.9191526336167</c:v>
                </c:pt>
                <c:pt idx="170">
                  <c:v>604.8974310233923</c:v>
                </c:pt>
                <c:pt idx="171">
                  <c:v>644.17798717203084</c:v>
                </c:pt>
                <c:pt idx="172">
                  <c:v>684.53764173299805</c:v>
                </c:pt>
                <c:pt idx="173">
                  <c:v>702.99483112910116</c:v>
                </c:pt>
                <c:pt idx="174">
                  <c:v>710.29442038925731</c:v>
                </c:pt>
                <c:pt idx="175">
                  <c:v>695.18640951346765</c:v>
                </c:pt>
                <c:pt idx="176">
                  <c:v>667.84594294029944</c:v>
                </c:pt>
                <c:pt idx="177">
                  <c:v>651.28098420810693</c:v>
                </c:pt>
                <c:pt idx="178">
                  <c:v>622.97597619692192</c:v>
                </c:pt>
                <c:pt idx="179">
                  <c:v>604.86591259517627</c:v>
                </c:pt>
                <c:pt idx="180">
                  <c:v>609.28602037761289</c:v>
                </c:pt>
                <c:pt idx="181">
                  <c:v>613.73629954422859</c:v>
                </c:pt>
                <c:pt idx="182">
                  <c:v>618.21675009502303</c:v>
                </c:pt>
                <c:pt idx="183">
                  <c:v>622.72737202999951</c:v>
                </c:pt>
                <c:pt idx="184">
                  <c:v>627.26816534915633</c:v>
                </c:pt>
                <c:pt idx="185">
                  <c:v>620.58913005249428</c:v>
                </c:pt>
                <c:pt idx="186">
                  <c:v>624.61347413149986</c:v>
                </c:pt>
                <c:pt idx="187">
                  <c:v>629.24101018017552</c:v>
                </c:pt>
                <c:pt idx="188">
                  <c:v>610.8148541863535</c:v>
                </c:pt>
                <c:pt idx="189">
                  <c:v>603.07510616459626</c:v>
                </c:pt>
                <c:pt idx="190">
                  <c:v>584.10232954644096</c:v>
                </c:pt>
                <c:pt idx="191">
                  <c:v>563.96324035856048</c:v>
                </c:pt>
                <c:pt idx="192">
                  <c:v>555.08169401672421</c:v>
                </c:pt>
                <c:pt idx="193">
                  <c:v>545.61298425306745</c:v>
                </c:pt>
                <c:pt idx="194">
                  <c:v>536.14851734030765</c:v>
                </c:pt>
                <c:pt idx="195">
                  <c:v>514.84122987119042</c:v>
                </c:pt>
                <c:pt idx="196">
                  <c:v>504.18829327844935</c:v>
                </c:pt>
                <c:pt idx="197">
                  <c:v>504.78582811358558</c:v>
                </c:pt>
                <c:pt idx="198">
                  <c:v>494.13383437660013</c:v>
                </c:pt>
                <c:pt idx="199">
                  <c:v>482.88383437659922</c:v>
                </c:pt>
                <c:pt idx="200">
                  <c:v>471.63383437659826</c:v>
                </c:pt>
                <c:pt idx="201">
                  <c:v>448.53582811358393</c:v>
                </c:pt>
                <c:pt idx="202">
                  <c:v>424.84122987119076</c:v>
                </c:pt>
                <c:pt idx="203">
                  <c:v>411.80286821668324</c:v>
                </c:pt>
                <c:pt idx="204">
                  <c:v>410.01874941307562</c:v>
                </c:pt>
                <c:pt idx="205">
                  <c:v>430.73887346036702</c:v>
                </c:pt>
                <c:pt idx="206">
                  <c:v>463.89652433188655</c:v>
                </c:pt>
                <c:pt idx="207">
                  <c:v>497.6465243318878</c:v>
                </c:pt>
                <c:pt idx="208">
                  <c:v>543.83169401672649</c:v>
                </c:pt>
                <c:pt idx="209">
                  <c:v>568.70769052093533</c:v>
                </c:pt>
                <c:pt idx="210">
                  <c:v>571.09122987119042</c:v>
                </c:pt>
                <c:pt idx="211">
                  <c:v>573.48231206749222</c:v>
                </c:pt>
                <c:pt idx="212">
                  <c:v>553.38093710983583</c:v>
                </c:pt>
                <c:pt idx="213">
                  <c:v>532.08307819827496</c:v>
                </c:pt>
                <c:pt idx="214">
                  <c:v>522.03710499822796</c:v>
                </c:pt>
                <c:pt idx="215">
                  <c:v>511.38982554001927</c:v>
                </c:pt>
                <c:pt idx="216">
                  <c:v>511.99301750968766</c:v>
                </c:pt>
                <c:pt idx="217">
                  <c:v>512.5966809072354</c:v>
                </c:pt>
                <c:pt idx="218">
                  <c:v>513.20081573266418</c:v>
                </c:pt>
                <c:pt idx="219">
                  <c:v>513.80542198596777</c:v>
                </c:pt>
                <c:pt idx="220">
                  <c:v>514.4104996671457</c:v>
                </c:pt>
                <c:pt idx="221">
                  <c:v>515.0160487762048</c:v>
                </c:pt>
                <c:pt idx="222">
                  <c:v>504.37206931314233</c:v>
                </c:pt>
                <c:pt idx="223">
                  <c:v>481.87206931314358</c:v>
                </c:pt>
                <c:pt idx="224">
                  <c:v>458.76604877620798</c:v>
                </c:pt>
                <c:pt idx="225">
                  <c:v>446.30542198596515</c:v>
                </c:pt>
                <c:pt idx="226">
                  <c:v>445.09668090723596</c:v>
                </c:pt>
                <c:pt idx="227">
                  <c:v>432.63982554001893</c:v>
                </c:pt>
                <c:pt idx="228">
                  <c:v>430.83307819827587</c:v>
                </c:pt>
                <c:pt idx="229">
                  <c:v>440.88093710983742</c:v>
                </c:pt>
                <c:pt idx="230">
                  <c:v>439.68068173290737</c:v>
                </c:pt>
                <c:pt idx="231">
                  <c:v>449.73231206749131</c:v>
                </c:pt>
                <c:pt idx="232">
                  <c:v>460.38383437659888</c:v>
                </c:pt>
                <c:pt idx="233">
                  <c:v>459.7858281135849</c:v>
                </c:pt>
                <c:pt idx="234">
                  <c:v>481.68829327844907</c:v>
                </c:pt>
                <c:pt idx="235">
                  <c:v>504.78582811358558</c:v>
                </c:pt>
                <c:pt idx="236">
                  <c:v>516.63383437659888</c:v>
                </c:pt>
                <c:pt idx="237">
                  <c:v>540.33126118626046</c:v>
                </c:pt>
                <c:pt idx="238">
                  <c:v>553.38093710983742</c:v>
                </c:pt>
                <c:pt idx="239">
                  <c:v>566.43485588431111</c:v>
                </c:pt>
                <c:pt idx="240">
                  <c:v>580.0966809072363</c:v>
                </c:pt>
                <c:pt idx="241">
                  <c:v>593.76604877620662</c:v>
                </c:pt>
                <c:pt idx="242">
                  <c:v>608.05086573966878</c:v>
                </c:pt>
                <c:pt idx="243">
                  <c:v>622.3474684000762</c:v>
                </c:pt>
                <c:pt idx="244">
                  <c:v>626.0189487125341</c:v>
                </c:pt>
                <c:pt idx="245">
                  <c:v>606.59147990622364</c:v>
                </c:pt>
                <c:pt idx="246">
                  <c:v>575.3079905629736</c:v>
                </c:pt>
                <c:pt idx="247">
                  <c:v>542.79407445861807</c:v>
                </c:pt>
                <c:pt idx="248">
                  <c:v>509.66282354825495</c:v>
                </c:pt>
                <c:pt idx="249">
                  <c:v>441.54407445861432</c:v>
                </c:pt>
                <c:pt idx="250">
                  <c:v>348.45740042859654</c:v>
                </c:pt>
                <c:pt idx="251">
                  <c:v>241.68108713085758</c:v>
                </c:pt>
                <c:pt idx="252">
                  <c:v>120.66049966714564</c:v>
                </c:pt>
                <c:pt idx="253">
                  <c:v>-3.2553621081910933</c:v>
                </c:pt>
                <c:pt idx="254">
                  <c:v>-84.93214124997678</c:v>
                </c:pt>
                <c:pt idx="255">
                  <c:v>-121.91086994750503</c:v>
                </c:pt>
                <c:pt idx="256">
                  <c:v>-136.65619110994163</c:v>
                </c:pt>
                <c:pt idx="257">
                  <c:v>-128.03384926325299</c:v>
                </c:pt>
                <c:pt idx="258">
                  <c:v>-118.5792014982722</c:v>
                </c:pt>
                <c:pt idx="259">
                  <c:v>-119.57619062220368</c:v>
                </c:pt>
                <c:pt idx="260">
                  <c:v>-142.82379439877059</c:v>
                </c:pt>
                <c:pt idx="261">
                  <c:v>-155.07714779905359</c:v>
                </c:pt>
                <c:pt idx="262">
                  <c:v>-155.31513803969574</c:v>
                </c:pt>
                <c:pt idx="263">
                  <c:v>-144.05374293297214</c:v>
                </c:pt>
                <c:pt idx="264">
                  <c:v>-97.847278155978046</c:v>
                </c:pt>
                <c:pt idx="265">
                  <c:v>-27.540551447724027</c:v>
                </c:pt>
                <c:pt idx="266">
                  <c:v>22.24805805888434</c:v>
                </c:pt>
                <c:pt idx="267">
                  <c:v>50.080931050431644</c:v>
                </c:pt>
                <c:pt idx="268">
                  <c:v>78.886359753922022</c:v>
                </c:pt>
                <c:pt idx="269">
                  <c:v>85.690794866085625</c:v>
                </c:pt>
                <c:pt idx="270">
                  <c:v>81.292372766030169</c:v>
                </c:pt>
                <c:pt idx="271">
                  <c:v>99.441093453757063</c:v>
                </c:pt>
                <c:pt idx="272">
                  <c:v>118.49401281114162</c:v>
                </c:pt>
                <c:pt idx="273">
                  <c:v>137.57710355270507</c:v>
                </c:pt>
                <c:pt idx="274">
                  <c:v>168.78422157974654</c:v>
                </c:pt>
                <c:pt idx="275">
                  <c:v>177.92811753558914</c:v>
                </c:pt>
                <c:pt idx="276">
                  <c:v>175.83379918837625</c:v>
                </c:pt>
                <c:pt idx="277">
                  <c:v>173.75126653810889</c:v>
                </c:pt>
                <c:pt idx="278">
                  <c:v>171.68051958478702</c:v>
                </c:pt>
                <c:pt idx="279">
                  <c:v>169.62155832841057</c:v>
                </c:pt>
                <c:pt idx="280">
                  <c:v>167.5743827689796</c:v>
                </c:pt>
                <c:pt idx="281">
                  <c:v>154.2889929064948</c:v>
                </c:pt>
                <c:pt idx="282">
                  <c:v>151.86208219148034</c:v>
                </c:pt>
                <c:pt idx="283">
                  <c:v>149.85262086227493</c:v>
                </c:pt>
                <c:pt idx="284">
                  <c:v>136.20682438719558</c:v>
                </c:pt>
                <c:pt idx="285">
                  <c:v>133.82799931571861</c:v>
                </c:pt>
                <c:pt idx="286">
                  <c:v>131.46614564784323</c:v>
                </c:pt>
                <c:pt idx="287">
                  <c:v>129.12126338356933</c:v>
                </c:pt>
                <c:pt idx="288">
                  <c:v>115.54335252289756</c:v>
                </c:pt>
                <c:pt idx="289">
                  <c:v>79.098906487220816</c:v>
                </c:pt>
                <c:pt idx="290">
                  <c:v>8.1685615342667006</c:v>
                </c:pt>
                <c:pt idx="291">
                  <c:v>-86.718966989026029</c:v>
                </c:pt>
                <c:pt idx="292">
                  <c:v>-205.49013633371922</c:v>
                </c:pt>
                <c:pt idx="293">
                  <c:v>-337.50780274097866</c:v>
                </c:pt>
                <c:pt idx="294">
                  <c:v>-448.48618842765973</c:v>
                </c:pt>
                <c:pt idx="295">
                  <c:v>-504.151772735446</c:v>
                </c:pt>
                <c:pt idx="296">
                  <c:v>-514.33461489634601</c:v>
                </c:pt>
                <c:pt idx="297">
                  <c:v>-501.53471491036009</c:v>
                </c:pt>
                <c:pt idx="298">
                  <c:v>-453.94013074712518</c:v>
                </c:pt>
                <c:pt idx="299">
                  <c:v>-393.86724124823138</c:v>
                </c:pt>
                <c:pt idx="300">
                  <c:v>-366.43060338798887</c:v>
                </c:pt>
                <c:pt idx="301">
                  <c:v>-383.72242307012311</c:v>
                </c:pt>
                <c:pt idx="302">
                  <c:v>-445.97723566384911</c:v>
                </c:pt>
                <c:pt idx="303">
                  <c:v>-542.57369024423735</c:v>
                </c:pt>
                <c:pt idx="304">
                  <c:v>-628.34772990980764</c:v>
                </c:pt>
                <c:pt idx="305">
                  <c:v>-657.92480521163338</c:v>
                </c:pt>
                <c:pt idx="306">
                  <c:v>-619.21954595021691</c:v>
                </c:pt>
                <c:pt idx="307">
                  <c:v>-534.4693667976145</c:v>
                </c:pt>
                <c:pt idx="308">
                  <c:v>-426.02341083292333</c:v>
                </c:pt>
                <c:pt idx="309">
                  <c:v>-350.3226063466592</c:v>
                </c:pt>
                <c:pt idx="310">
                  <c:v>-319.14660255955363</c:v>
                </c:pt>
                <c:pt idx="311">
                  <c:v>-310.16723493307086</c:v>
                </c:pt>
                <c:pt idx="312">
                  <c:v>-323.51768184269508</c:v>
                </c:pt>
                <c:pt idx="313">
                  <c:v>-370.54482171731894</c:v>
                </c:pt>
                <c:pt idx="314">
                  <c:v>-451.39291148755433</c:v>
                </c:pt>
                <c:pt idx="315">
                  <c:v>-554.78767261769372</c:v>
                </c:pt>
                <c:pt idx="316">
                  <c:v>-658.13458381823489</c:v>
                </c:pt>
                <c:pt idx="317">
                  <c:v>-693.66658119639226</c:v>
                </c:pt>
                <c:pt idx="318">
                  <c:v>-874.81332950918795</c:v>
                </c:pt>
                <c:pt idx="319">
                  <c:v>-481.70069999999998</c:v>
                </c:pt>
                <c:pt idx="320">
                  <c:v>103.2993</c:v>
                </c:pt>
                <c:pt idx="321">
                  <c:v>103.2993</c:v>
                </c:pt>
                <c:pt idx="322">
                  <c:v>103.2993</c:v>
                </c:pt>
                <c:pt idx="323">
                  <c:v>103.2993</c:v>
                </c:pt>
                <c:pt idx="324">
                  <c:v>103.2993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E8-CE4C-BB91-2BD37B4BD274}"/>
            </c:ext>
          </c:extLst>
        </c:ser>
        <c:ser>
          <c:idx val="0"/>
          <c:order val="1"/>
          <c:tx>
            <c:v>Acceleration Resistance (N)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WLTC_class_3!$I$1498:$I$1822</c:f>
              <c:numCache>
                <c:formatCode>General</c:formatCode>
                <c:ptCount val="325"/>
                <c:pt idx="0">
                  <c:v>0</c:v>
                </c:pt>
                <c:pt idx="1">
                  <c:v>0</c:v>
                </c:pt>
                <c:pt idx="2">
                  <c:v>247.50000000000003</c:v>
                </c:pt>
                <c:pt idx="3">
                  <c:v>495.00000000000006</c:v>
                </c:pt>
                <c:pt idx="4">
                  <c:v>461.25</c:v>
                </c:pt>
                <c:pt idx="5">
                  <c:v>393.75</c:v>
                </c:pt>
                <c:pt idx="6">
                  <c:v>326.24999999999994</c:v>
                </c:pt>
                <c:pt idx="7">
                  <c:v>281.25</c:v>
                </c:pt>
                <c:pt idx="8">
                  <c:v>258.75000000000006</c:v>
                </c:pt>
                <c:pt idx="9">
                  <c:v>281.25</c:v>
                </c:pt>
                <c:pt idx="10">
                  <c:v>359.99999999999989</c:v>
                </c:pt>
                <c:pt idx="11">
                  <c:v>461.25</c:v>
                </c:pt>
                <c:pt idx="12">
                  <c:v>573.75000000000011</c:v>
                </c:pt>
                <c:pt idx="13">
                  <c:v>686.25000000000011</c:v>
                </c:pt>
                <c:pt idx="14">
                  <c:v>776.24999999999989</c:v>
                </c:pt>
                <c:pt idx="15">
                  <c:v>832.49999999999977</c:v>
                </c:pt>
                <c:pt idx="16">
                  <c:v>832.50000000000023</c:v>
                </c:pt>
                <c:pt idx="17">
                  <c:v>787.5</c:v>
                </c:pt>
                <c:pt idx="18">
                  <c:v>731.25</c:v>
                </c:pt>
                <c:pt idx="19">
                  <c:v>652.49999999999966</c:v>
                </c:pt>
                <c:pt idx="20">
                  <c:v>573.75000000000011</c:v>
                </c:pt>
                <c:pt idx="21">
                  <c:v>495.00000000000068</c:v>
                </c:pt>
                <c:pt idx="22">
                  <c:v>404.99999999999937</c:v>
                </c:pt>
                <c:pt idx="23">
                  <c:v>314.99999999999972</c:v>
                </c:pt>
                <c:pt idx="24">
                  <c:v>225</c:v>
                </c:pt>
                <c:pt idx="25">
                  <c:v>180.00000000000014</c:v>
                </c:pt>
                <c:pt idx="26">
                  <c:v>157.50000000000063</c:v>
                </c:pt>
                <c:pt idx="27">
                  <c:v>146.24999999999969</c:v>
                </c:pt>
                <c:pt idx="28">
                  <c:v>146.24999999999969</c:v>
                </c:pt>
                <c:pt idx="29">
                  <c:v>123.75000000000017</c:v>
                </c:pt>
                <c:pt idx="30">
                  <c:v>112.5</c:v>
                </c:pt>
                <c:pt idx="31">
                  <c:v>123.75000000000017</c:v>
                </c:pt>
                <c:pt idx="32">
                  <c:v>146.24999999999969</c:v>
                </c:pt>
                <c:pt idx="33">
                  <c:v>180.00000000000014</c:v>
                </c:pt>
                <c:pt idx="34">
                  <c:v>247.50000000000034</c:v>
                </c:pt>
                <c:pt idx="35">
                  <c:v>337.49999999999994</c:v>
                </c:pt>
                <c:pt idx="36">
                  <c:v>427.49999999999966</c:v>
                </c:pt>
                <c:pt idx="37">
                  <c:v>506.25</c:v>
                </c:pt>
                <c:pt idx="38">
                  <c:v>539.99999999999966</c:v>
                </c:pt>
                <c:pt idx="39">
                  <c:v>506.25</c:v>
                </c:pt>
                <c:pt idx="40">
                  <c:v>405.00000000000097</c:v>
                </c:pt>
                <c:pt idx="41">
                  <c:v>303.75000000000034</c:v>
                </c:pt>
                <c:pt idx="42">
                  <c:v>225</c:v>
                </c:pt>
                <c:pt idx="43">
                  <c:v>168.74999999999997</c:v>
                </c:pt>
                <c:pt idx="44">
                  <c:v>123.74999999999936</c:v>
                </c:pt>
                <c:pt idx="45">
                  <c:v>78.749999999998721</c:v>
                </c:pt>
                <c:pt idx="46">
                  <c:v>22.50000000000032</c:v>
                </c:pt>
                <c:pt idx="47">
                  <c:v>-56.25</c:v>
                </c:pt>
                <c:pt idx="48">
                  <c:v>-168.74999999999997</c:v>
                </c:pt>
                <c:pt idx="49">
                  <c:v>-314.99999999999972</c:v>
                </c:pt>
                <c:pt idx="50">
                  <c:v>-438.75000000000063</c:v>
                </c:pt>
                <c:pt idx="51">
                  <c:v>-517.49999999999932</c:v>
                </c:pt>
                <c:pt idx="52">
                  <c:v>-517.49999999999932</c:v>
                </c:pt>
                <c:pt idx="53">
                  <c:v>-450</c:v>
                </c:pt>
                <c:pt idx="54">
                  <c:v>-348.75000000000017</c:v>
                </c:pt>
                <c:pt idx="55">
                  <c:v>-225</c:v>
                </c:pt>
                <c:pt idx="56">
                  <c:v>-101.24999999999984</c:v>
                </c:pt>
                <c:pt idx="57">
                  <c:v>22.49999999999952</c:v>
                </c:pt>
                <c:pt idx="58">
                  <c:v>157.49999999999986</c:v>
                </c:pt>
                <c:pt idx="59">
                  <c:v>315.00000000000045</c:v>
                </c:pt>
                <c:pt idx="60">
                  <c:v>472.49999999999949</c:v>
                </c:pt>
                <c:pt idx="61">
                  <c:v>585.00000000000034</c:v>
                </c:pt>
                <c:pt idx="62">
                  <c:v>674.99999999999989</c:v>
                </c:pt>
                <c:pt idx="63">
                  <c:v>731.25</c:v>
                </c:pt>
                <c:pt idx="64">
                  <c:v>765.00000000000125</c:v>
                </c:pt>
                <c:pt idx="65">
                  <c:v>776.24999999999909</c:v>
                </c:pt>
                <c:pt idx="66">
                  <c:v>731.25</c:v>
                </c:pt>
                <c:pt idx="67">
                  <c:v>630.00000000000091</c:v>
                </c:pt>
                <c:pt idx="68">
                  <c:v>461.24999999999937</c:v>
                </c:pt>
                <c:pt idx="69">
                  <c:v>292.49999999999937</c:v>
                </c:pt>
                <c:pt idx="70">
                  <c:v>179.99999999999937</c:v>
                </c:pt>
                <c:pt idx="71">
                  <c:v>112.5</c:v>
                </c:pt>
                <c:pt idx="72">
                  <c:v>101.25000000000063</c:v>
                </c:pt>
                <c:pt idx="73">
                  <c:v>112.5</c:v>
                </c:pt>
                <c:pt idx="74">
                  <c:v>135.00000000000031</c:v>
                </c:pt>
                <c:pt idx="75">
                  <c:v>157.50000000000063</c:v>
                </c:pt>
                <c:pt idx="76">
                  <c:v>168.74999999999997</c:v>
                </c:pt>
                <c:pt idx="77">
                  <c:v>168.74999999999997</c:v>
                </c:pt>
                <c:pt idx="78">
                  <c:v>168.74999999999997</c:v>
                </c:pt>
                <c:pt idx="79">
                  <c:v>191.24999999999872</c:v>
                </c:pt>
                <c:pt idx="80">
                  <c:v>225</c:v>
                </c:pt>
                <c:pt idx="81">
                  <c:v>258.75000000000131</c:v>
                </c:pt>
                <c:pt idx="82">
                  <c:v>303.75000000000034</c:v>
                </c:pt>
                <c:pt idx="83">
                  <c:v>348.74999999999932</c:v>
                </c:pt>
                <c:pt idx="84">
                  <c:v>359.99999999999875</c:v>
                </c:pt>
                <c:pt idx="85">
                  <c:v>360.00000000000028</c:v>
                </c:pt>
                <c:pt idx="86">
                  <c:v>360.00000000000028</c:v>
                </c:pt>
                <c:pt idx="87">
                  <c:v>371.24999999999966</c:v>
                </c:pt>
                <c:pt idx="88">
                  <c:v>382.50000000000063</c:v>
                </c:pt>
                <c:pt idx="89">
                  <c:v>382.50000000000063</c:v>
                </c:pt>
                <c:pt idx="90">
                  <c:v>393.75</c:v>
                </c:pt>
                <c:pt idx="91">
                  <c:v>382.49999999999903</c:v>
                </c:pt>
                <c:pt idx="92">
                  <c:v>348.74999999999932</c:v>
                </c:pt>
                <c:pt idx="93">
                  <c:v>326.25000000000063</c:v>
                </c:pt>
                <c:pt idx="94">
                  <c:v>303.75000000000034</c:v>
                </c:pt>
                <c:pt idx="95">
                  <c:v>281.25</c:v>
                </c:pt>
                <c:pt idx="96">
                  <c:v>258.74999999999966</c:v>
                </c:pt>
                <c:pt idx="97">
                  <c:v>213.74999999999901</c:v>
                </c:pt>
                <c:pt idx="98">
                  <c:v>157.50000000000063</c:v>
                </c:pt>
                <c:pt idx="99">
                  <c:v>112.5</c:v>
                </c:pt>
                <c:pt idx="100">
                  <c:v>56.25</c:v>
                </c:pt>
                <c:pt idx="101">
                  <c:v>0</c:v>
                </c:pt>
                <c:pt idx="102">
                  <c:v>-45.000000000000639</c:v>
                </c:pt>
                <c:pt idx="103">
                  <c:v>-67.499999999999361</c:v>
                </c:pt>
                <c:pt idx="104">
                  <c:v>-89.999999999999687</c:v>
                </c:pt>
                <c:pt idx="105">
                  <c:v>-101.25000000000063</c:v>
                </c:pt>
                <c:pt idx="106">
                  <c:v>-112.5</c:v>
                </c:pt>
                <c:pt idx="107">
                  <c:v>-146.24999999999969</c:v>
                </c:pt>
                <c:pt idx="108">
                  <c:v>-168.74999999999997</c:v>
                </c:pt>
                <c:pt idx="109">
                  <c:v>-191.25000000000031</c:v>
                </c:pt>
                <c:pt idx="110">
                  <c:v>-213.75000000000063</c:v>
                </c:pt>
                <c:pt idx="111">
                  <c:v>-225</c:v>
                </c:pt>
                <c:pt idx="112">
                  <c:v>-213.74999999999901</c:v>
                </c:pt>
                <c:pt idx="113">
                  <c:v>-179.99999999999937</c:v>
                </c:pt>
                <c:pt idx="114">
                  <c:v>-146.24999999999969</c:v>
                </c:pt>
                <c:pt idx="115">
                  <c:v>-112.5</c:v>
                </c:pt>
                <c:pt idx="116">
                  <c:v>-90.000000000001279</c:v>
                </c:pt>
                <c:pt idx="117">
                  <c:v>-67.499999999999361</c:v>
                </c:pt>
                <c:pt idx="118">
                  <c:v>-44.999999999999041</c:v>
                </c:pt>
                <c:pt idx="119">
                  <c:v>-67.500000000000966</c:v>
                </c:pt>
                <c:pt idx="120">
                  <c:v>-89.999999999999687</c:v>
                </c:pt>
                <c:pt idx="121">
                  <c:v>-123.74999999999936</c:v>
                </c:pt>
                <c:pt idx="122">
                  <c:v>-168.74999999999997</c:v>
                </c:pt>
                <c:pt idx="123">
                  <c:v>-191.25000000000031</c:v>
                </c:pt>
                <c:pt idx="124">
                  <c:v>-213.75000000000063</c:v>
                </c:pt>
                <c:pt idx="125">
                  <c:v>-225</c:v>
                </c:pt>
                <c:pt idx="126">
                  <c:v>-202.49999999999969</c:v>
                </c:pt>
                <c:pt idx="127">
                  <c:v>-157.50000000000063</c:v>
                </c:pt>
                <c:pt idx="128">
                  <c:v>-123.75000000000095</c:v>
                </c:pt>
                <c:pt idx="129">
                  <c:v>-78.749999999998721</c:v>
                </c:pt>
                <c:pt idx="130">
                  <c:v>-44.999999999999041</c:v>
                </c:pt>
                <c:pt idx="131">
                  <c:v>-22.50000000000032</c:v>
                </c:pt>
                <c:pt idx="132">
                  <c:v>0</c:v>
                </c:pt>
                <c:pt idx="133">
                  <c:v>22.50000000000032</c:v>
                </c:pt>
                <c:pt idx="134">
                  <c:v>33.74999999999968</c:v>
                </c:pt>
                <c:pt idx="135">
                  <c:v>44.999999999999041</c:v>
                </c:pt>
                <c:pt idx="136">
                  <c:v>78.750000000000313</c:v>
                </c:pt>
                <c:pt idx="137">
                  <c:v>112.5</c:v>
                </c:pt>
                <c:pt idx="138">
                  <c:v>146.24999999999969</c:v>
                </c:pt>
                <c:pt idx="139">
                  <c:v>180.00000000000097</c:v>
                </c:pt>
                <c:pt idx="140">
                  <c:v>225</c:v>
                </c:pt>
                <c:pt idx="141">
                  <c:v>258.74999999999966</c:v>
                </c:pt>
                <c:pt idx="142">
                  <c:v>281.25</c:v>
                </c:pt>
                <c:pt idx="143">
                  <c:v>269.99999999999903</c:v>
                </c:pt>
                <c:pt idx="144">
                  <c:v>236.24999999999935</c:v>
                </c:pt>
                <c:pt idx="145">
                  <c:v>202.50000000000125</c:v>
                </c:pt>
                <c:pt idx="146">
                  <c:v>157.50000000000063</c:v>
                </c:pt>
                <c:pt idx="147">
                  <c:v>89.999999999999687</c:v>
                </c:pt>
                <c:pt idx="148">
                  <c:v>11.249999999999361</c:v>
                </c:pt>
                <c:pt idx="149">
                  <c:v>-56.25</c:v>
                </c:pt>
                <c:pt idx="150">
                  <c:v>-157.49999999999903</c:v>
                </c:pt>
                <c:pt idx="151">
                  <c:v>-270.00000000000063</c:v>
                </c:pt>
                <c:pt idx="152">
                  <c:v>-360.00000000000028</c:v>
                </c:pt>
                <c:pt idx="153">
                  <c:v>-416.25000000000034</c:v>
                </c:pt>
                <c:pt idx="154">
                  <c:v>-416.25000000000034</c:v>
                </c:pt>
                <c:pt idx="155">
                  <c:v>-348.74999999999932</c:v>
                </c:pt>
                <c:pt idx="156">
                  <c:v>-247.50000000000034</c:v>
                </c:pt>
                <c:pt idx="157">
                  <c:v>-135.00000000000031</c:v>
                </c:pt>
                <c:pt idx="158">
                  <c:v>-44.999999999999041</c:v>
                </c:pt>
                <c:pt idx="159">
                  <c:v>-11.249999999999361</c:v>
                </c:pt>
                <c:pt idx="160">
                  <c:v>-11.250000000000959</c:v>
                </c:pt>
                <c:pt idx="161">
                  <c:v>-45.000000000000639</c:v>
                </c:pt>
                <c:pt idx="162">
                  <c:v>-78.749999999998721</c:v>
                </c:pt>
                <c:pt idx="163">
                  <c:v>-101.24999999999903</c:v>
                </c:pt>
                <c:pt idx="164">
                  <c:v>-101.25000000000063</c:v>
                </c:pt>
                <c:pt idx="165">
                  <c:v>-67.500000000000966</c:v>
                </c:pt>
                <c:pt idx="166">
                  <c:v>-11.249999999999361</c:v>
                </c:pt>
                <c:pt idx="167">
                  <c:v>67.500000000000966</c:v>
                </c:pt>
                <c:pt idx="168">
                  <c:v>134.99999999999872</c:v>
                </c:pt>
                <c:pt idx="169">
                  <c:v>191.24999999999872</c:v>
                </c:pt>
                <c:pt idx="170">
                  <c:v>236.25000000000097</c:v>
                </c:pt>
                <c:pt idx="171">
                  <c:v>270.00000000000063</c:v>
                </c:pt>
                <c:pt idx="172">
                  <c:v>303.75000000000034</c:v>
                </c:pt>
                <c:pt idx="173">
                  <c:v>314.99999999999972</c:v>
                </c:pt>
                <c:pt idx="174">
                  <c:v>314.99999999999972</c:v>
                </c:pt>
                <c:pt idx="175">
                  <c:v>292.50000000000097</c:v>
                </c:pt>
                <c:pt idx="176">
                  <c:v>258.74999999999966</c:v>
                </c:pt>
                <c:pt idx="177">
                  <c:v>236.24999999999935</c:v>
                </c:pt>
                <c:pt idx="178">
                  <c:v>202.49999999999969</c:v>
                </c:pt>
                <c:pt idx="179">
                  <c:v>179.99999999999937</c:v>
                </c:pt>
                <c:pt idx="180">
                  <c:v>180.00000000000097</c:v>
                </c:pt>
                <c:pt idx="181">
                  <c:v>180.00000000000097</c:v>
                </c:pt>
                <c:pt idx="182">
                  <c:v>179.99999999999937</c:v>
                </c:pt>
                <c:pt idx="183">
                  <c:v>179.99999999999937</c:v>
                </c:pt>
                <c:pt idx="184">
                  <c:v>179.99999999999937</c:v>
                </c:pt>
                <c:pt idx="185">
                  <c:v>168.74999999999997</c:v>
                </c:pt>
                <c:pt idx="186">
                  <c:v>168.74999999999997</c:v>
                </c:pt>
                <c:pt idx="187">
                  <c:v>168.74999999999997</c:v>
                </c:pt>
                <c:pt idx="188">
                  <c:v>146.25000000000128</c:v>
                </c:pt>
                <c:pt idx="189">
                  <c:v>135.00000000000031</c:v>
                </c:pt>
                <c:pt idx="190">
                  <c:v>112.5</c:v>
                </c:pt>
                <c:pt idx="191">
                  <c:v>89.999999999999687</c:v>
                </c:pt>
                <c:pt idx="192">
                  <c:v>78.749999999998721</c:v>
                </c:pt>
                <c:pt idx="193">
                  <c:v>67.500000000000966</c:v>
                </c:pt>
                <c:pt idx="194">
                  <c:v>56.25</c:v>
                </c:pt>
                <c:pt idx="195">
                  <c:v>33.74999999999968</c:v>
                </c:pt>
                <c:pt idx="196">
                  <c:v>22.50000000000032</c:v>
                </c:pt>
                <c:pt idx="197">
                  <c:v>22.50000000000032</c:v>
                </c:pt>
                <c:pt idx="198">
                  <c:v>11.250000000000959</c:v>
                </c:pt>
                <c:pt idx="199">
                  <c:v>0</c:v>
                </c:pt>
                <c:pt idx="200">
                  <c:v>-11.250000000000959</c:v>
                </c:pt>
                <c:pt idx="201">
                  <c:v>-33.750000000001279</c:v>
                </c:pt>
                <c:pt idx="202">
                  <c:v>-56.25</c:v>
                </c:pt>
                <c:pt idx="203">
                  <c:v>-67.499999999999361</c:v>
                </c:pt>
                <c:pt idx="204">
                  <c:v>-67.499999999999361</c:v>
                </c:pt>
                <c:pt idx="205">
                  <c:v>-45.000000000000639</c:v>
                </c:pt>
                <c:pt idx="206">
                  <c:v>-11.250000000000959</c:v>
                </c:pt>
                <c:pt idx="207">
                  <c:v>22.50000000000032</c:v>
                </c:pt>
                <c:pt idx="208">
                  <c:v>67.500000000000966</c:v>
                </c:pt>
                <c:pt idx="209">
                  <c:v>89.999999999999687</c:v>
                </c:pt>
                <c:pt idx="210">
                  <c:v>89.999999999999687</c:v>
                </c:pt>
                <c:pt idx="211">
                  <c:v>90.000000000001279</c:v>
                </c:pt>
                <c:pt idx="212">
                  <c:v>67.499999999999361</c:v>
                </c:pt>
                <c:pt idx="213">
                  <c:v>44.999999999999041</c:v>
                </c:pt>
                <c:pt idx="214">
                  <c:v>33.750000000001279</c:v>
                </c:pt>
                <c:pt idx="215">
                  <c:v>22.50000000000032</c:v>
                </c:pt>
                <c:pt idx="216">
                  <c:v>22.499999999998721</c:v>
                </c:pt>
                <c:pt idx="217">
                  <c:v>22.499999999998721</c:v>
                </c:pt>
                <c:pt idx="218">
                  <c:v>22.500000000001918</c:v>
                </c:pt>
                <c:pt idx="219">
                  <c:v>22.500000000001918</c:v>
                </c:pt>
                <c:pt idx="220">
                  <c:v>22.499999999998721</c:v>
                </c:pt>
                <c:pt idx="221">
                  <c:v>22.499999999998721</c:v>
                </c:pt>
                <c:pt idx="222">
                  <c:v>11.249999999999361</c:v>
                </c:pt>
                <c:pt idx="223">
                  <c:v>-11.249999999999361</c:v>
                </c:pt>
                <c:pt idx="224">
                  <c:v>-33.749999999998082</c:v>
                </c:pt>
                <c:pt idx="225">
                  <c:v>-45.000000000000639</c:v>
                </c:pt>
                <c:pt idx="226">
                  <c:v>-45.000000000000639</c:v>
                </c:pt>
                <c:pt idx="227">
                  <c:v>-56.25</c:v>
                </c:pt>
                <c:pt idx="228">
                  <c:v>-56.25</c:v>
                </c:pt>
                <c:pt idx="229">
                  <c:v>-44.999999999999041</c:v>
                </c:pt>
                <c:pt idx="230">
                  <c:v>-45.000000000000639</c:v>
                </c:pt>
                <c:pt idx="231">
                  <c:v>-33.74999999999968</c:v>
                </c:pt>
                <c:pt idx="232">
                  <c:v>-22.50000000000032</c:v>
                </c:pt>
                <c:pt idx="233">
                  <c:v>-22.50000000000032</c:v>
                </c:pt>
                <c:pt idx="234">
                  <c:v>0</c:v>
                </c:pt>
                <c:pt idx="235">
                  <c:v>22.50000000000032</c:v>
                </c:pt>
                <c:pt idx="236">
                  <c:v>33.74999999999968</c:v>
                </c:pt>
                <c:pt idx="237">
                  <c:v>56.25</c:v>
                </c:pt>
                <c:pt idx="238">
                  <c:v>67.500000000000966</c:v>
                </c:pt>
                <c:pt idx="239">
                  <c:v>78.749999999998721</c:v>
                </c:pt>
                <c:pt idx="240">
                  <c:v>89.999999999999687</c:v>
                </c:pt>
                <c:pt idx="241">
                  <c:v>101.25000000000063</c:v>
                </c:pt>
                <c:pt idx="242">
                  <c:v>112.5</c:v>
                </c:pt>
                <c:pt idx="243">
                  <c:v>123.74999999999936</c:v>
                </c:pt>
                <c:pt idx="244">
                  <c:v>123.74999999999936</c:v>
                </c:pt>
                <c:pt idx="245">
                  <c:v>101.25000000000063</c:v>
                </c:pt>
                <c:pt idx="246">
                  <c:v>67.499999999999361</c:v>
                </c:pt>
                <c:pt idx="247">
                  <c:v>33.750000000001279</c:v>
                </c:pt>
                <c:pt idx="248">
                  <c:v>0</c:v>
                </c:pt>
                <c:pt idx="249">
                  <c:v>-67.500000000002558</c:v>
                </c:pt>
                <c:pt idx="250">
                  <c:v>-157.49999999999744</c:v>
                </c:pt>
                <c:pt idx="251">
                  <c:v>-258.74999999999807</c:v>
                </c:pt>
                <c:pt idx="252">
                  <c:v>-371.25000000000131</c:v>
                </c:pt>
                <c:pt idx="253">
                  <c:v>-483.75000000000125</c:v>
                </c:pt>
                <c:pt idx="254">
                  <c:v>-551.25000000000068</c:v>
                </c:pt>
                <c:pt idx="255">
                  <c:v>-573.74999999999932</c:v>
                </c:pt>
                <c:pt idx="256">
                  <c:v>-573.74999999999932</c:v>
                </c:pt>
                <c:pt idx="257">
                  <c:v>-551.25000000000068</c:v>
                </c:pt>
                <c:pt idx="258">
                  <c:v>-528.75000000000023</c:v>
                </c:pt>
                <c:pt idx="259">
                  <c:v>-517.49999999999932</c:v>
                </c:pt>
                <c:pt idx="260">
                  <c:v>-528.75000000000023</c:v>
                </c:pt>
                <c:pt idx="261">
                  <c:v>-528.75000000000023</c:v>
                </c:pt>
                <c:pt idx="262">
                  <c:v>-517.49999999999932</c:v>
                </c:pt>
                <c:pt idx="263">
                  <c:v>-494.99999999999903</c:v>
                </c:pt>
                <c:pt idx="264">
                  <c:v>-438.75000000000063</c:v>
                </c:pt>
                <c:pt idx="265">
                  <c:v>-360.00000000000028</c:v>
                </c:pt>
                <c:pt idx="266">
                  <c:v>-303.74999999999869</c:v>
                </c:pt>
                <c:pt idx="267">
                  <c:v>-270.00000000000063</c:v>
                </c:pt>
                <c:pt idx="268">
                  <c:v>-236.25000000000097</c:v>
                </c:pt>
                <c:pt idx="269">
                  <c:v>-225</c:v>
                </c:pt>
                <c:pt idx="270">
                  <c:v>-225</c:v>
                </c:pt>
                <c:pt idx="271">
                  <c:v>-202.49999999999969</c:v>
                </c:pt>
                <c:pt idx="272">
                  <c:v>-179.99999999999937</c:v>
                </c:pt>
                <c:pt idx="273">
                  <c:v>-157.50000000000063</c:v>
                </c:pt>
                <c:pt idx="274">
                  <c:v>-123.75000000000095</c:v>
                </c:pt>
                <c:pt idx="275">
                  <c:v>-112.5</c:v>
                </c:pt>
                <c:pt idx="276">
                  <c:v>-112.5</c:v>
                </c:pt>
                <c:pt idx="277">
                  <c:v>-112.5</c:v>
                </c:pt>
                <c:pt idx="278">
                  <c:v>-112.5</c:v>
                </c:pt>
                <c:pt idx="279">
                  <c:v>-112.5</c:v>
                </c:pt>
                <c:pt idx="280">
                  <c:v>-112.5</c:v>
                </c:pt>
                <c:pt idx="281">
                  <c:v>-123.74999999999936</c:v>
                </c:pt>
                <c:pt idx="282">
                  <c:v>-123.74999999999936</c:v>
                </c:pt>
                <c:pt idx="283">
                  <c:v>-123.74999999999936</c:v>
                </c:pt>
                <c:pt idx="284">
                  <c:v>-135.00000000000031</c:v>
                </c:pt>
                <c:pt idx="285">
                  <c:v>-135.00000000000031</c:v>
                </c:pt>
                <c:pt idx="286">
                  <c:v>-135.00000000000031</c:v>
                </c:pt>
                <c:pt idx="287">
                  <c:v>-135.00000000000031</c:v>
                </c:pt>
                <c:pt idx="288">
                  <c:v>-146.24999999999969</c:v>
                </c:pt>
                <c:pt idx="289">
                  <c:v>-179.99999999999937</c:v>
                </c:pt>
                <c:pt idx="290">
                  <c:v>-247.50000000000034</c:v>
                </c:pt>
                <c:pt idx="291">
                  <c:v>-337.49999999999994</c:v>
                </c:pt>
                <c:pt idx="292">
                  <c:v>-450</c:v>
                </c:pt>
                <c:pt idx="293">
                  <c:v>-573.75000000000091</c:v>
                </c:pt>
                <c:pt idx="294">
                  <c:v>-674.99999999999989</c:v>
                </c:pt>
                <c:pt idx="295">
                  <c:v>-719.99999999999909</c:v>
                </c:pt>
                <c:pt idx="296">
                  <c:v>-719.99999999999909</c:v>
                </c:pt>
                <c:pt idx="297">
                  <c:v>-697.50000000000034</c:v>
                </c:pt>
                <c:pt idx="298">
                  <c:v>-641.25000000000034</c:v>
                </c:pt>
                <c:pt idx="299">
                  <c:v>-573.75000000000011</c:v>
                </c:pt>
                <c:pt idx="300">
                  <c:v>-539.99999999999966</c:v>
                </c:pt>
                <c:pt idx="301">
                  <c:v>-551.24999999999989</c:v>
                </c:pt>
                <c:pt idx="302">
                  <c:v>-607.50000000000068</c:v>
                </c:pt>
                <c:pt idx="303">
                  <c:v>-697.50000000000034</c:v>
                </c:pt>
                <c:pt idx="304">
                  <c:v>-776.24999999999989</c:v>
                </c:pt>
                <c:pt idx="305">
                  <c:v>-798.75000000000011</c:v>
                </c:pt>
                <c:pt idx="306">
                  <c:v>-753.74999999999943</c:v>
                </c:pt>
                <c:pt idx="307">
                  <c:v>-663.74999999999977</c:v>
                </c:pt>
                <c:pt idx="308">
                  <c:v>-551.25000000000023</c:v>
                </c:pt>
                <c:pt idx="309">
                  <c:v>-472.49999999999994</c:v>
                </c:pt>
                <c:pt idx="310">
                  <c:v>-438.75000000000023</c:v>
                </c:pt>
                <c:pt idx="311">
                  <c:v>-427.50000000000011</c:v>
                </c:pt>
                <c:pt idx="312">
                  <c:v>-438.74999999999977</c:v>
                </c:pt>
                <c:pt idx="313">
                  <c:v>-483.75000000000006</c:v>
                </c:pt>
                <c:pt idx="314">
                  <c:v>-562.5</c:v>
                </c:pt>
                <c:pt idx="315">
                  <c:v>-663.74999999999977</c:v>
                </c:pt>
                <c:pt idx="316">
                  <c:v>-765.00000000000011</c:v>
                </c:pt>
                <c:pt idx="317">
                  <c:v>-798.75</c:v>
                </c:pt>
                <c:pt idx="318">
                  <c:v>-978.74999999999989</c:v>
                </c:pt>
                <c:pt idx="319">
                  <c:v>-585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E8-CE4C-BB91-2BD37B4BD274}"/>
            </c:ext>
          </c:extLst>
        </c:ser>
        <c:ser>
          <c:idx val="1"/>
          <c:order val="2"/>
          <c:tx>
            <c:v>Rolling Resistance (N)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WLTC_class_3!$J$1498:$J$1822</c:f>
              <c:numCache>
                <c:formatCode>General</c:formatCode>
                <c:ptCount val="325"/>
                <c:pt idx="0">
                  <c:v>103.2993</c:v>
                </c:pt>
                <c:pt idx="1">
                  <c:v>103.2993</c:v>
                </c:pt>
                <c:pt idx="2">
                  <c:v>103.2993</c:v>
                </c:pt>
                <c:pt idx="3">
                  <c:v>103.2993</c:v>
                </c:pt>
                <c:pt idx="4">
                  <c:v>103.2993</c:v>
                </c:pt>
                <c:pt idx="5">
                  <c:v>103.2993</c:v>
                </c:pt>
                <c:pt idx="6">
                  <c:v>103.2993</c:v>
                </c:pt>
                <c:pt idx="7">
                  <c:v>103.2993</c:v>
                </c:pt>
                <c:pt idx="8">
                  <c:v>103.2993</c:v>
                </c:pt>
                <c:pt idx="9">
                  <c:v>103.2993</c:v>
                </c:pt>
                <c:pt idx="10">
                  <c:v>103.2993</c:v>
                </c:pt>
                <c:pt idx="11">
                  <c:v>103.2993</c:v>
                </c:pt>
                <c:pt idx="12">
                  <c:v>103.2993</c:v>
                </c:pt>
                <c:pt idx="13">
                  <c:v>103.2993</c:v>
                </c:pt>
                <c:pt idx="14">
                  <c:v>103.2993</c:v>
                </c:pt>
                <c:pt idx="15">
                  <c:v>103.2993</c:v>
                </c:pt>
                <c:pt idx="16">
                  <c:v>103.2993</c:v>
                </c:pt>
                <c:pt idx="17">
                  <c:v>103.2993</c:v>
                </c:pt>
                <c:pt idx="18">
                  <c:v>103.2993</c:v>
                </c:pt>
                <c:pt idx="19">
                  <c:v>103.2993</c:v>
                </c:pt>
                <c:pt idx="20">
                  <c:v>103.2993</c:v>
                </c:pt>
                <c:pt idx="21">
                  <c:v>103.2993</c:v>
                </c:pt>
                <c:pt idx="22">
                  <c:v>103.2993</c:v>
                </c:pt>
                <c:pt idx="23">
                  <c:v>103.2993</c:v>
                </c:pt>
                <c:pt idx="24">
                  <c:v>103.2993</c:v>
                </c:pt>
                <c:pt idx="25">
                  <c:v>103.2993</c:v>
                </c:pt>
                <c:pt idx="26">
                  <c:v>103.2993</c:v>
                </c:pt>
                <c:pt idx="27">
                  <c:v>103.2993</c:v>
                </c:pt>
                <c:pt idx="28">
                  <c:v>103.2993</c:v>
                </c:pt>
                <c:pt idx="29">
                  <c:v>103.2993</c:v>
                </c:pt>
                <c:pt idx="30">
                  <c:v>103.2993</c:v>
                </c:pt>
                <c:pt idx="31">
                  <c:v>103.2993</c:v>
                </c:pt>
                <c:pt idx="32">
                  <c:v>103.2993</c:v>
                </c:pt>
                <c:pt idx="33">
                  <c:v>103.2993</c:v>
                </c:pt>
                <c:pt idx="34">
                  <c:v>103.2993</c:v>
                </c:pt>
                <c:pt idx="35">
                  <c:v>103.2993</c:v>
                </c:pt>
                <c:pt idx="36">
                  <c:v>103.2993</c:v>
                </c:pt>
                <c:pt idx="37">
                  <c:v>103.2993</c:v>
                </c:pt>
                <c:pt idx="38">
                  <c:v>103.2993</c:v>
                </c:pt>
                <c:pt idx="39">
                  <c:v>103.2993</c:v>
                </c:pt>
                <c:pt idx="40">
                  <c:v>103.2993</c:v>
                </c:pt>
                <c:pt idx="41">
                  <c:v>103.2993</c:v>
                </c:pt>
                <c:pt idx="42">
                  <c:v>103.2993</c:v>
                </c:pt>
                <c:pt idx="43">
                  <c:v>103.2993</c:v>
                </c:pt>
                <c:pt idx="44">
                  <c:v>103.2993</c:v>
                </c:pt>
                <c:pt idx="45">
                  <c:v>103.2993</c:v>
                </c:pt>
                <c:pt idx="46">
                  <c:v>103.2993</c:v>
                </c:pt>
                <c:pt idx="47">
                  <c:v>103.2993</c:v>
                </c:pt>
                <c:pt idx="48">
                  <c:v>103.2993</c:v>
                </c:pt>
                <c:pt idx="49">
                  <c:v>103.2993</c:v>
                </c:pt>
                <c:pt idx="50">
                  <c:v>103.2993</c:v>
                </c:pt>
                <c:pt idx="51">
                  <c:v>103.2993</c:v>
                </c:pt>
                <c:pt idx="52">
                  <c:v>103.2993</c:v>
                </c:pt>
                <c:pt idx="53">
                  <c:v>103.2993</c:v>
                </c:pt>
                <c:pt idx="54">
                  <c:v>103.2993</c:v>
                </c:pt>
                <c:pt idx="55">
                  <c:v>103.2993</c:v>
                </c:pt>
                <c:pt idx="56">
                  <c:v>103.2993</c:v>
                </c:pt>
                <c:pt idx="57">
                  <c:v>103.2993</c:v>
                </c:pt>
                <c:pt idx="58">
                  <c:v>103.2993</c:v>
                </c:pt>
                <c:pt idx="59">
                  <c:v>103.2993</c:v>
                </c:pt>
                <c:pt idx="60">
                  <c:v>103.2993</c:v>
                </c:pt>
                <c:pt idx="61">
                  <c:v>103.2993</c:v>
                </c:pt>
                <c:pt idx="62">
                  <c:v>103.2993</c:v>
                </c:pt>
                <c:pt idx="63">
                  <c:v>103.2993</c:v>
                </c:pt>
                <c:pt idx="64">
                  <c:v>103.2993</c:v>
                </c:pt>
                <c:pt idx="65">
                  <c:v>103.2993</c:v>
                </c:pt>
                <c:pt idx="66">
                  <c:v>103.2993</c:v>
                </c:pt>
                <c:pt idx="67">
                  <c:v>103.2993</c:v>
                </c:pt>
                <c:pt idx="68">
                  <c:v>103.2993</c:v>
                </c:pt>
                <c:pt idx="69">
                  <c:v>103.2993</c:v>
                </c:pt>
                <c:pt idx="70">
                  <c:v>103.2993</c:v>
                </c:pt>
                <c:pt idx="71">
                  <c:v>103.2993</c:v>
                </c:pt>
                <c:pt idx="72">
                  <c:v>103.2993</c:v>
                </c:pt>
                <c:pt idx="73">
                  <c:v>103.2993</c:v>
                </c:pt>
                <c:pt idx="74">
                  <c:v>103.2993</c:v>
                </c:pt>
                <c:pt idx="75">
                  <c:v>103.2993</c:v>
                </c:pt>
                <c:pt idx="76">
                  <c:v>103.2993</c:v>
                </c:pt>
                <c:pt idx="77">
                  <c:v>103.2993</c:v>
                </c:pt>
                <c:pt idx="78">
                  <c:v>103.2993</c:v>
                </c:pt>
                <c:pt idx="79">
                  <c:v>103.2993</c:v>
                </c:pt>
                <c:pt idx="80">
                  <c:v>103.2993</c:v>
                </c:pt>
                <c:pt idx="81">
                  <c:v>103.2993</c:v>
                </c:pt>
                <c:pt idx="82">
                  <c:v>103.2993</c:v>
                </c:pt>
                <c:pt idx="83">
                  <c:v>103.2993</c:v>
                </c:pt>
                <c:pt idx="84">
                  <c:v>103.2993</c:v>
                </c:pt>
                <c:pt idx="85">
                  <c:v>103.2993</c:v>
                </c:pt>
                <c:pt idx="86">
                  <c:v>103.2993</c:v>
                </c:pt>
                <c:pt idx="87">
                  <c:v>103.2993</c:v>
                </c:pt>
                <c:pt idx="88">
                  <c:v>103.2993</c:v>
                </c:pt>
                <c:pt idx="89">
                  <c:v>103.2993</c:v>
                </c:pt>
                <c:pt idx="90">
                  <c:v>103.2993</c:v>
                </c:pt>
                <c:pt idx="91">
                  <c:v>103.2993</c:v>
                </c:pt>
                <c:pt idx="92">
                  <c:v>103.2993</c:v>
                </c:pt>
                <c:pt idx="93">
                  <c:v>103.2993</c:v>
                </c:pt>
                <c:pt idx="94">
                  <c:v>103.2993</c:v>
                </c:pt>
                <c:pt idx="95">
                  <c:v>103.2993</c:v>
                </c:pt>
                <c:pt idx="96">
                  <c:v>103.2993</c:v>
                </c:pt>
                <c:pt idx="97">
                  <c:v>103.2993</c:v>
                </c:pt>
                <c:pt idx="98">
                  <c:v>103.2993</c:v>
                </c:pt>
                <c:pt idx="99">
                  <c:v>103.2993</c:v>
                </c:pt>
                <c:pt idx="100">
                  <c:v>103.2993</c:v>
                </c:pt>
                <c:pt idx="101">
                  <c:v>103.2993</c:v>
                </c:pt>
                <c:pt idx="102">
                  <c:v>103.2993</c:v>
                </c:pt>
                <c:pt idx="103">
                  <c:v>103.2993</c:v>
                </c:pt>
                <c:pt idx="104">
                  <c:v>103.2993</c:v>
                </c:pt>
                <c:pt idx="105">
                  <c:v>103.2993</c:v>
                </c:pt>
                <c:pt idx="106">
                  <c:v>103.2993</c:v>
                </c:pt>
                <c:pt idx="107">
                  <c:v>103.2993</c:v>
                </c:pt>
                <c:pt idx="108">
                  <c:v>103.2993</c:v>
                </c:pt>
                <c:pt idx="109">
                  <c:v>103.2993</c:v>
                </c:pt>
                <c:pt idx="110">
                  <c:v>103.2993</c:v>
                </c:pt>
                <c:pt idx="111">
                  <c:v>103.2993</c:v>
                </c:pt>
                <c:pt idx="112">
                  <c:v>103.2993</c:v>
                </c:pt>
                <c:pt idx="113">
                  <c:v>103.2993</c:v>
                </c:pt>
                <c:pt idx="114">
                  <c:v>103.2993</c:v>
                </c:pt>
                <c:pt idx="115">
                  <c:v>103.2993</c:v>
                </c:pt>
                <c:pt idx="116">
                  <c:v>103.2993</c:v>
                </c:pt>
                <c:pt idx="117">
                  <c:v>103.2993</c:v>
                </c:pt>
                <c:pt idx="118">
                  <c:v>103.2993</c:v>
                </c:pt>
                <c:pt idx="119">
                  <c:v>103.2993</c:v>
                </c:pt>
                <c:pt idx="120">
                  <c:v>103.2993</c:v>
                </c:pt>
                <c:pt idx="121">
                  <c:v>103.2993</c:v>
                </c:pt>
                <c:pt idx="122">
                  <c:v>103.2993</c:v>
                </c:pt>
                <c:pt idx="123">
                  <c:v>103.2993</c:v>
                </c:pt>
                <c:pt idx="124">
                  <c:v>103.2993</c:v>
                </c:pt>
                <c:pt idx="125">
                  <c:v>103.2993</c:v>
                </c:pt>
                <c:pt idx="126">
                  <c:v>103.2993</c:v>
                </c:pt>
                <c:pt idx="127">
                  <c:v>103.2993</c:v>
                </c:pt>
                <c:pt idx="128">
                  <c:v>103.2993</c:v>
                </c:pt>
                <c:pt idx="129">
                  <c:v>103.2993</c:v>
                </c:pt>
                <c:pt idx="130">
                  <c:v>103.2993</c:v>
                </c:pt>
                <c:pt idx="131">
                  <c:v>103.2993</c:v>
                </c:pt>
                <c:pt idx="132">
                  <c:v>103.2993</c:v>
                </c:pt>
                <c:pt idx="133">
                  <c:v>103.2993</c:v>
                </c:pt>
                <c:pt idx="134">
                  <c:v>103.2993</c:v>
                </c:pt>
                <c:pt idx="135">
                  <c:v>103.2993</c:v>
                </c:pt>
                <c:pt idx="136">
                  <c:v>103.2993</c:v>
                </c:pt>
                <c:pt idx="137">
                  <c:v>103.2993</c:v>
                </c:pt>
                <c:pt idx="138">
                  <c:v>103.2993</c:v>
                </c:pt>
                <c:pt idx="139">
                  <c:v>103.2993</c:v>
                </c:pt>
                <c:pt idx="140">
                  <c:v>103.2993</c:v>
                </c:pt>
                <c:pt idx="141">
                  <c:v>103.2993</c:v>
                </c:pt>
                <c:pt idx="142">
                  <c:v>103.2993</c:v>
                </c:pt>
                <c:pt idx="143">
                  <c:v>103.2993</c:v>
                </c:pt>
                <c:pt idx="144">
                  <c:v>103.2993</c:v>
                </c:pt>
                <c:pt idx="145">
                  <c:v>103.2993</c:v>
                </c:pt>
                <c:pt idx="146">
                  <c:v>103.2993</c:v>
                </c:pt>
                <c:pt idx="147">
                  <c:v>103.2993</c:v>
                </c:pt>
                <c:pt idx="148">
                  <c:v>103.2993</c:v>
                </c:pt>
                <c:pt idx="149">
                  <c:v>103.2993</c:v>
                </c:pt>
                <c:pt idx="150">
                  <c:v>103.2993</c:v>
                </c:pt>
                <c:pt idx="151">
                  <c:v>103.2993</c:v>
                </c:pt>
                <c:pt idx="152">
                  <c:v>103.2993</c:v>
                </c:pt>
                <c:pt idx="153">
                  <c:v>103.2993</c:v>
                </c:pt>
                <c:pt idx="154">
                  <c:v>103.2993</c:v>
                </c:pt>
                <c:pt idx="155">
                  <c:v>103.2993</c:v>
                </c:pt>
                <c:pt idx="156">
                  <c:v>103.2993</c:v>
                </c:pt>
                <c:pt idx="157">
                  <c:v>103.2993</c:v>
                </c:pt>
                <c:pt idx="158">
                  <c:v>103.2993</c:v>
                </c:pt>
                <c:pt idx="159">
                  <c:v>103.2993</c:v>
                </c:pt>
                <c:pt idx="160">
                  <c:v>103.2993</c:v>
                </c:pt>
                <c:pt idx="161">
                  <c:v>103.2993</c:v>
                </c:pt>
                <c:pt idx="162">
                  <c:v>103.2993</c:v>
                </c:pt>
                <c:pt idx="163">
                  <c:v>103.2993</c:v>
                </c:pt>
                <c:pt idx="164">
                  <c:v>103.2993</c:v>
                </c:pt>
                <c:pt idx="165">
                  <c:v>103.2993</c:v>
                </c:pt>
                <c:pt idx="166">
                  <c:v>103.2993</c:v>
                </c:pt>
                <c:pt idx="167">
                  <c:v>103.2993</c:v>
                </c:pt>
                <c:pt idx="168">
                  <c:v>103.2993</c:v>
                </c:pt>
                <c:pt idx="169">
                  <c:v>103.2993</c:v>
                </c:pt>
                <c:pt idx="170">
                  <c:v>103.2993</c:v>
                </c:pt>
                <c:pt idx="171">
                  <c:v>103.2993</c:v>
                </c:pt>
                <c:pt idx="172">
                  <c:v>103.2993</c:v>
                </c:pt>
                <c:pt idx="173">
                  <c:v>103.2993</c:v>
                </c:pt>
                <c:pt idx="174">
                  <c:v>103.2993</c:v>
                </c:pt>
                <c:pt idx="175">
                  <c:v>103.2993</c:v>
                </c:pt>
                <c:pt idx="176">
                  <c:v>103.2993</c:v>
                </c:pt>
                <c:pt idx="177">
                  <c:v>103.2993</c:v>
                </c:pt>
                <c:pt idx="178">
                  <c:v>103.2993</c:v>
                </c:pt>
                <c:pt idx="179">
                  <c:v>103.2993</c:v>
                </c:pt>
                <c:pt idx="180">
                  <c:v>103.2993</c:v>
                </c:pt>
                <c:pt idx="181">
                  <c:v>103.2993</c:v>
                </c:pt>
                <c:pt idx="182">
                  <c:v>103.2993</c:v>
                </c:pt>
                <c:pt idx="183">
                  <c:v>103.2993</c:v>
                </c:pt>
                <c:pt idx="184">
                  <c:v>103.2993</c:v>
                </c:pt>
                <c:pt idx="185">
                  <c:v>103.2993</c:v>
                </c:pt>
                <c:pt idx="186">
                  <c:v>103.2993</c:v>
                </c:pt>
                <c:pt idx="187">
                  <c:v>103.2993</c:v>
                </c:pt>
                <c:pt idx="188">
                  <c:v>103.2993</c:v>
                </c:pt>
                <c:pt idx="189">
                  <c:v>103.2993</c:v>
                </c:pt>
                <c:pt idx="190">
                  <c:v>103.2993</c:v>
                </c:pt>
                <c:pt idx="191">
                  <c:v>103.2993</c:v>
                </c:pt>
                <c:pt idx="192">
                  <c:v>103.2993</c:v>
                </c:pt>
                <c:pt idx="193">
                  <c:v>103.2993</c:v>
                </c:pt>
                <c:pt idx="194">
                  <c:v>103.2993</c:v>
                </c:pt>
                <c:pt idx="195">
                  <c:v>103.2993</c:v>
                </c:pt>
                <c:pt idx="196">
                  <c:v>103.2993</c:v>
                </c:pt>
                <c:pt idx="197">
                  <c:v>103.2993</c:v>
                </c:pt>
                <c:pt idx="198">
                  <c:v>103.2993</c:v>
                </c:pt>
                <c:pt idx="199">
                  <c:v>103.2993</c:v>
                </c:pt>
                <c:pt idx="200">
                  <c:v>103.2993</c:v>
                </c:pt>
                <c:pt idx="201">
                  <c:v>103.2993</c:v>
                </c:pt>
                <c:pt idx="202">
                  <c:v>103.2993</c:v>
                </c:pt>
                <c:pt idx="203">
                  <c:v>103.2993</c:v>
                </c:pt>
                <c:pt idx="204">
                  <c:v>103.2993</c:v>
                </c:pt>
                <c:pt idx="205">
                  <c:v>103.2993</c:v>
                </c:pt>
                <c:pt idx="206">
                  <c:v>103.2993</c:v>
                </c:pt>
                <c:pt idx="207">
                  <c:v>103.2993</c:v>
                </c:pt>
                <c:pt idx="208">
                  <c:v>103.2993</c:v>
                </c:pt>
                <c:pt idx="209">
                  <c:v>103.2993</c:v>
                </c:pt>
                <c:pt idx="210">
                  <c:v>103.2993</c:v>
                </c:pt>
                <c:pt idx="211">
                  <c:v>103.2993</c:v>
                </c:pt>
                <c:pt idx="212">
                  <c:v>103.2993</c:v>
                </c:pt>
                <c:pt idx="213">
                  <c:v>103.2993</c:v>
                </c:pt>
                <c:pt idx="214">
                  <c:v>103.2993</c:v>
                </c:pt>
                <c:pt idx="215">
                  <c:v>103.2993</c:v>
                </c:pt>
                <c:pt idx="216">
                  <c:v>103.2993</c:v>
                </c:pt>
                <c:pt idx="217">
                  <c:v>103.2993</c:v>
                </c:pt>
                <c:pt idx="218">
                  <c:v>103.2993</c:v>
                </c:pt>
                <c:pt idx="219">
                  <c:v>103.2993</c:v>
                </c:pt>
                <c:pt idx="220">
                  <c:v>103.2993</c:v>
                </c:pt>
                <c:pt idx="221">
                  <c:v>103.2993</c:v>
                </c:pt>
                <c:pt idx="222">
                  <c:v>103.2993</c:v>
                </c:pt>
                <c:pt idx="223">
                  <c:v>103.2993</c:v>
                </c:pt>
                <c:pt idx="224">
                  <c:v>103.2993</c:v>
                </c:pt>
                <c:pt idx="225">
                  <c:v>103.2993</c:v>
                </c:pt>
                <c:pt idx="226">
                  <c:v>103.2993</c:v>
                </c:pt>
                <c:pt idx="227">
                  <c:v>103.2993</c:v>
                </c:pt>
                <c:pt idx="228">
                  <c:v>103.2993</c:v>
                </c:pt>
                <c:pt idx="229">
                  <c:v>103.2993</c:v>
                </c:pt>
                <c:pt idx="230">
                  <c:v>103.2993</c:v>
                </c:pt>
                <c:pt idx="231">
                  <c:v>103.2993</c:v>
                </c:pt>
                <c:pt idx="232">
                  <c:v>103.2993</c:v>
                </c:pt>
                <c:pt idx="233">
                  <c:v>103.2993</c:v>
                </c:pt>
                <c:pt idx="234">
                  <c:v>103.2993</c:v>
                </c:pt>
                <c:pt idx="235">
                  <c:v>103.2993</c:v>
                </c:pt>
                <c:pt idx="236">
                  <c:v>103.2993</c:v>
                </c:pt>
                <c:pt idx="237">
                  <c:v>103.2993</c:v>
                </c:pt>
                <c:pt idx="238">
                  <c:v>103.2993</c:v>
                </c:pt>
                <c:pt idx="239">
                  <c:v>103.2993</c:v>
                </c:pt>
                <c:pt idx="240">
                  <c:v>103.2993</c:v>
                </c:pt>
                <c:pt idx="241">
                  <c:v>103.2993</c:v>
                </c:pt>
                <c:pt idx="242">
                  <c:v>103.2993</c:v>
                </c:pt>
                <c:pt idx="243">
                  <c:v>103.2993</c:v>
                </c:pt>
                <c:pt idx="244">
                  <c:v>103.2993</c:v>
                </c:pt>
                <c:pt idx="245">
                  <c:v>103.2993</c:v>
                </c:pt>
                <c:pt idx="246">
                  <c:v>103.2993</c:v>
                </c:pt>
                <c:pt idx="247">
                  <c:v>103.2993</c:v>
                </c:pt>
                <c:pt idx="248">
                  <c:v>103.2993</c:v>
                </c:pt>
                <c:pt idx="249">
                  <c:v>103.2993</c:v>
                </c:pt>
                <c:pt idx="250">
                  <c:v>103.2993</c:v>
                </c:pt>
                <c:pt idx="251">
                  <c:v>103.2993</c:v>
                </c:pt>
                <c:pt idx="252">
                  <c:v>103.2993</c:v>
                </c:pt>
                <c:pt idx="253">
                  <c:v>103.2993</c:v>
                </c:pt>
                <c:pt idx="254">
                  <c:v>103.2993</c:v>
                </c:pt>
                <c:pt idx="255">
                  <c:v>103.2993</c:v>
                </c:pt>
                <c:pt idx="256">
                  <c:v>103.2993</c:v>
                </c:pt>
                <c:pt idx="257">
                  <c:v>103.2993</c:v>
                </c:pt>
                <c:pt idx="258">
                  <c:v>103.2993</c:v>
                </c:pt>
                <c:pt idx="259">
                  <c:v>103.2993</c:v>
                </c:pt>
                <c:pt idx="260">
                  <c:v>103.2993</c:v>
                </c:pt>
                <c:pt idx="261">
                  <c:v>103.2993</c:v>
                </c:pt>
                <c:pt idx="262">
                  <c:v>103.2993</c:v>
                </c:pt>
                <c:pt idx="263">
                  <c:v>103.2993</c:v>
                </c:pt>
                <c:pt idx="264">
                  <c:v>103.2993</c:v>
                </c:pt>
                <c:pt idx="265">
                  <c:v>103.2993</c:v>
                </c:pt>
                <c:pt idx="266">
                  <c:v>103.2993</c:v>
                </c:pt>
                <c:pt idx="267">
                  <c:v>103.2993</c:v>
                </c:pt>
                <c:pt idx="268">
                  <c:v>103.2993</c:v>
                </c:pt>
                <c:pt idx="269">
                  <c:v>103.2993</c:v>
                </c:pt>
                <c:pt idx="270">
                  <c:v>103.2993</c:v>
                </c:pt>
                <c:pt idx="271">
                  <c:v>103.2993</c:v>
                </c:pt>
                <c:pt idx="272">
                  <c:v>103.2993</c:v>
                </c:pt>
                <c:pt idx="273">
                  <c:v>103.2993</c:v>
                </c:pt>
                <c:pt idx="274">
                  <c:v>103.2993</c:v>
                </c:pt>
                <c:pt idx="275">
                  <c:v>103.2993</c:v>
                </c:pt>
                <c:pt idx="276">
                  <c:v>103.2993</c:v>
                </c:pt>
                <c:pt idx="277">
                  <c:v>103.2993</c:v>
                </c:pt>
                <c:pt idx="278">
                  <c:v>103.2993</c:v>
                </c:pt>
                <c:pt idx="279">
                  <c:v>103.2993</c:v>
                </c:pt>
                <c:pt idx="280">
                  <c:v>103.2993</c:v>
                </c:pt>
                <c:pt idx="281">
                  <c:v>103.2993</c:v>
                </c:pt>
                <c:pt idx="282">
                  <c:v>103.2993</c:v>
                </c:pt>
                <c:pt idx="283">
                  <c:v>103.2993</c:v>
                </c:pt>
                <c:pt idx="284">
                  <c:v>103.2993</c:v>
                </c:pt>
                <c:pt idx="285">
                  <c:v>103.2993</c:v>
                </c:pt>
                <c:pt idx="286">
                  <c:v>103.2993</c:v>
                </c:pt>
                <c:pt idx="287">
                  <c:v>103.2993</c:v>
                </c:pt>
                <c:pt idx="288">
                  <c:v>103.2993</c:v>
                </c:pt>
                <c:pt idx="289">
                  <c:v>103.2993</c:v>
                </c:pt>
                <c:pt idx="290">
                  <c:v>103.2993</c:v>
                </c:pt>
                <c:pt idx="291">
                  <c:v>103.2993</c:v>
                </c:pt>
                <c:pt idx="292">
                  <c:v>103.2993</c:v>
                </c:pt>
                <c:pt idx="293">
                  <c:v>103.2993</c:v>
                </c:pt>
                <c:pt idx="294">
                  <c:v>103.2993</c:v>
                </c:pt>
                <c:pt idx="295">
                  <c:v>103.2993</c:v>
                </c:pt>
                <c:pt idx="296">
                  <c:v>103.2993</c:v>
                </c:pt>
                <c:pt idx="297">
                  <c:v>103.2993</c:v>
                </c:pt>
                <c:pt idx="298">
                  <c:v>103.2993</c:v>
                </c:pt>
                <c:pt idx="299">
                  <c:v>103.2993</c:v>
                </c:pt>
                <c:pt idx="300">
                  <c:v>103.2993</c:v>
                </c:pt>
                <c:pt idx="301">
                  <c:v>103.2993</c:v>
                </c:pt>
                <c:pt idx="302">
                  <c:v>103.2993</c:v>
                </c:pt>
                <c:pt idx="303">
                  <c:v>103.2993</c:v>
                </c:pt>
                <c:pt idx="304">
                  <c:v>103.2993</c:v>
                </c:pt>
                <c:pt idx="305">
                  <c:v>103.2993</c:v>
                </c:pt>
                <c:pt idx="306">
                  <c:v>103.2993</c:v>
                </c:pt>
                <c:pt idx="307">
                  <c:v>103.2993</c:v>
                </c:pt>
                <c:pt idx="308">
                  <c:v>103.2993</c:v>
                </c:pt>
                <c:pt idx="309">
                  <c:v>103.2993</c:v>
                </c:pt>
                <c:pt idx="310">
                  <c:v>103.2993</c:v>
                </c:pt>
                <c:pt idx="311">
                  <c:v>103.2993</c:v>
                </c:pt>
                <c:pt idx="312">
                  <c:v>103.2993</c:v>
                </c:pt>
                <c:pt idx="313">
                  <c:v>103.2993</c:v>
                </c:pt>
                <c:pt idx="314">
                  <c:v>103.2993</c:v>
                </c:pt>
                <c:pt idx="315">
                  <c:v>103.2993</c:v>
                </c:pt>
                <c:pt idx="316">
                  <c:v>103.2993</c:v>
                </c:pt>
                <c:pt idx="317">
                  <c:v>103.2993</c:v>
                </c:pt>
                <c:pt idx="318">
                  <c:v>103.2993</c:v>
                </c:pt>
                <c:pt idx="319">
                  <c:v>103.2993</c:v>
                </c:pt>
                <c:pt idx="320">
                  <c:v>103.2993</c:v>
                </c:pt>
                <c:pt idx="321">
                  <c:v>103.2993</c:v>
                </c:pt>
                <c:pt idx="322">
                  <c:v>103.2993</c:v>
                </c:pt>
                <c:pt idx="323">
                  <c:v>103.2993</c:v>
                </c:pt>
                <c:pt idx="324">
                  <c:v>103.2993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E8-CE4C-BB91-2BD37B4BD274}"/>
            </c:ext>
          </c:extLst>
        </c:ser>
        <c:ser>
          <c:idx val="2"/>
          <c:order val="3"/>
          <c:tx>
            <c:v>Aerodynamic Resistance (N)</c:v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WLTC_class_3!$K$1498:$K$1822</c:f>
              <c:numCache>
                <c:formatCode>General</c:formatCode>
                <c:ptCount val="3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0.11408554643230558</c:v>
                </c:pt>
                <c:pt idx="4">
                  <c:v>0.4563421857292223</c:v>
                </c:pt>
                <c:pt idx="5">
                  <c:v>0.93554862353268753</c:v>
                </c:pt>
                <c:pt idx="6">
                  <c:v>1.4710906927355767</c:v>
                </c:pt>
                <c:pt idx="7">
                  <c:v>1.9950827789318886</c:v>
                </c:pt>
                <c:pt idx="8">
                  <c:v>2.5494819632475556</c:v>
                </c:pt>
                <c:pt idx="9">
                  <c:v>3.1173168420810762</c:v>
                </c:pt>
                <c:pt idx="10">
                  <c:v>3.9225156573966879</c:v>
                </c:pt>
                <c:pt idx="11">
                  <c:v>5.093542505900186</c:v>
                </c:pt>
                <c:pt idx="12">
                  <c:v>6.8121328344909724</c:v>
                </c:pt>
                <c:pt idx="13">
                  <c:v>9.2409292610167508</c:v>
                </c:pt>
                <c:pt idx="14">
                  <c:v>12.577931494161689</c:v>
                </c:pt>
                <c:pt idx="15">
                  <c:v>16.803810990935187</c:v>
                </c:pt>
                <c:pt idx="16">
                  <c:v>21.927289167076907</c:v>
                </c:pt>
                <c:pt idx="17">
                  <c:v>27.409052530361414</c:v>
                </c:pt>
                <c:pt idx="18">
                  <c:v>33.147272659179684</c:v>
                </c:pt>
                <c:pt idx="19">
                  <c:v>38.854142834122982</c:v>
                </c:pt>
                <c:pt idx="20">
                  <c:v>44.193770692244904</c:v>
                </c:pt>
                <c:pt idx="21">
                  <c:v>49.228620427356582</c:v>
                </c:pt>
                <c:pt idx="22">
                  <c:v>53.631756806190189</c:v>
                </c:pt>
                <c:pt idx="23">
                  <c:v>57.29003713806906</c:v>
                </c:pt>
                <c:pt idx="24">
                  <c:v>60.112947270451905</c:v>
                </c:pt>
                <c:pt idx="25">
                  <c:v>62.032601588932671</c:v>
                </c:pt>
                <c:pt idx="26">
                  <c:v>63.982427291593901</c:v>
                </c:pt>
                <c:pt idx="27">
                  <c:v>65.464596539458242</c:v>
                </c:pt>
                <c:pt idx="28">
                  <c:v>67.215243963740747</c:v>
                </c:pt>
                <c:pt idx="29">
                  <c:v>68.734184586075003</c:v>
                </c:pt>
                <c:pt idx="30">
                  <c:v>70.012932704660244</c:v>
                </c:pt>
                <c:pt idx="31">
                  <c:v>71.303466520190966</c:v>
                </c:pt>
                <c:pt idx="32">
                  <c:v>72.867664218795895</c:v>
                </c:pt>
                <c:pt idx="33">
                  <c:v>74.714011502275724</c:v>
                </c:pt>
                <c:pt idx="34">
                  <c:v>77.121829388238567</c:v>
                </c:pt>
                <c:pt idx="35">
                  <c:v>80.66720274337969</c:v>
                </c:pt>
                <c:pt idx="36">
                  <c:v>85.423674316638966</c:v>
                </c:pt>
                <c:pt idx="37">
                  <c:v>91.48741539509156</c:v>
                </c:pt>
                <c:pt idx="38">
                  <c:v>98.671976253059896</c:v>
                </c:pt>
                <c:pt idx="39">
                  <c:v>106.12807956865221</c:v>
                </c:pt>
                <c:pt idx="40">
                  <c:v>112.87491964206522</c:v>
                </c:pt>
                <c:pt idx="41">
                  <c:v>117.82137665008575</c:v>
                </c:pt>
                <c:pt idx="42">
                  <c:v>121.85491357270894</c:v>
                </c:pt>
                <c:pt idx="43">
                  <c:v>124.5816524180166</c:v>
                </c:pt>
                <c:pt idx="44">
                  <c:v>126.99229887124632</c:v>
                </c:pt>
                <c:pt idx="45">
                  <c:v>128.38018254354674</c:v>
                </c:pt>
                <c:pt idx="46">
                  <c:v>129.42604529048918</c:v>
                </c:pt>
                <c:pt idx="47">
                  <c:v>129.07695294696387</c:v>
                </c:pt>
                <c:pt idx="48">
                  <c:v>127.68529785164087</c:v>
                </c:pt>
                <c:pt idx="49">
                  <c:v>123.89713913942275</c:v>
                </c:pt>
                <c:pt idx="50">
                  <c:v>118.15491187364296</c:v>
                </c:pt>
                <c:pt idx="51">
                  <c:v>110.92603679515962</c:v>
                </c:pt>
                <c:pt idx="52">
                  <c:v>103.30021944355232</c:v>
                </c:pt>
                <c:pt idx="53">
                  <c:v>96.548429377422238</c:v>
                </c:pt>
                <c:pt idx="54">
                  <c:v>91.193951541148991</c:v>
                </c:pt>
                <c:pt idx="55">
                  <c:v>87.421821376776663</c:v>
                </c:pt>
                <c:pt idx="56">
                  <c:v>85.423674316638966</c:v>
                </c:pt>
                <c:pt idx="57">
                  <c:v>84.857018007500017</c:v>
                </c:pt>
                <c:pt idx="58">
                  <c:v>85.992216337289236</c:v>
                </c:pt>
                <c:pt idx="59">
                  <c:v>88.863212113209627</c:v>
                </c:pt>
                <c:pt idx="60">
                  <c:v>94.149804335076908</c:v>
                </c:pt>
                <c:pt idx="61">
                  <c:v>101.43619361465421</c:v>
                </c:pt>
                <c:pt idx="62">
                  <c:v>110.28018060254701</c:v>
                </c:pt>
                <c:pt idx="63">
                  <c:v>120.84016506570252</c:v>
                </c:pt>
                <c:pt idx="64">
                  <c:v>132.23575544229311</c:v>
                </c:pt>
                <c:pt idx="65">
                  <c:v>144.88298683449423</c:v>
                </c:pt>
                <c:pt idx="66">
                  <c:v>157.72185365902894</c:v>
                </c:pt>
                <c:pt idx="67">
                  <c:v>169.90284288006671</c:v>
                </c:pt>
                <c:pt idx="68">
                  <c:v>180.05622079860296</c:v>
                </c:pt>
                <c:pt idx="69">
                  <c:v>186.70901101039095</c:v>
                </c:pt>
                <c:pt idx="70">
                  <c:v>190.92829051687499</c:v>
                </c:pt>
                <c:pt idx="71">
                  <c:v>193.48248675890071</c:v>
                </c:pt>
                <c:pt idx="72">
                  <c:v>195.19471281114099</c:v>
                </c:pt>
                <c:pt idx="73">
                  <c:v>197.34560250369216</c:v>
                </c:pt>
                <c:pt idx="74">
                  <c:v>199.50827789318888</c:v>
                </c:pt>
                <c:pt idx="75">
                  <c:v>202.55582340935268</c:v>
                </c:pt>
                <c:pt idx="76">
                  <c:v>205.62646889152967</c:v>
                </c:pt>
                <c:pt idx="77">
                  <c:v>209.16406368668675</c:v>
                </c:pt>
                <c:pt idx="78">
                  <c:v>212.28420909603472</c:v>
                </c:pt>
                <c:pt idx="79">
                  <c:v>215.87837523653019</c:v>
                </c:pt>
                <c:pt idx="80">
                  <c:v>219.95787637724072</c:v>
                </c:pt>
                <c:pt idx="81">
                  <c:v>224.99579039355825</c:v>
                </c:pt>
                <c:pt idx="82">
                  <c:v>230.55675364031637</c:v>
                </c:pt>
                <c:pt idx="83">
                  <c:v>237.60342184402256</c:v>
                </c:pt>
                <c:pt idx="84">
                  <c:v>245.23678204167499</c:v>
                </c:pt>
                <c:pt idx="85">
                  <c:v>252.99082777604917</c:v>
                </c:pt>
                <c:pt idx="86">
                  <c:v>260.86555904714521</c:v>
                </c:pt>
                <c:pt idx="87">
                  <c:v>268.86097585496299</c:v>
                </c:pt>
                <c:pt idx="88">
                  <c:v>277.48834173299775</c:v>
                </c:pt>
                <c:pt idx="89">
                  <c:v>286.25195026772229</c:v>
                </c:pt>
                <c:pt idx="90">
                  <c:v>295.15180145913678</c:v>
                </c:pt>
                <c:pt idx="91">
                  <c:v>304.72367309038265</c:v>
                </c:pt>
                <c:pt idx="92">
                  <c:v>313.36023181203495</c:v>
                </c:pt>
                <c:pt idx="93">
                  <c:v>321.56661259517682</c:v>
                </c:pt>
                <c:pt idx="94">
                  <c:v>329.32160118530675</c:v>
                </c:pt>
                <c:pt idx="95">
                  <c:v>336.60539761155604</c:v>
                </c:pt>
                <c:pt idx="96">
                  <c:v>343.39961618668991</c:v>
                </c:pt>
                <c:pt idx="97">
                  <c:v>349.68728550710665</c:v>
                </c:pt>
                <c:pt idx="98">
                  <c:v>354.29596444066954</c:v>
                </c:pt>
                <c:pt idx="99">
                  <c:v>357.7722736117102</c:v>
                </c:pt>
                <c:pt idx="100">
                  <c:v>360.0992416166269</c:v>
                </c:pt>
                <c:pt idx="101">
                  <c:v>360.68216218755083</c:v>
                </c:pt>
                <c:pt idx="102">
                  <c:v>360.0992416166269</c:v>
                </c:pt>
                <c:pt idx="103">
                  <c:v>358.35330847112272</c:v>
                </c:pt>
                <c:pt idx="104">
                  <c:v>356.61161817651868</c:v>
                </c:pt>
                <c:pt idx="105">
                  <c:v>353.71822957640194</c:v>
                </c:pt>
                <c:pt idx="106">
                  <c:v>351.41200439810916</c:v>
                </c:pt>
                <c:pt idx="107">
                  <c:v>347.96680946700468</c:v>
                </c:pt>
                <c:pt idx="108">
                  <c:v>343.96886534915694</c:v>
                </c:pt>
                <c:pt idx="109">
                  <c:v>339.42807203000007</c:v>
                </c:pt>
                <c:pt idx="110">
                  <c:v>334.35574377860161</c:v>
                </c:pt>
                <c:pt idx="111">
                  <c:v>328.76460914766295</c:v>
                </c:pt>
                <c:pt idx="112">
                  <c:v>323.22061730450639</c:v>
                </c:pt>
                <c:pt idx="113">
                  <c:v>318.27133172921901</c:v>
                </c:pt>
                <c:pt idx="114">
                  <c:v>314.44828735404218</c:v>
                </c:pt>
                <c:pt idx="115">
                  <c:v>311.18977786255419</c:v>
                </c:pt>
                <c:pt idx="116">
                  <c:v>309.02686675911855</c:v>
                </c:pt>
                <c:pt idx="117">
                  <c:v>306.87149850172801</c:v>
                </c:pt>
                <c:pt idx="118">
                  <c:v>305.79664294029976</c:v>
                </c:pt>
                <c:pt idx="119">
                  <c:v>304.72367309038265</c:v>
                </c:pt>
                <c:pt idx="120">
                  <c:v>302.58339052508239</c:v>
                </c:pt>
                <c:pt idx="121">
                  <c:v>300.45065080582725</c:v>
                </c:pt>
                <c:pt idx="122">
                  <c:v>296.73650627042679</c:v>
                </c:pt>
                <c:pt idx="123">
                  <c:v>292.52005533120968</c:v>
                </c:pt>
                <c:pt idx="124">
                  <c:v>287.81261225724359</c:v>
                </c:pt>
                <c:pt idx="125">
                  <c:v>282.62690560122962</c:v>
                </c:pt>
                <c:pt idx="126">
                  <c:v>277.48834173299775</c:v>
                </c:pt>
                <c:pt idx="127">
                  <c:v>273.41143344561522</c:v>
                </c:pt>
                <c:pt idx="128">
                  <c:v>270.37355220094662</c:v>
                </c:pt>
                <c:pt idx="129">
                  <c:v>267.85494876369626</c:v>
                </c:pt>
                <c:pt idx="130">
                  <c:v>266.85080738394089</c:v>
                </c:pt>
                <c:pt idx="131">
                  <c:v>265.84855171569677</c:v>
                </c:pt>
                <c:pt idx="132">
                  <c:v>265.84855171569677</c:v>
                </c:pt>
                <c:pt idx="133">
                  <c:v>265.84855171569677</c:v>
                </c:pt>
                <c:pt idx="134">
                  <c:v>266.85080738394089</c:v>
                </c:pt>
                <c:pt idx="135">
                  <c:v>267.35264235987967</c:v>
                </c:pt>
                <c:pt idx="136">
                  <c:v>268.86097585496299</c:v>
                </c:pt>
                <c:pt idx="137">
                  <c:v>270.8786871720302</c:v>
                </c:pt>
                <c:pt idx="138">
                  <c:v>273.91939698396561</c:v>
                </c:pt>
                <c:pt idx="139">
                  <c:v>277.48834173299775</c:v>
                </c:pt>
                <c:pt idx="140">
                  <c:v>282.1109277889563</c:v>
                </c:pt>
                <c:pt idx="141">
                  <c:v>287.81261225724359</c:v>
                </c:pt>
                <c:pt idx="142">
                  <c:v>294.09768872433244</c:v>
                </c:pt>
                <c:pt idx="143">
                  <c:v>300.98312859382429</c:v>
                </c:pt>
                <c:pt idx="144">
                  <c:v>306.87149850172801</c:v>
                </c:pt>
                <c:pt idx="145">
                  <c:v>312.27406198153886</c:v>
                </c:pt>
                <c:pt idx="146">
                  <c:v>316.63005557259055</c:v>
                </c:pt>
                <c:pt idx="147">
                  <c:v>319.91685073674768</c:v>
                </c:pt>
                <c:pt idx="148">
                  <c:v>321.01622054782263</c:v>
                </c:pt>
                <c:pt idx="149">
                  <c:v>320.46629992834625</c:v>
                </c:pt>
                <c:pt idx="150">
                  <c:v>318.27133172921901</c:v>
                </c:pt>
                <c:pt idx="151">
                  <c:v>312.816911182848</c:v>
                </c:pt>
                <c:pt idx="152">
                  <c:v>305.2599223014023</c:v>
                </c:pt>
                <c:pt idx="153">
                  <c:v>295.67956496835552</c:v>
                </c:pt>
                <c:pt idx="154">
                  <c:v>285.73267246030417</c:v>
                </c:pt>
                <c:pt idx="155">
                  <c:v>276.46628609388517</c:v>
                </c:pt>
                <c:pt idx="156">
                  <c:v>269.86888865774097</c:v>
                </c:pt>
                <c:pt idx="157">
                  <c:v>265.34813102339137</c:v>
                </c:pt>
                <c:pt idx="158">
                  <c:v>263.84969751374223</c:v>
                </c:pt>
                <c:pt idx="159">
                  <c:v>263.35116253294825</c:v>
                </c:pt>
                <c:pt idx="160">
                  <c:v>263.35116253294825</c:v>
                </c:pt>
                <c:pt idx="161">
                  <c:v>262.85309898003197</c:v>
                </c:pt>
                <c:pt idx="162">
                  <c:v>261.36173688855018</c:v>
                </c:pt>
                <c:pt idx="163">
                  <c:v>259.37985409019723</c:v>
                </c:pt>
                <c:pt idx="164">
                  <c:v>256.91310771950702</c:v>
                </c:pt>
                <c:pt idx="165">
                  <c:v>254.94819632475554</c:v>
                </c:pt>
                <c:pt idx="166">
                  <c:v>253.96856919464673</c:v>
                </c:pt>
                <c:pt idx="167">
                  <c:v>254.45814704576222</c:v>
                </c:pt>
                <c:pt idx="168">
                  <c:v>256.91310771950702</c:v>
                </c:pt>
                <c:pt idx="169">
                  <c:v>260.36985263361805</c:v>
                </c:pt>
                <c:pt idx="170">
                  <c:v>265.34813102339137</c:v>
                </c:pt>
                <c:pt idx="171">
                  <c:v>270.8786871720302</c:v>
                </c:pt>
                <c:pt idx="172">
                  <c:v>277.48834173299775</c:v>
                </c:pt>
                <c:pt idx="173">
                  <c:v>284.69553112910143</c:v>
                </c:pt>
                <c:pt idx="174">
                  <c:v>291.99512038925764</c:v>
                </c:pt>
                <c:pt idx="175">
                  <c:v>299.38710951346661</c:v>
                </c:pt>
                <c:pt idx="176">
                  <c:v>305.79664294029976</c:v>
                </c:pt>
                <c:pt idx="177">
                  <c:v>311.73168420810759</c:v>
                </c:pt>
                <c:pt idx="178">
                  <c:v>317.17667619692224</c:v>
                </c:pt>
                <c:pt idx="179">
                  <c:v>321.56661259517682</c:v>
                </c:pt>
                <c:pt idx="180">
                  <c:v>325.9867203776119</c:v>
                </c:pt>
                <c:pt idx="181">
                  <c:v>330.4369995442276</c:v>
                </c:pt>
                <c:pt idx="182">
                  <c:v>334.91745009502364</c:v>
                </c:pt>
                <c:pt idx="183">
                  <c:v>339.42807203000007</c:v>
                </c:pt>
                <c:pt idx="184">
                  <c:v>343.96886534915694</c:v>
                </c:pt>
                <c:pt idx="185">
                  <c:v>348.53983005249427</c:v>
                </c:pt>
                <c:pt idx="186">
                  <c:v>352.5641741314999</c:v>
                </c:pt>
                <c:pt idx="187">
                  <c:v>357.19171018017556</c:v>
                </c:pt>
                <c:pt idx="188">
                  <c:v>361.26555418635223</c:v>
                </c:pt>
                <c:pt idx="189">
                  <c:v>364.77580616459596</c:v>
                </c:pt>
                <c:pt idx="190">
                  <c:v>368.30302954644094</c:v>
                </c:pt>
                <c:pt idx="191">
                  <c:v>370.66394035856081</c:v>
                </c:pt>
                <c:pt idx="192">
                  <c:v>373.03239401672556</c:v>
                </c:pt>
                <c:pt idx="193">
                  <c:v>374.81368425306641</c:v>
                </c:pt>
                <c:pt idx="194">
                  <c:v>376.59921734030763</c:v>
                </c:pt>
                <c:pt idx="195">
                  <c:v>377.79192987119075</c:v>
                </c:pt>
                <c:pt idx="196">
                  <c:v>378.38899327844905</c:v>
                </c:pt>
                <c:pt idx="197">
                  <c:v>378.98652811358522</c:v>
                </c:pt>
                <c:pt idx="198">
                  <c:v>379.58453437659921</c:v>
                </c:pt>
                <c:pt idx="199">
                  <c:v>379.58453437659921</c:v>
                </c:pt>
                <c:pt idx="200">
                  <c:v>379.58453437659921</c:v>
                </c:pt>
                <c:pt idx="201">
                  <c:v>378.98652811358522</c:v>
                </c:pt>
                <c:pt idx="202">
                  <c:v>377.79192987119075</c:v>
                </c:pt>
                <c:pt idx="203">
                  <c:v>376.00356821668259</c:v>
                </c:pt>
                <c:pt idx="204">
                  <c:v>374.21944941307498</c:v>
                </c:pt>
                <c:pt idx="205">
                  <c:v>372.43957346036763</c:v>
                </c:pt>
                <c:pt idx="206">
                  <c:v>371.8472243318875</c:v>
                </c:pt>
                <c:pt idx="207">
                  <c:v>371.8472243318875</c:v>
                </c:pt>
                <c:pt idx="208">
                  <c:v>373.03239401672556</c:v>
                </c:pt>
                <c:pt idx="209">
                  <c:v>375.40839052093565</c:v>
                </c:pt>
                <c:pt idx="210">
                  <c:v>377.79192987119075</c:v>
                </c:pt>
                <c:pt idx="211">
                  <c:v>380.18301206749095</c:v>
                </c:pt>
                <c:pt idx="212">
                  <c:v>382.58163710983644</c:v>
                </c:pt>
                <c:pt idx="213">
                  <c:v>383.78377819827585</c:v>
                </c:pt>
                <c:pt idx="214">
                  <c:v>384.98780499822675</c:v>
                </c:pt>
                <c:pt idx="215">
                  <c:v>385.59052554001892</c:v>
                </c:pt>
                <c:pt idx="216">
                  <c:v>386.19371750968895</c:v>
                </c:pt>
                <c:pt idx="217">
                  <c:v>386.79738090723663</c:v>
                </c:pt>
                <c:pt idx="218">
                  <c:v>387.40151573266223</c:v>
                </c:pt>
                <c:pt idx="219">
                  <c:v>388.00612198596582</c:v>
                </c:pt>
                <c:pt idx="220">
                  <c:v>388.61119966714693</c:v>
                </c:pt>
                <c:pt idx="221">
                  <c:v>389.21674877620603</c:v>
                </c:pt>
                <c:pt idx="222">
                  <c:v>389.82276931314294</c:v>
                </c:pt>
                <c:pt idx="223">
                  <c:v>389.82276931314294</c:v>
                </c:pt>
                <c:pt idx="224">
                  <c:v>389.21674877620603</c:v>
                </c:pt>
                <c:pt idx="225">
                  <c:v>388.00612198596582</c:v>
                </c:pt>
                <c:pt idx="226">
                  <c:v>386.79738090723663</c:v>
                </c:pt>
                <c:pt idx="227">
                  <c:v>385.59052554001892</c:v>
                </c:pt>
                <c:pt idx="228">
                  <c:v>383.78377819827585</c:v>
                </c:pt>
                <c:pt idx="229">
                  <c:v>382.58163710983644</c:v>
                </c:pt>
                <c:pt idx="230">
                  <c:v>381.38138173290804</c:v>
                </c:pt>
                <c:pt idx="231">
                  <c:v>380.18301206749095</c:v>
                </c:pt>
                <c:pt idx="232">
                  <c:v>379.58453437659921</c:v>
                </c:pt>
                <c:pt idx="233">
                  <c:v>378.98652811358522</c:v>
                </c:pt>
                <c:pt idx="234">
                  <c:v>378.38899327844905</c:v>
                </c:pt>
                <c:pt idx="235">
                  <c:v>378.98652811358522</c:v>
                </c:pt>
                <c:pt idx="236">
                  <c:v>379.58453437659921</c:v>
                </c:pt>
                <c:pt idx="237">
                  <c:v>380.78196118626045</c:v>
                </c:pt>
                <c:pt idx="238">
                  <c:v>382.58163710983644</c:v>
                </c:pt>
                <c:pt idx="239">
                  <c:v>384.3855558843124</c:v>
                </c:pt>
                <c:pt idx="240">
                  <c:v>386.79738090723663</c:v>
                </c:pt>
                <c:pt idx="241">
                  <c:v>389.21674877620603</c:v>
                </c:pt>
                <c:pt idx="242">
                  <c:v>392.25156573966882</c:v>
                </c:pt>
                <c:pt idx="243">
                  <c:v>395.29816840007686</c:v>
                </c:pt>
                <c:pt idx="244">
                  <c:v>398.96964871253471</c:v>
                </c:pt>
                <c:pt idx="245">
                  <c:v>402.042179906223</c:v>
                </c:pt>
                <c:pt idx="246">
                  <c:v>404.50869056297421</c:v>
                </c:pt>
                <c:pt idx="247">
                  <c:v>405.74477445861686</c:v>
                </c:pt>
                <c:pt idx="248">
                  <c:v>406.36352354825493</c:v>
                </c:pt>
                <c:pt idx="249">
                  <c:v>405.74477445861686</c:v>
                </c:pt>
                <c:pt idx="250">
                  <c:v>402.65810042859397</c:v>
                </c:pt>
                <c:pt idx="251">
                  <c:v>397.13178713085563</c:v>
                </c:pt>
                <c:pt idx="252">
                  <c:v>388.61119966714693</c:v>
                </c:pt>
                <c:pt idx="253">
                  <c:v>377.19533789181014</c:v>
                </c:pt>
                <c:pt idx="254">
                  <c:v>363.01855875002389</c:v>
                </c:pt>
                <c:pt idx="255">
                  <c:v>348.53983005249427</c:v>
                </c:pt>
                <c:pt idx="256">
                  <c:v>333.79450889005767</c:v>
                </c:pt>
                <c:pt idx="257">
                  <c:v>319.91685073674768</c:v>
                </c:pt>
                <c:pt idx="258">
                  <c:v>306.87149850172801</c:v>
                </c:pt>
                <c:pt idx="259">
                  <c:v>294.62450937779562</c:v>
                </c:pt>
                <c:pt idx="260">
                  <c:v>282.62690560122962</c:v>
                </c:pt>
                <c:pt idx="261">
                  <c:v>270.37355220094662</c:v>
                </c:pt>
                <c:pt idx="262">
                  <c:v>258.88556196030356</c:v>
                </c:pt>
                <c:pt idx="263">
                  <c:v>247.64695706702688</c:v>
                </c:pt>
                <c:pt idx="264">
                  <c:v>237.60342184402256</c:v>
                </c:pt>
                <c:pt idx="265">
                  <c:v>229.16014855227624</c:v>
                </c:pt>
                <c:pt idx="266">
                  <c:v>222.69875805888302</c:v>
                </c:pt>
                <c:pt idx="267">
                  <c:v>216.78163105043225</c:v>
                </c:pt>
                <c:pt idx="268">
                  <c:v>211.83705975392297</c:v>
                </c:pt>
                <c:pt idx="269">
                  <c:v>207.39149486608562</c:v>
                </c:pt>
                <c:pt idx="270">
                  <c:v>202.99307276603017</c:v>
                </c:pt>
                <c:pt idx="271">
                  <c:v>198.64179345375675</c:v>
                </c:pt>
                <c:pt idx="272">
                  <c:v>195.19471281114099</c:v>
                </c:pt>
                <c:pt idx="273">
                  <c:v>191.77780355270568</c:v>
                </c:pt>
                <c:pt idx="274">
                  <c:v>189.23492157974749</c:v>
                </c:pt>
                <c:pt idx="275">
                  <c:v>187.12881753558912</c:v>
                </c:pt>
                <c:pt idx="276">
                  <c:v>185.03449918837623</c:v>
                </c:pt>
                <c:pt idx="277">
                  <c:v>182.95196653810891</c:v>
                </c:pt>
                <c:pt idx="278">
                  <c:v>180.881219584787</c:v>
                </c:pt>
                <c:pt idx="279">
                  <c:v>178.82225832841056</c:v>
                </c:pt>
                <c:pt idx="280">
                  <c:v>176.77508276897962</c:v>
                </c:pt>
                <c:pt idx="281">
                  <c:v>174.73969290649416</c:v>
                </c:pt>
                <c:pt idx="282">
                  <c:v>172.3127821914797</c:v>
                </c:pt>
                <c:pt idx="283">
                  <c:v>170.30332086227429</c:v>
                </c:pt>
                <c:pt idx="284">
                  <c:v>167.90752438719591</c:v>
                </c:pt>
                <c:pt idx="285">
                  <c:v>165.52869931571894</c:v>
                </c:pt>
                <c:pt idx="286">
                  <c:v>163.16684564784356</c:v>
                </c:pt>
                <c:pt idx="287">
                  <c:v>160.82196338356962</c:v>
                </c:pt>
                <c:pt idx="288">
                  <c:v>158.49405252289725</c:v>
                </c:pt>
                <c:pt idx="289">
                  <c:v>155.79960648722019</c:v>
                </c:pt>
                <c:pt idx="290">
                  <c:v>152.36926153426703</c:v>
                </c:pt>
                <c:pt idx="291">
                  <c:v>147.4817330109739</c:v>
                </c:pt>
                <c:pt idx="292">
                  <c:v>141.21056366628076</c:v>
                </c:pt>
                <c:pt idx="293">
                  <c:v>132.94289725902223</c:v>
                </c:pt>
                <c:pt idx="294">
                  <c:v>123.21451157234017</c:v>
                </c:pt>
                <c:pt idx="295">
                  <c:v>112.54892726455306</c:v>
                </c:pt>
                <c:pt idx="296">
                  <c:v>102.36608510365311</c:v>
                </c:pt>
                <c:pt idx="297">
                  <c:v>92.665985089640202</c:v>
                </c:pt>
                <c:pt idx="298">
                  <c:v>84.010569252875172</c:v>
                </c:pt>
                <c:pt idx="299">
                  <c:v>76.583458751768731</c:v>
                </c:pt>
                <c:pt idx="300">
                  <c:v>70.270096612010747</c:v>
                </c:pt>
                <c:pt idx="301">
                  <c:v>64.228276929876756</c:v>
                </c:pt>
                <c:pt idx="302">
                  <c:v>58.223464336151572</c:v>
                </c:pt>
                <c:pt idx="303">
                  <c:v>51.627009755762984</c:v>
                </c:pt>
                <c:pt idx="304">
                  <c:v>44.60297009019218</c:v>
                </c:pt>
                <c:pt idx="305">
                  <c:v>37.525894788366685</c:v>
                </c:pt>
                <c:pt idx="306">
                  <c:v>31.231154049782553</c:v>
                </c:pt>
                <c:pt idx="307">
                  <c:v>25.98133320238523</c:v>
                </c:pt>
                <c:pt idx="308">
                  <c:v>21.927289167076907</c:v>
                </c:pt>
                <c:pt idx="309">
                  <c:v>18.878093653340741</c:v>
                </c:pt>
                <c:pt idx="310">
                  <c:v>16.304097440446576</c:v>
                </c:pt>
                <c:pt idx="311">
                  <c:v>14.033465066929217</c:v>
                </c:pt>
                <c:pt idx="312">
                  <c:v>11.933018157304687</c:v>
                </c:pt>
                <c:pt idx="313">
                  <c:v>9.9058782826810781</c:v>
                </c:pt>
                <c:pt idx="314">
                  <c:v>7.8077885124456383</c:v>
                </c:pt>
                <c:pt idx="315">
                  <c:v>5.6630273823060762</c:v>
                </c:pt>
                <c:pt idx="316">
                  <c:v>3.5661161817651879</c:v>
                </c:pt>
                <c:pt idx="317">
                  <c:v>1.7841188036076872</c:v>
                </c:pt>
                <c:pt idx="318">
                  <c:v>0.6373704908118889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E8-CE4C-BB91-2BD37B4BD2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6793456"/>
        <c:axId val="376853568"/>
      </c:lineChart>
      <c:catAx>
        <c:axId val="376793456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6853568"/>
        <c:crosses val="autoZero"/>
        <c:auto val="1"/>
        <c:lblAlgn val="ctr"/>
        <c:lblOffset val="100"/>
        <c:noMultiLvlLbl val="0"/>
      </c:catAx>
      <c:valAx>
        <c:axId val="376853568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67934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(Phase:</a:t>
            </a:r>
            <a:r>
              <a:rPr lang="en-GB" baseline="0"/>
              <a:t> Extra-High) </a:t>
            </a:r>
            <a:r>
              <a:rPr lang="en-GB"/>
              <a:t>Total Force vs Vehicle Power</a:t>
            </a:r>
          </a:p>
        </c:rich>
      </c:tx>
      <c:layout>
        <c:manualLayout>
          <c:xMode val="edge"/>
          <c:yMode val="edge"/>
          <c:x val="0.22927736337153576"/>
          <c:y val="1.748654775027400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Vehicle Power (W)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WLTC_class_3!$N$1498:$N$1822</c:f>
              <c:numCache>
                <c:formatCode>General</c:formatCode>
                <c:ptCount val="3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365.69706894504208</c:v>
                </c:pt>
                <c:pt idx="4">
                  <c:v>690.56245156033583</c:v>
                </c:pt>
                <c:pt idx="5">
                  <c:v>871.47348509118217</c:v>
                </c:pt>
                <c:pt idx="6">
                  <c:v>945.85030179794751</c:v>
                </c:pt>
                <c:pt idx="7">
                  <c:v>987.83564487949252</c:v>
                </c:pt>
                <c:pt idx="8">
                  <c:v>1053.2853701160486</c:v>
                </c:pt>
                <c:pt idx="9">
                  <c:v>1238.3794704677591</c:v>
                </c:pt>
                <c:pt idx="10">
                  <c:v>1674.2115061056711</c:v>
                </c:pt>
                <c:pt idx="11">
                  <c:v>2326.0416068990917</c:v>
                </c:pt>
                <c:pt idx="12">
                  <c:v>3229.3456550517635</c:v>
                </c:pt>
                <c:pt idx="13">
                  <c:v>4393.346260935592</c:v>
                </c:pt>
                <c:pt idx="14">
                  <c:v>5724.4830687542035</c:v>
                </c:pt>
                <c:pt idx="15">
                  <c:v>7065.1397398494337</c:v>
                </c:pt>
                <c:pt idx="16">
                  <c:v>8114.0724915544024</c:v>
                </c:pt>
                <c:pt idx="17">
                  <c:v>8697.4735614681467</c:v>
                </c:pt>
                <c:pt idx="18">
                  <c:v>9038.5059651997872</c:v>
                </c:pt>
                <c:pt idx="19">
                  <c:v>8961.924938629274</c:v>
                </c:pt>
                <c:pt idx="20">
                  <c:v>8674.9513780483903</c:v>
                </c:pt>
                <c:pt idx="21">
                  <c:v>8220.0072120917303</c:v>
                </c:pt>
                <c:pt idx="22">
                  <c:v>7445.5865026820111</c:v>
                </c:pt>
                <c:pt idx="23">
                  <c:v>6512.9317558074417</c:v>
                </c:pt>
                <c:pt idx="24">
                  <c:v>5448.5606908771724</c:v>
                </c:pt>
                <c:pt idx="25">
                  <c:v>4920.979597642292</c:v>
                </c:pt>
                <c:pt idx="26">
                  <c:v>4700.3133310811318</c:v>
                </c:pt>
                <c:pt idx="27">
                  <c:v>4611.4534298970648</c:v>
                </c:pt>
                <c:pt idx="28">
                  <c:v>4698.6740687954825</c:v>
                </c:pt>
                <c:pt idx="29">
                  <c:v>4436.7522687911278</c:v>
                </c:pt>
                <c:pt idx="30">
                  <c:v>4326.8796340011068</c:v>
                </c:pt>
                <c:pt idx="31">
                  <c:v>4558.1672662806977</c:v>
                </c:pt>
                <c:pt idx="32">
                  <c:v>4979.5508918236201</c:v>
                </c:pt>
                <c:pt idx="33">
                  <c:v>5598.9303993272579</c:v>
                </c:pt>
                <c:pt idx="34">
                  <c:v>6799.191278057574</c:v>
                </c:pt>
                <c:pt idx="35">
                  <c:v>8473.8306695799201</c:v>
                </c:pt>
                <c:pt idx="36">
                  <c:v>10304.617514961568</c:v>
                </c:pt>
                <c:pt idx="37">
                  <c:v>12131.829824753944</c:v>
                </c:pt>
                <c:pt idx="38">
                  <c:v>13334.872659325822</c:v>
                </c:pt>
                <c:pt idx="39">
                  <c:v>13339.431158071266</c:v>
                </c:pt>
                <c:pt idx="40">
                  <c:v>11940.348888675271</c:v>
                </c:pt>
                <c:pt idx="41">
                  <c:v>10307.876899766969</c:v>
                </c:pt>
                <c:pt idx="42">
                  <c:v>8990.5799877438258</c:v>
                </c:pt>
                <c:pt idx="43">
                  <c:v>8009.7417335527243</c:v>
                </c:pt>
                <c:pt idx="44">
                  <c:v>7218.514821430399</c:v>
                </c:pt>
                <c:pt idx="45">
                  <c:v>6363.8043921426806</c:v>
                </c:pt>
                <c:pt idx="46">
                  <c:v>5253.3883572292416</c:v>
                </c:pt>
                <c:pt idx="47">
                  <c:v>3620.3729772431457</c:v>
                </c:pt>
                <c:pt idx="48">
                  <c:v>1272.3517783002139</c:v>
                </c:pt>
                <c:pt idx="49">
                  <c:v>-1768.2661562199526</c:v>
                </c:pt>
                <c:pt idx="50">
                  <c:v>-4273.4838331517003</c:v>
                </c:pt>
                <c:pt idx="51">
                  <c:v>-5779.0671932922223</c:v>
                </c:pt>
                <c:pt idx="52">
                  <c:v>-5717.1143924546632</c:v>
                </c:pt>
                <c:pt idx="53">
                  <c:v>-4447.1514777347156</c:v>
                </c:pt>
                <c:pt idx="54">
                  <c:v>-2665.2138205945953</c:v>
                </c:pt>
                <c:pt idx="55">
                  <c:v>-579.88436337619464</c:v>
                </c:pt>
                <c:pt idx="56">
                  <c:v>1462.7425149615765</c:v>
                </c:pt>
                <c:pt idx="57">
                  <c:v>3510.9386334583251</c:v>
                </c:pt>
                <c:pt idx="58">
                  <c:v>5818.3909963256274</c:v>
                </c:pt>
                <c:pt idx="59">
                  <c:v>8649.9384010419708</c:v>
                </c:pt>
                <c:pt idx="60">
                  <c:v>11761.328720549118</c:v>
                </c:pt>
                <c:pt idx="61">
                  <c:v>14390.735661422596</c:v>
                </c:pt>
                <c:pt idx="62">
                  <c:v>16883.010131448391</c:v>
                </c:pt>
                <c:pt idx="63">
                  <c:v>19001.63491630675</c:v>
                </c:pt>
                <c:pt idx="64">
                  <c:v>20816.687681285515</c:v>
                </c:pt>
                <c:pt idx="65">
                  <c:v>22309.858691062302</c:v>
                </c:pt>
                <c:pt idx="66">
                  <c:v>22546.605658141267</c:v>
                </c:pt>
                <c:pt idx="67">
                  <c:v>21300.517202921597</c:v>
                </c:pt>
                <c:pt idx="68">
                  <c:v>18077.367366054958</c:v>
                </c:pt>
                <c:pt idx="69">
                  <c:v>14400.899911090204</c:v>
                </c:pt>
                <c:pt idx="70">
                  <c:v>11855.68976292186</c:v>
                </c:pt>
                <c:pt idx="71">
                  <c:v>10300.258300099</c:v>
                </c:pt>
                <c:pt idx="72">
                  <c:v>10104.640323837189</c:v>
                </c:pt>
                <c:pt idx="73">
                  <c:v>10500.766271968841</c:v>
                </c:pt>
                <c:pt idx="74">
                  <c:v>11188.415879492613</c:v>
                </c:pt>
                <c:pt idx="75">
                  <c:v>11931.394427790847</c:v>
                </c:pt>
                <c:pt idx="76">
                  <c:v>12393.032448463575</c:v>
                </c:pt>
                <c:pt idx="77">
                  <c:v>12591.749683134969</c:v>
                </c:pt>
                <c:pt idx="78">
                  <c:v>12767.569448114915</c:v>
                </c:pt>
                <c:pt idx="79">
                  <c:v>13568.86903337106</c:v>
                </c:pt>
                <c:pt idx="80">
                  <c:v>14711.567566122625</c:v>
                </c:pt>
                <c:pt idx="81">
                  <c:v>15931.751480958548</c:v>
                </c:pt>
                <c:pt idx="82">
                  <c:v>17516.455195840921</c:v>
                </c:pt>
                <c:pt idx="83">
                  <c:v>19233.648131427723</c:v>
                </c:pt>
                <c:pt idx="84">
                  <c:v>20075.188991180756</c:v>
                </c:pt>
                <c:pt idx="85">
                  <c:v>20613.238121555198</c:v>
                </c:pt>
                <c:pt idx="86">
                  <c:v>21161.706436599918</c:v>
                </c:pt>
                <c:pt idx="87">
                  <c:v>22054.50485036389</c:v>
                </c:pt>
                <c:pt idx="88">
                  <c:v>23004.641424452868</c:v>
                </c:pt>
                <c:pt idx="89">
                  <c:v>23633.346605417519</c:v>
                </c:pt>
                <c:pt idx="90">
                  <c:v>24624.250903688167</c:v>
                </c:pt>
                <c:pt idx="91">
                  <c:v>24967.35056677122</c:v>
                </c:pt>
                <c:pt idx="92">
                  <c:v>24514.366393868764</c:v>
                </c:pt>
                <c:pt idx="93">
                  <c:v>24369.53849753242</c:v>
                </c:pt>
                <c:pt idx="94">
                  <c:v>24177.511255584246</c:v>
                </c:pt>
                <c:pt idx="95">
                  <c:v>23938.32954571693</c:v>
                </c:pt>
                <c:pt idx="96">
                  <c:v>23652.134495481507</c:v>
                </c:pt>
                <c:pt idx="97">
                  <c:v>22557.921142990406</c:v>
                </c:pt>
                <c:pt idx="98">
                  <c:v>20947.410950118374</c:v>
                </c:pt>
                <c:pt idx="99">
                  <c:v>19628.893852489637</c:v>
                </c:pt>
                <c:pt idx="100">
                  <c:v>17841.266595504192</c:v>
                </c:pt>
                <c:pt idx="101">
                  <c:v>15942.918575722235</c:v>
                </c:pt>
                <c:pt idx="102">
                  <c:v>14365.016595504167</c:v>
                </c:pt>
                <c:pt idx="103">
                  <c:v>13499.726840135976</c:v>
                </c:pt>
                <c:pt idx="104">
                  <c:v>12638.623037697731</c:v>
                </c:pt>
                <c:pt idx="105">
                  <c:v>12105.97843697477</c:v>
                </c:pt>
                <c:pt idx="106">
                  <c:v>11606.66674083587</c:v>
                </c:pt>
                <c:pt idx="107">
                  <c:v>10294.293694511418</c:v>
                </c:pt>
                <c:pt idx="108">
                  <c:v>9345.8317706050439</c:v>
                </c:pt>
                <c:pt idx="109">
                  <c:v>8382.5790676666584</c:v>
                </c:pt>
                <c:pt idx="110">
                  <c:v>7407.5251983420485</c:v>
                </c:pt>
                <c:pt idx="111">
                  <c:v>6792.846575094165</c:v>
                </c:pt>
                <c:pt idx="112">
                  <c:v>6920.9325878771706</c:v>
                </c:pt>
                <c:pt idx="113">
                  <c:v>7797.3631685931459</c:v>
                </c:pt>
                <c:pt idx="114">
                  <c:v>8710.5475942755293</c:v>
                </c:pt>
                <c:pt idx="115">
                  <c:v>9638.4847351131903</c:v>
                </c:pt>
                <c:pt idx="116">
                  <c:v>10251.762803866366</c:v>
                </c:pt>
                <c:pt idx="117">
                  <c:v>10860.760585846454</c:v>
                </c:pt>
                <c:pt idx="118">
                  <c:v>11519.591083583406</c:v>
                </c:pt>
                <c:pt idx="119">
                  <c:v>10754.850566771222</c:v>
                </c:pt>
                <c:pt idx="120">
                  <c:v>9941.530232358853</c:v>
                </c:pt>
                <c:pt idx="121">
                  <c:v>8781.1095683272142</c:v>
                </c:pt>
                <c:pt idx="122">
                  <c:v>7208.4076287616363</c:v>
                </c:pt>
                <c:pt idx="123">
                  <c:v>6330.2850510824237</c:v>
                </c:pt>
                <c:pt idx="124">
                  <c:v>5444.0253623403742</c:v>
                </c:pt>
                <c:pt idx="125">
                  <c:v>4894.838753704068</c:v>
                </c:pt>
                <c:pt idx="126">
                  <c:v>5373.3914244528578</c:v>
                </c:pt>
                <c:pt idx="127">
                  <c:v>6558.0544422479707</c:v>
                </c:pt>
                <c:pt idx="128">
                  <c:v>7435.2048529781323</c:v>
                </c:pt>
                <c:pt idx="129">
                  <c:v>8658.4146995028204</c:v>
                </c:pt>
                <c:pt idx="130">
                  <c:v>9609.9920626809489</c:v>
                </c:pt>
                <c:pt idx="131">
                  <c:v>10226.111625613044</c:v>
                </c:pt>
                <c:pt idx="132">
                  <c:v>10889.861625613055</c:v>
                </c:pt>
                <c:pt idx="133">
                  <c:v>11553.611625613066</c:v>
                </c:pt>
                <c:pt idx="134">
                  <c:v>11937.492062680911</c:v>
                </c:pt>
                <c:pt idx="135">
                  <c:v>12296.369961479746</c:v>
                </c:pt>
                <c:pt idx="136">
                  <c:v>13377.00485036391</c:v>
                </c:pt>
                <c:pt idx="137">
                  <c:v>14492.1889513449</c:v>
                </c:pt>
                <c:pt idx="138">
                  <c:v>15674.979315242072</c:v>
                </c:pt>
                <c:pt idx="139">
                  <c:v>16901.516424452879</c:v>
                </c:pt>
                <c:pt idx="140">
                  <c:v>18549.688588919948</c:v>
                </c:pt>
                <c:pt idx="141">
                  <c:v>19947.150362340384</c:v>
                </c:pt>
                <c:pt idx="142">
                  <c:v>21056.90795569665</c:v>
                </c:pt>
                <c:pt idx="143">
                  <c:v>21164.976230861681</c:v>
                </c:pt>
                <c:pt idx="144">
                  <c:v>20487.948085846416</c:v>
                </c:pt>
                <c:pt idx="145">
                  <c:v>19761.178878909795</c:v>
                </c:pt>
                <c:pt idx="146">
                  <c:v>18590.017308573144</c:v>
                </c:pt>
                <c:pt idx="147">
                  <c:v>16608.244878008623</c:v>
                </c:pt>
                <c:pt idx="148">
                  <c:v>14119.582291091892</c:v>
                </c:pt>
                <c:pt idx="149">
                  <c:v>11903.421931012546</c:v>
                </c:pt>
                <c:pt idx="150">
                  <c:v>8523.6131685931559</c:v>
                </c:pt>
                <c:pt idx="151">
                  <c:v>4675.7187578511166</c:v>
                </c:pt>
                <c:pt idx="152">
                  <c:v>1535.0109716387642</c:v>
                </c:pt>
                <c:pt idx="153">
                  <c:v>-537.32420098450496</c:v>
                </c:pt>
                <c:pt idx="154">
                  <c:v>-832.41800892237393</c:v>
                </c:pt>
                <c:pt idx="155">
                  <c:v>933.05221499106665</c:v>
                </c:pt>
                <c:pt idx="156">
                  <c:v>3735.1378295495133</c:v>
                </c:pt>
                <c:pt idx="157">
                  <c:v>6886.1090087727198</c:v>
                </c:pt>
                <c:pt idx="158">
                  <c:v>9467.6010935983395</c:v>
                </c:pt>
                <c:pt idx="159">
                  <c:v>10434.952469370193</c:v>
                </c:pt>
                <c:pt idx="160">
                  <c:v>10434.952469370148</c:v>
                </c:pt>
                <c:pt idx="161">
                  <c:v>9420.4703700809187</c:v>
                </c:pt>
                <c:pt idx="162">
                  <c:v>8362.8978289901297</c:v>
                </c:pt>
                <c:pt idx="163">
                  <c:v>7617.7550733504977</c:v>
                </c:pt>
                <c:pt idx="164">
                  <c:v>7509.9098238656861</c:v>
                </c:pt>
                <c:pt idx="165">
                  <c:v>8399.3721160484656</c:v>
                </c:pt>
                <c:pt idx="166">
                  <c:v>9976.8485617789993</c:v>
                </c:pt>
                <c:pt idx="167">
                  <c:v>12273.402430015223</c:v>
                </c:pt>
                <c:pt idx="168">
                  <c:v>14361.159823865666</c:v>
                </c:pt>
                <c:pt idx="169">
                  <c:v>16200.55637272031</c:v>
                </c:pt>
                <c:pt idx="170">
                  <c:v>17827.671508772757</c:v>
                </c:pt>
                <c:pt idx="171">
                  <c:v>19182.18895134492</c:v>
                </c:pt>
                <c:pt idx="172">
                  <c:v>20631.203924452857</c:v>
                </c:pt>
                <c:pt idx="173">
                  <c:v>21460.869983635617</c:v>
                </c:pt>
                <c:pt idx="174">
                  <c:v>21959.935830367871</c:v>
                </c:pt>
                <c:pt idx="175">
                  <c:v>21763.196764491058</c:v>
                </c:pt>
                <c:pt idx="176">
                  <c:v>21129.903583583364</c:v>
                </c:pt>
                <c:pt idx="177">
                  <c:v>20804.809217758968</c:v>
                </c:pt>
                <c:pt idx="178">
                  <c:v>20073.670344123038</c:v>
                </c:pt>
                <c:pt idx="179">
                  <c:v>19624.538497532383</c:v>
                </c:pt>
                <c:pt idx="180">
                  <c:v>19903.343332335353</c:v>
                </c:pt>
                <c:pt idx="181">
                  <c:v>20185.104962787966</c:v>
                </c:pt>
                <c:pt idx="182">
                  <c:v>20469.84350314632</c:v>
                </c:pt>
                <c:pt idx="183">
                  <c:v>20757.579067666651</c:v>
                </c:pt>
                <c:pt idx="184">
                  <c:v>21048.331770605022</c:v>
                </c:pt>
                <c:pt idx="185">
                  <c:v>20962.121726217585</c:v>
                </c:pt>
                <c:pt idx="186">
                  <c:v>21219.507746189563</c:v>
                </c:pt>
                <c:pt idx="187">
                  <c:v>21516.546764772113</c:v>
                </c:pt>
                <c:pt idx="188">
                  <c:v>21005.244152297375</c:v>
                </c:pt>
                <c:pt idx="189">
                  <c:v>20839.59533524327</c:v>
                </c:pt>
                <c:pt idx="190">
                  <c:v>20281.330887029198</c:v>
                </c:pt>
                <c:pt idx="191">
                  <c:v>19644.719539156522</c:v>
                </c:pt>
                <c:pt idx="192">
                  <c:v>19397.021418695531</c:v>
                </c:pt>
                <c:pt idx="193">
                  <c:v>19111.610365086613</c:v>
                </c:pt>
                <c:pt idx="194">
                  <c:v>18824.770164393027</c:v>
                </c:pt>
                <c:pt idx="195">
                  <c:v>18105.249917136862</c:v>
                </c:pt>
                <c:pt idx="196">
                  <c:v>17744.626877327646</c:v>
                </c:pt>
                <c:pt idx="197">
                  <c:v>17779.678612445183</c:v>
                </c:pt>
                <c:pt idx="198">
                  <c:v>17418.217661775154</c:v>
                </c:pt>
                <c:pt idx="199">
                  <c:v>17021.655161775121</c:v>
                </c:pt>
                <c:pt idx="200">
                  <c:v>16625.092661775088</c:v>
                </c:pt>
                <c:pt idx="201">
                  <c:v>15798.428612445123</c:v>
                </c:pt>
                <c:pt idx="202">
                  <c:v>14940.249917136875</c:v>
                </c:pt>
                <c:pt idx="203">
                  <c:v>14447.417293268634</c:v>
                </c:pt>
                <c:pt idx="204">
                  <c:v>14350.656229457649</c:v>
                </c:pt>
                <c:pt idx="205">
                  <c:v>15039.965664991147</c:v>
                </c:pt>
                <c:pt idx="206">
                  <c:v>16184.834293356929</c:v>
                </c:pt>
                <c:pt idx="207">
                  <c:v>17362.334293356973</c:v>
                </c:pt>
                <c:pt idx="208">
                  <c:v>19003.896418695611</c:v>
                </c:pt>
                <c:pt idx="209">
                  <c:v>19936.364039928343</c:v>
                </c:pt>
                <c:pt idx="210">
                  <c:v>20083.374917136862</c:v>
                </c:pt>
                <c:pt idx="211">
                  <c:v>20231.181564603197</c:v>
                </c:pt>
                <c:pt idx="212">
                  <c:v>19583.536496609191</c:v>
                </c:pt>
                <c:pt idx="213">
                  <c:v>18859.389105027745</c:v>
                </c:pt>
                <c:pt idx="214">
                  <c:v>18532.317227437092</c:v>
                </c:pt>
                <c:pt idx="215">
                  <c:v>18168.54407960235</c:v>
                </c:pt>
                <c:pt idx="216">
                  <c:v>18204.196178122227</c:v>
                </c:pt>
                <c:pt idx="217">
                  <c:v>18239.898562282455</c:v>
                </c:pt>
                <c:pt idx="218">
                  <c:v>18275.651271368763</c:v>
                </c:pt>
                <c:pt idx="219">
                  <c:v>18311.454344666574</c:v>
                </c:pt>
                <c:pt idx="220">
                  <c:v>18347.307821461531</c:v>
                </c:pt>
                <c:pt idx="221">
                  <c:v>18383.211741039529</c:v>
                </c:pt>
                <c:pt idx="222">
                  <c:v>18017.291142686139</c:v>
                </c:pt>
                <c:pt idx="223">
                  <c:v>17213.541142686187</c:v>
                </c:pt>
                <c:pt idx="224">
                  <c:v>16375.399241039646</c:v>
                </c:pt>
                <c:pt idx="225">
                  <c:v>15905.829344666483</c:v>
                </c:pt>
                <c:pt idx="226">
                  <c:v>15838.023562282478</c:v>
                </c:pt>
                <c:pt idx="227">
                  <c:v>15370.731579602339</c:v>
                </c:pt>
                <c:pt idx="228">
                  <c:v>15270.639105027778</c:v>
                </c:pt>
                <c:pt idx="229">
                  <c:v>15602.286496609249</c:v>
                </c:pt>
                <c:pt idx="230">
                  <c:v>15535.38408789606</c:v>
                </c:pt>
                <c:pt idx="231">
                  <c:v>15865.556564603165</c:v>
                </c:pt>
                <c:pt idx="232">
                  <c:v>16228.530161775108</c:v>
                </c:pt>
                <c:pt idx="233">
                  <c:v>16194.678612445159</c:v>
                </c:pt>
                <c:pt idx="234">
                  <c:v>16952.751877327639</c:v>
                </c:pt>
                <c:pt idx="235">
                  <c:v>17779.678612445183</c:v>
                </c:pt>
                <c:pt idx="236">
                  <c:v>18211.34266177511</c:v>
                </c:pt>
                <c:pt idx="237">
                  <c:v>19076.695360214911</c:v>
                </c:pt>
                <c:pt idx="238">
                  <c:v>19583.536496609249</c:v>
                </c:pt>
                <c:pt idx="239">
                  <c:v>20092.703082340704</c:v>
                </c:pt>
                <c:pt idx="240">
                  <c:v>20641.773562282488</c:v>
                </c:pt>
                <c:pt idx="241">
                  <c:v>21194.149241039595</c:v>
                </c:pt>
                <c:pt idx="242">
                  <c:v>21788.489355671467</c:v>
                </c:pt>
                <c:pt idx="243">
                  <c:v>22387.221432724964</c:v>
                </c:pt>
                <c:pt idx="244">
                  <c:v>22623.629229861301</c:v>
                </c:pt>
                <c:pt idx="245">
                  <c:v>22005.790909931337</c:v>
                </c:pt>
                <c:pt idx="246">
                  <c:v>20934.818545485981</c:v>
                </c:pt>
                <c:pt idx="247">
                  <c:v>19781.828491380747</c:v>
                </c:pt>
                <c:pt idx="248">
                  <c:v>18588.535758857186</c:v>
                </c:pt>
                <c:pt idx="249">
                  <c:v>16091.828491380611</c:v>
                </c:pt>
                <c:pt idx="250">
                  <c:v>12650.939510004879</c:v>
                </c:pt>
                <c:pt idx="251">
                  <c:v>8713.9458637736989</c:v>
                </c:pt>
                <c:pt idx="252">
                  <c:v>4303.557821461528</c:v>
                </c:pt>
                <c:pt idx="253">
                  <c:v>-114.3898074128259</c:v>
                </c:pt>
                <c:pt idx="254">
                  <c:v>-2927.7996469783661</c:v>
                </c:pt>
                <c:pt idx="255">
                  <c:v>-4117.8782737823922</c:v>
                </c:pt>
                <c:pt idx="256">
                  <c:v>-4517.2463172452935</c:v>
                </c:pt>
                <c:pt idx="257">
                  <c:v>-4143.3176219913812</c:v>
                </c:pt>
                <c:pt idx="258">
                  <c:v>-3758.3019141535715</c:v>
                </c:pt>
                <c:pt idx="259">
                  <c:v>-3713.5050309895473</c:v>
                </c:pt>
                <c:pt idx="260">
                  <c:v>-4344.2237462959383</c:v>
                </c:pt>
                <c:pt idx="261">
                  <c:v>-4613.5451470218441</c:v>
                </c:pt>
                <c:pt idx="262">
                  <c:v>-4521.396240711143</c:v>
                </c:pt>
                <c:pt idx="263">
                  <c:v>-4101.5301807304568</c:v>
                </c:pt>
                <c:pt idx="264">
                  <c:v>-2728.851868572277</c:v>
                </c:pt>
                <c:pt idx="265">
                  <c:v>-754.30510354044134</c:v>
                </c:pt>
                <c:pt idx="266">
                  <c:v>600.69756758987717</c:v>
                </c:pt>
                <c:pt idx="267">
                  <c:v>1334.100357704554</c:v>
                </c:pt>
                <c:pt idx="268">
                  <c:v>2077.3408068532804</c:v>
                </c:pt>
                <c:pt idx="269">
                  <c:v>2232.7212662330089</c:v>
                </c:pt>
                <c:pt idx="270">
                  <c:v>2095.5367201909999</c:v>
                </c:pt>
                <c:pt idx="271">
                  <c:v>2535.7478830708051</c:v>
                </c:pt>
                <c:pt idx="272">
                  <c:v>2995.2653238371909</c:v>
                </c:pt>
                <c:pt idx="273">
                  <c:v>3447.0707612372216</c:v>
                </c:pt>
                <c:pt idx="274">
                  <c:v>4200.8517370959134</c:v>
                </c:pt>
                <c:pt idx="275">
                  <c:v>4403.7209090058304</c:v>
                </c:pt>
                <c:pt idx="276">
                  <c:v>4327.4651689139255</c:v>
                </c:pt>
                <c:pt idx="277">
                  <c:v>4252.079606113165</c:v>
                </c:pt>
                <c:pt idx="278">
                  <c:v>4177.5593098964837</c:v>
                </c:pt>
                <c:pt idx="279">
                  <c:v>4103.8993695568215</c:v>
                </c:pt>
                <c:pt idx="280">
                  <c:v>4031.0948743871195</c:v>
                </c:pt>
                <c:pt idx="281">
                  <c:v>3690.0784136803336</c:v>
                </c:pt>
                <c:pt idx="282">
                  <c:v>3606.7244520476584</c:v>
                </c:pt>
                <c:pt idx="283">
                  <c:v>3538.1868814703803</c:v>
                </c:pt>
                <c:pt idx="284">
                  <c:v>3193.2933272998075</c:v>
                </c:pt>
                <c:pt idx="285">
                  <c:v>3115.2184285158937</c:v>
                </c:pt>
                <c:pt idx="286">
                  <c:v>3038.3286994168211</c:v>
                </c:pt>
                <c:pt idx="287">
                  <c:v>2962.6156543007851</c:v>
                </c:pt>
                <c:pt idx="288">
                  <c:v>2631.8208074660001</c:v>
                </c:pt>
                <c:pt idx="289">
                  <c:v>1786.3169715030701</c:v>
                </c:pt>
                <c:pt idx="290">
                  <c:v>182.43120759862299</c:v>
                </c:pt>
                <c:pt idx="291">
                  <c:v>-1905.4084135644332</c:v>
                </c:pt>
                <c:pt idx="292">
                  <c:v>-4418.037931174963</c:v>
                </c:pt>
                <c:pt idx="293">
                  <c:v>-7040.7877738465268</c:v>
                </c:pt>
                <c:pt idx="294">
                  <c:v>-9007.0976175888318</c:v>
                </c:pt>
                <c:pt idx="295">
                  <c:v>-9676.9131933386998</c:v>
                </c:pt>
                <c:pt idx="296">
                  <c:v>-9415.1808671303352</c:v>
                </c:pt>
                <c:pt idx="297">
                  <c:v>-8735.0629513554377</c:v>
                </c:pt>
                <c:pt idx="298">
                  <c:v>-7527.8405015564922</c:v>
                </c:pt>
                <c:pt idx="299">
                  <c:v>-6236.2313197636631</c:v>
                </c:pt>
                <c:pt idx="300">
                  <c:v>-5557.5308180511647</c:v>
                </c:pt>
                <c:pt idx="301">
                  <c:v>-5563.9751345167851</c:v>
                </c:pt>
                <c:pt idx="302">
                  <c:v>-6156.9635034703615</c:v>
                </c:pt>
                <c:pt idx="303">
                  <c:v>-7053.4579731750846</c:v>
                </c:pt>
                <c:pt idx="304">
                  <c:v>-7592.5350697435078</c:v>
                </c:pt>
                <c:pt idx="305">
                  <c:v>-7291.9999244289356</c:v>
                </c:pt>
                <c:pt idx="306">
                  <c:v>-6260.9976312744157</c:v>
                </c:pt>
                <c:pt idx="307">
                  <c:v>-4928.9952715780018</c:v>
                </c:pt>
                <c:pt idx="308">
                  <c:v>-3609.3650084456003</c:v>
                </c:pt>
                <c:pt idx="309">
                  <c:v>-2753.9249332251261</c:v>
                </c:pt>
                <c:pt idx="310">
                  <c:v>-2331.5432353656279</c:v>
                </c:pt>
                <c:pt idx="311">
                  <c:v>-2102.2445923241462</c:v>
                </c:pt>
                <c:pt idx="312">
                  <c:v>-2021.9855115168443</c:v>
                </c:pt>
                <c:pt idx="313">
                  <c:v>-2110.046901445844</c:v>
                </c:pt>
                <c:pt idx="314">
                  <c:v>-2282.0419414093026</c:v>
                </c:pt>
                <c:pt idx="315">
                  <c:v>-2388.6691459928479</c:v>
                </c:pt>
                <c:pt idx="316">
                  <c:v>-2248.6264947123022</c:v>
                </c:pt>
                <c:pt idx="317">
                  <c:v>-1676.3609045579478</c:v>
                </c:pt>
                <c:pt idx="318">
                  <c:v>-1263.6192537354937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2BC-9C4A-9034-1179B92D07A1}"/>
            </c:ext>
          </c:extLst>
        </c:ser>
        <c:ser>
          <c:idx val="0"/>
          <c:order val="1"/>
          <c:tx>
            <c:v>Total Resistance (N)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WLTC_class_3!$L$1498:$L$1822</c:f>
              <c:numCache>
                <c:formatCode>General</c:formatCode>
                <c:ptCount val="325"/>
                <c:pt idx="0">
                  <c:v>103.2993</c:v>
                </c:pt>
                <c:pt idx="1">
                  <c:v>103.2993</c:v>
                </c:pt>
                <c:pt idx="2">
                  <c:v>350.79930000000002</c:v>
                </c:pt>
                <c:pt idx="3">
                  <c:v>598.41338554643232</c:v>
                </c:pt>
                <c:pt idx="4">
                  <c:v>565.00564218572924</c:v>
                </c:pt>
                <c:pt idx="5">
                  <c:v>497.98484862353268</c:v>
                </c:pt>
                <c:pt idx="6">
                  <c:v>431.02039069273553</c:v>
                </c:pt>
                <c:pt idx="7">
                  <c:v>386.54438277893189</c:v>
                </c:pt>
                <c:pt idx="8">
                  <c:v>364.59878196324763</c:v>
                </c:pt>
                <c:pt idx="9">
                  <c:v>387.66661684208111</c:v>
                </c:pt>
                <c:pt idx="10">
                  <c:v>467.22181565739658</c:v>
                </c:pt>
                <c:pt idx="11">
                  <c:v>569.64284250590015</c:v>
                </c:pt>
                <c:pt idx="12">
                  <c:v>683.8614328344911</c:v>
                </c:pt>
                <c:pt idx="13">
                  <c:v>798.79022926101686</c:v>
                </c:pt>
                <c:pt idx="14">
                  <c:v>892.12723149416161</c:v>
                </c:pt>
                <c:pt idx="15">
                  <c:v>952.60311099093497</c:v>
                </c:pt>
                <c:pt idx="16">
                  <c:v>957.72658916707712</c:v>
                </c:pt>
                <c:pt idx="17">
                  <c:v>918.20835253036148</c:v>
                </c:pt>
                <c:pt idx="18">
                  <c:v>867.69657265917965</c:v>
                </c:pt>
                <c:pt idx="19">
                  <c:v>794.65344283412264</c:v>
                </c:pt>
                <c:pt idx="20">
                  <c:v>721.24307069224506</c:v>
                </c:pt>
                <c:pt idx="21">
                  <c:v>647.52792042735723</c:v>
                </c:pt>
                <c:pt idx="22">
                  <c:v>561.93105680618953</c:v>
                </c:pt>
                <c:pt idx="23">
                  <c:v>475.5893371380688</c:v>
                </c:pt>
                <c:pt idx="24">
                  <c:v>388.41224727045193</c:v>
                </c:pt>
                <c:pt idx="25">
                  <c:v>345.33190158893279</c:v>
                </c:pt>
                <c:pt idx="26">
                  <c:v>324.78172729159456</c:v>
                </c:pt>
                <c:pt idx="27">
                  <c:v>315.0138965394579</c:v>
                </c:pt>
                <c:pt idx="28">
                  <c:v>316.76454396374044</c:v>
                </c:pt>
                <c:pt idx="29">
                  <c:v>295.78348458607519</c:v>
                </c:pt>
                <c:pt idx="30">
                  <c:v>285.81223270466023</c:v>
                </c:pt>
                <c:pt idx="31">
                  <c:v>298.35276652019115</c:v>
                </c:pt>
                <c:pt idx="32">
                  <c:v>322.41696421879556</c:v>
                </c:pt>
                <c:pt idx="33">
                  <c:v>358.01331150227588</c:v>
                </c:pt>
                <c:pt idx="34">
                  <c:v>427.92112938823891</c:v>
                </c:pt>
                <c:pt idx="35">
                  <c:v>521.46650274337969</c:v>
                </c:pt>
                <c:pt idx="36">
                  <c:v>616.22297431663867</c:v>
                </c:pt>
                <c:pt idx="37">
                  <c:v>701.03671539509162</c:v>
                </c:pt>
                <c:pt idx="38">
                  <c:v>741.97127625305961</c:v>
                </c:pt>
                <c:pt idx="39">
                  <c:v>715.67737956865221</c:v>
                </c:pt>
                <c:pt idx="40">
                  <c:v>621.17421964206619</c:v>
                </c:pt>
                <c:pt idx="41">
                  <c:v>524.87067665008612</c:v>
                </c:pt>
                <c:pt idx="42">
                  <c:v>450.15421357270895</c:v>
                </c:pt>
                <c:pt idx="43">
                  <c:v>396.63095241801659</c:v>
                </c:pt>
                <c:pt idx="44">
                  <c:v>354.0415988712457</c:v>
                </c:pt>
                <c:pt idx="45">
                  <c:v>310.42948254354542</c:v>
                </c:pt>
                <c:pt idx="46">
                  <c:v>255.22534529048951</c:v>
                </c:pt>
                <c:pt idx="47">
                  <c:v>176.12625294696386</c:v>
                </c:pt>
                <c:pt idx="48">
                  <c:v>62.234597851640899</c:v>
                </c:pt>
                <c:pt idx="49">
                  <c:v>-87.803560860576951</c:v>
                </c:pt>
                <c:pt idx="50">
                  <c:v>-217.29578812635765</c:v>
                </c:pt>
                <c:pt idx="51">
                  <c:v>-303.27466320483967</c:v>
                </c:pt>
                <c:pt idx="52">
                  <c:v>-310.90048055644695</c:v>
                </c:pt>
                <c:pt idx="53">
                  <c:v>-250.15227062257776</c:v>
                </c:pt>
                <c:pt idx="54">
                  <c:v>-154.25674845885118</c:v>
                </c:pt>
                <c:pt idx="55">
                  <c:v>-34.278878623223335</c:v>
                </c:pt>
                <c:pt idx="56">
                  <c:v>87.472974316639124</c:v>
                </c:pt>
                <c:pt idx="57">
                  <c:v>210.65631800749952</c:v>
                </c:pt>
                <c:pt idx="58">
                  <c:v>346.79151633728907</c:v>
                </c:pt>
                <c:pt idx="59">
                  <c:v>507.16251211321008</c:v>
                </c:pt>
                <c:pt idx="60">
                  <c:v>669.9491043350763</c:v>
                </c:pt>
                <c:pt idx="61">
                  <c:v>789.73549361465462</c:v>
                </c:pt>
                <c:pt idx="62">
                  <c:v>888.57948060254694</c:v>
                </c:pt>
                <c:pt idx="63">
                  <c:v>955.38946506570255</c:v>
                </c:pt>
                <c:pt idx="64">
                  <c:v>1000.5350554422944</c:v>
                </c:pt>
                <c:pt idx="65">
                  <c:v>1024.4322868344934</c:v>
                </c:pt>
                <c:pt idx="66">
                  <c:v>992.27115365902898</c:v>
                </c:pt>
                <c:pt idx="67">
                  <c:v>903.20214288006764</c:v>
                </c:pt>
                <c:pt idx="68">
                  <c:v>744.60552079860236</c:v>
                </c:pt>
                <c:pt idx="69">
                  <c:v>582.50831101039034</c:v>
                </c:pt>
                <c:pt idx="70">
                  <c:v>474.22759051687439</c:v>
                </c:pt>
                <c:pt idx="71">
                  <c:v>409.28178675890069</c:v>
                </c:pt>
                <c:pt idx="72">
                  <c:v>399.7440128111416</c:v>
                </c:pt>
                <c:pt idx="73">
                  <c:v>413.14490250369215</c:v>
                </c:pt>
                <c:pt idx="74">
                  <c:v>437.8075778931892</c:v>
                </c:pt>
                <c:pt idx="75">
                  <c:v>463.35512340935333</c:v>
                </c:pt>
                <c:pt idx="76">
                  <c:v>477.67576889152963</c:v>
                </c:pt>
                <c:pt idx="77">
                  <c:v>481.21336368668671</c:v>
                </c:pt>
                <c:pt idx="78">
                  <c:v>484.33350909603467</c:v>
                </c:pt>
                <c:pt idx="79">
                  <c:v>510.4276752365289</c:v>
                </c:pt>
                <c:pt idx="80">
                  <c:v>548.25717637724074</c:v>
                </c:pt>
                <c:pt idx="81">
                  <c:v>587.04509039355958</c:v>
                </c:pt>
                <c:pt idx="82">
                  <c:v>637.60605364031676</c:v>
                </c:pt>
                <c:pt idx="83">
                  <c:v>689.65272184402193</c:v>
                </c:pt>
                <c:pt idx="84">
                  <c:v>708.53608204167381</c:v>
                </c:pt>
                <c:pt idx="85">
                  <c:v>716.29012777604953</c:v>
                </c:pt>
                <c:pt idx="86">
                  <c:v>724.16485904714546</c:v>
                </c:pt>
                <c:pt idx="87">
                  <c:v>743.41027585496272</c:v>
                </c:pt>
                <c:pt idx="88">
                  <c:v>763.2876417329984</c:v>
                </c:pt>
                <c:pt idx="89">
                  <c:v>772.05125026772293</c:v>
                </c:pt>
                <c:pt idx="90">
                  <c:v>792.20110145913679</c:v>
                </c:pt>
                <c:pt idx="91">
                  <c:v>790.5229730903817</c:v>
                </c:pt>
                <c:pt idx="92">
                  <c:v>765.40953181203429</c:v>
                </c:pt>
                <c:pt idx="93">
                  <c:v>751.11591259517741</c:v>
                </c:pt>
                <c:pt idx="94">
                  <c:v>736.37090118530705</c:v>
                </c:pt>
                <c:pt idx="95">
                  <c:v>721.154697611556</c:v>
                </c:pt>
                <c:pt idx="96">
                  <c:v>705.44891618668953</c:v>
                </c:pt>
                <c:pt idx="97">
                  <c:v>666.7365855071057</c:v>
                </c:pt>
                <c:pt idx="98">
                  <c:v>615.09526444067023</c:v>
                </c:pt>
                <c:pt idx="99">
                  <c:v>573.57157361171016</c:v>
                </c:pt>
                <c:pt idx="100">
                  <c:v>519.64854161662697</c:v>
                </c:pt>
                <c:pt idx="101">
                  <c:v>463.98146218755085</c:v>
                </c:pt>
                <c:pt idx="102">
                  <c:v>418.39854161662629</c:v>
                </c:pt>
                <c:pt idx="103">
                  <c:v>394.15260847112336</c:v>
                </c:pt>
                <c:pt idx="104">
                  <c:v>369.91091817651898</c:v>
                </c:pt>
                <c:pt idx="105">
                  <c:v>355.76752957640133</c:v>
                </c:pt>
                <c:pt idx="106">
                  <c:v>342.21130439810918</c:v>
                </c:pt>
                <c:pt idx="107">
                  <c:v>305.01610946700498</c:v>
                </c:pt>
                <c:pt idx="108">
                  <c:v>278.51816534915696</c:v>
                </c:pt>
                <c:pt idx="109">
                  <c:v>251.47737202999974</c:v>
                </c:pt>
                <c:pt idx="110">
                  <c:v>223.905043778601</c:v>
                </c:pt>
                <c:pt idx="111">
                  <c:v>207.06390914766297</c:v>
                </c:pt>
                <c:pt idx="112">
                  <c:v>212.76991730450737</c:v>
                </c:pt>
                <c:pt idx="113">
                  <c:v>241.57063172921966</c:v>
                </c:pt>
                <c:pt idx="114">
                  <c:v>271.49758735404248</c:v>
                </c:pt>
                <c:pt idx="115">
                  <c:v>301.98907786255421</c:v>
                </c:pt>
                <c:pt idx="116">
                  <c:v>322.32616675911726</c:v>
                </c:pt>
                <c:pt idx="117">
                  <c:v>342.67079850172865</c:v>
                </c:pt>
                <c:pt idx="118">
                  <c:v>364.09594294030074</c:v>
                </c:pt>
                <c:pt idx="119">
                  <c:v>340.5229730903817</c:v>
                </c:pt>
                <c:pt idx="120">
                  <c:v>315.88269052508269</c:v>
                </c:pt>
                <c:pt idx="121">
                  <c:v>279.99995080582789</c:v>
                </c:pt>
                <c:pt idx="122">
                  <c:v>231.2858062704268</c:v>
                </c:pt>
                <c:pt idx="123">
                  <c:v>204.56935533120935</c:v>
                </c:pt>
                <c:pt idx="124">
                  <c:v>177.36191225724298</c:v>
                </c:pt>
                <c:pt idx="125">
                  <c:v>160.92620560122964</c:v>
                </c:pt>
                <c:pt idx="126">
                  <c:v>178.28764173299805</c:v>
                </c:pt>
                <c:pt idx="127">
                  <c:v>219.21073344561461</c:v>
                </c:pt>
                <c:pt idx="128">
                  <c:v>249.92285220094567</c:v>
                </c:pt>
                <c:pt idx="129">
                  <c:v>292.40424876369752</c:v>
                </c:pt>
                <c:pt idx="130">
                  <c:v>325.15010738394187</c:v>
                </c:pt>
                <c:pt idx="131">
                  <c:v>346.64785171569645</c:v>
                </c:pt>
                <c:pt idx="132">
                  <c:v>369.14785171569679</c:v>
                </c:pt>
                <c:pt idx="133">
                  <c:v>391.64785171569713</c:v>
                </c:pt>
                <c:pt idx="134">
                  <c:v>403.90010738394056</c:v>
                </c:pt>
                <c:pt idx="135">
                  <c:v>415.65194235987872</c:v>
                </c:pt>
                <c:pt idx="136">
                  <c:v>450.91027585496329</c:v>
                </c:pt>
                <c:pt idx="137">
                  <c:v>486.67798717203021</c:v>
                </c:pt>
                <c:pt idx="138">
                  <c:v>523.46869698396529</c:v>
                </c:pt>
                <c:pt idx="139">
                  <c:v>560.78764173299874</c:v>
                </c:pt>
                <c:pt idx="140">
                  <c:v>610.41022778895626</c:v>
                </c:pt>
                <c:pt idx="141">
                  <c:v>649.86191225724326</c:v>
                </c:pt>
                <c:pt idx="142">
                  <c:v>678.64698872433246</c:v>
                </c:pt>
                <c:pt idx="143">
                  <c:v>674.2824285938234</c:v>
                </c:pt>
                <c:pt idx="144">
                  <c:v>646.4207985017274</c:v>
                </c:pt>
                <c:pt idx="145">
                  <c:v>618.07336198154007</c:v>
                </c:pt>
                <c:pt idx="146">
                  <c:v>577.42935557259125</c:v>
                </c:pt>
                <c:pt idx="147">
                  <c:v>513.2161507367473</c:v>
                </c:pt>
                <c:pt idx="148">
                  <c:v>435.56552054782196</c:v>
                </c:pt>
                <c:pt idx="149">
                  <c:v>367.51559992834626</c:v>
                </c:pt>
                <c:pt idx="150">
                  <c:v>264.07063172922</c:v>
                </c:pt>
                <c:pt idx="151">
                  <c:v>146.11621118284739</c:v>
                </c:pt>
                <c:pt idx="152">
                  <c:v>48.559222301402031</c:v>
                </c:pt>
                <c:pt idx="153">
                  <c:v>-17.271135031644803</c:v>
                </c:pt>
                <c:pt idx="154">
                  <c:v>-27.218027539696152</c:v>
                </c:pt>
                <c:pt idx="155">
                  <c:v>31.015586093885872</c:v>
                </c:pt>
                <c:pt idx="156">
                  <c:v>125.66818865774064</c:v>
                </c:pt>
                <c:pt idx="157">
                  <c:v>233.64743102339105</c:v>
                </c:pt>
                <c:pt idx="158">
                  <c:v>322.14899751374321</c:v>
                </c:pt>
                <c:pt idx="159">
                  <c:v>355.40046253294889</c:v>
                </c:pt>
                <c:pt idx="160">
                  <c:v>355.4004625329473</c:v>
                </c:pt>
                <c:pt idx="161">
                  <c:v>321.15239898003131</c:v>
                </c:pt>
                <c:pt idx="162">
                  <c:v>285.91103688855145</c:v>
                </c:pt>
                <c:pt idx="163">
                  <c:v>261.42915409019821</c:v>
                </c:pt>
                <c:pt idx="164">
                  <c:v>258.96240771950642</c:v>
                </c:pt>
                <c:pt idx="165">
                  <c:v>290.74749632475459</c:v>
                </c:pt>
                <c:pt idx="166">
                  <c:v>346.01786919464735</c:v>
                </c:pt>
                <c:pt idx="167">
                  <c:v>425.25744704576323</c:v>
                </c:pt>
                <c:pt idx="168">
                  <c:v>495.21240771950573</c:v>
                </c:pt>
                <c:pt idx="169">
                  <c:v>554.9191526336167</c:v>
                </c:pt>
                <c:pt idx="170">
                  <c:v>604.8974310233923</c:v>
                </c:pt>
                <c:pt idx="171">
                  <c:v>644.17798717203084</c:v>
                </c:pt>
                <c:pt idx="172">
                  <c:v>684.53764173299805</c:v>
                </c:pt>
                <c:pt idx="173">
                  <c:v>702.99483112910116</c:v>
                </c:pt>
                <c:pt idx="174">
                  <c:v>710.29442038925731</c:v>
                </c:pt>
                <c:pt idx="175">
                  <c:v>695.18640951346765</c:v>
                </c:pt>
                <c:pt idx="176">
                  <c:v>667.84594294029944</c:v>
                </c:pt>
                <c:pt idx="177">
                  <c:v>651.28098420810693</c:v>
                </c:pt>
                <c:pt idx="178">
                  <c:v>622.97597619692192</c:v>
                </c:pt>
                <c:pt idx="179">
                  <c:v>604.86591259517627</c:v>
                </c:pt>
                <c:pt idx="180">
                  <c:v>609.28602037761289</c:v>
                </c:pt>
                <c:pt idx="181">
                  <c:v>613.73629954422859</c:v>
                </c:pt>
                <c:pt idx="182">
                  <c:v>618.21675009502303</c:v>
                </c:pt>
                <c:pt idx="183">
                  <c:v>622.72737202999951</c:v>
                </c:pt>
                <c:pt idx="184">
                  <c:v>627.26816534915633</c:v>
                </c:pt>
                <c:pt idx="185">
                  <c:v>620.58913005249428</c:v>
                </c:pt>
                <c:pt idx="186">
                  <c:v>624.61347413149986</c:v>
                </c:pt>
                <c:pt idx="187">
                  <c:v>629.24101018017552</c:v>
                </c:pt>
                <c:pt idx="188">
                  <c:v>610.8148541863535</c:v>
                </c:pt>
                <c:pt idx="189">
                  <c:v>603.07510616459626</c:v>
                </c:pt>
                <c:pt idx="190">
                  <c:v>584.10232954644096</c:v>
                </c:pt>
                <c:pt idx="191">
                  <c:v>563.96324035856048</c:v>
                </c:pt>
                <c:pt idx="192">
                  <c:v>555.08169401672421</c:v>
                </c:pt>
                <c:pt idx="193">
                  <c:v>545.61298425306745</c:v>
                </c:pt>
                <c:pt idx="194">
                  <c:v>536.14851734030765</c:v>
                </c:pt>
                <c:pt idx="195">
                  <c:v>514.84122987119042</c:v>
                </c:pt>
                <c:pt idx="196">
                  <c:v>504.18829327844935</c:v>
                </c:pt>
                <c:pt idx="197">
                  <c:v>504.78582811358558</c:v>
                </c:pt>
                <c:pt idx="198">
                  <c:v>494.13383437660013</c:v>
                </c:pt>
                <c:pt idx="199">
                  <c:v>482.88383437659922</c:v>
                </c:pt>
                <c:pt idx="200">
                  <c:v>471.63383437659826</c:v>
                </c:pt>
                <c:pt idx="201">
                  <c:v>448.53582811358393</c:v>
                </c:pt>
                <c:pt idx="202">
                  <c:v>424.84122987119076</c:v>
                </c:pt>
                <c:pt idx="203">
                  <c:v>411.80286821668324</c:v>
                </c:pt>
                <c:pt idx="204">
                  <c:v>410.01874941307562</c:v>
                </c:pt>
                <c:pt idx="205">
                  <c:v>430.73887346036702</c:v>
                </c:pt>
                <c:pt idx="206">
                  <c:v>463.89652433188655</c:v>
                </c:pt>
                <c:pt idx="207">
                  <c:v>497.6465243318878</c:v>
                </c:pt>
                <c:pt idx="208">
                  <c:v>543.83169401672649</c:v>
                </c:pt>
                <c:pt idx="209">
                  <c:v>568.70769052093533</c:v>
                </c:pt>
                <c:pt idx="210">
                  <c:v>571.09122987119042</c:v>
                </c:pt>
                <c:pt idx="211">
                  <c:v>573.48231206749222</c:v>
                </c:pt>
                <c:pt idx="212">
                  <c:v>553.38093710983583</c:v>
                </c:pt>
                <c:pt idx="213">
                  <c:v>532.08307819827496</c:v>
                </c:pt>
                <c:pt idx="214">
                  <c:v>522.03710499822796</c:v>
                </c:pt>
                <c:pt idx="215">
                  <c:v>511.38982554001927</c:v>
                </c:pt>
                <c:pt idx="216">
                  <c:v>511.99301750968766</c:v>
                </c:pt>
                <c:pt idx="217">
                  <c:v>512.5966809072354</c:v>
                </c:pt>
                <c:pt idx="218">
                  <c:v>513.20081573266418</c:v>
                </c:pt>
                <c:pt idx="219">
                  <c:v>513.80542198596777</c:v>
                </c:pt>
                <c:pt idx="220">
                  <c:v>514.4104996671457</c:v>
                </c:pt>
                <c:pt idx="221">
                  <c:v>515.0160487762048</c:v>
                </c:pt>
                <c:pt idx="222">
                  <c:v>504.37206931314233</c:v>
                </c:pt>
                <c:pt idx="223">
                  <c:v>481.87206931314358</c:v>
                </c:pt>
                <c:pt idx="224">
                  <c:v>458.76604877620798</c:v>
                </c:pt>
                <c:pt idx="225">
                  <c:v>446.30542198596515</c:v>
                </c:pt>
                <c:pt idx="226">
                  <c:v>445.09668090723596</c:v>
                </c:pt>
                <c:pt idx="227">
                  <c:v>432.63982554001893</c:v>
                </c:pt>
                <c:pt idx="228">
                  <c:v>430.83307819827587</c:v>
                </c:pt>
                <c:pt idx="229">
                  <c:v>440.88093710983742</c:v>
                </c:pt>
                <c:pt idx="230">
                  <c:v>439.68068173290737</c:v>
                </c:pt>
                <c:pt idx="231">
                  <c:v>449.73231206749131</c:v>
                </c:pt>
                <c:pt idx="232">
                  <c:v>460.38383437659888</c:v>
                </c:pt>
                <c:pt idx="233">
                  <c:v>459.7858281135849</c:v>
                </c:pt>
                <c:pt idx="234">
                  <c:v>481.68829327844907</c:v>
                </c:pt>
                <c:pt idx="235">
                  <c:v>504.78582811358558</c:v>
                </c:pt>
                <c:pt idx="236">
                  <c:v>516.63383437659888</c:v>
                </c:pt>
                <c:pt idx="237">
                  <c:v>540.33126118626046</c:v>
                </c:pt>
                <c:pt idx="238">
                  <c:v>553.38093710983742</c:v>
                </c:pt>
                <c:pt idx="239">
                  <c:v>566.43485588431111</c:v>
                </c:pt>
                <c:pt idx="240">
                  <c:v>580.0966809072363</c:v>
                </c:pt>
                <c:pt idx="241">
                  <c:v>593.76604877620662</c:v>
                </c:pt>
                <c:pt idx="242">
                  <c:v>608.05086573966878</c:v>
                </c:pt>
                <c:pt idx="243">
                  <c:v>622.3474684000762</c:v>
                </c:pt>
                <c:pt idx="244">
                  <c:v>626.0189487125341</c:v>
                </c:pt>
                <c:pt idx="245">
                  <c:v>606.59147990622364</c:v>
                </c:pt>
                <c:pt idx="246">
                  <c:v>575.3079905629736</c:v>
                </c:pt>
                <c:pt idx="247">
                  <c:v>542.79407445861807</c:v>
                </c:pt>
                <c:pt idx="248">
                  <c:v>509.66282354825495</c:v>
                </c:pt>
                <c:pt idx="249">
                  <c:v>441.54407445861432</c:v>
                </c:pt>
                <c:pt idx="250">
                  <c:v>348.45740042859654</c:v>
                </c:pt>
                <c:pt idx="251">
                  <c:v>241.68108713085758</c:v>
                </c:pt>
                <c:pt idx="252">
                  <c:v>120.66049966714564</c:v>
                </c:pt>
                <c:pt idx="253">
                  <c:v>-3.2553621081910933</c:v>
                </c:pt>
                <c:pt idx="254">
                  <c:v>-84.93214124997678</c:v>
                </c:pt>
                <c:pt idx="255">
                  <c:v>-121.91086994750503</c:v>
                </c:pt>
                <c:pt idx="256">
                  <c:v>-136.65619110994163</c:v>
                </c:pt>
                <c:pt idx="257">
                  <c:v>-128.03384926325299</c:v>
                </c:pt>
                <c:pt idx="258">
                  <c:v>-118.5792014982722</c:v>
                </c:pt>
                <c:pt idx="259">
                  <c:v>-119.57619062220368</c:v>
                </c:pt>
                <c:pt idx="260">
                  <c:v>-142.82379439877059</c:v>
                </c:pt>
                <c:pt idx="261">
                  <c:v>-155.07714779905359</c:v>
                </c:pt>
                <c:pt idx="262">
                  <c:v>-155.31513803969574</c:v>
                </c:pt>
                <c:pt idx="263">
                  <c:v>-144.05374293297214</c:v>
                </c:pt>
                <c:pt idx="264">
                  <c:v>-97.847278155978046</c:v>
                </c:pt>
                <c:pt idx="265">
                  <c:v>-27.540551447724027</c:v>
                </c:pt>
                <c:pt idx="266">
                  <c:v>22.24805805888434</c:v>
                </c:pt>
                <c:pt idx="267">
                  <c:v>50.080931050431644</c:v>
                </c:pt>
                <c:pt idx="268">
                  <c:v>78.886359753922022</c:v>
                </c:pt>
                <c:pt idx="269">
                  <c:v>85.690794866085625</c:v>
                </c:pt>
                <c:pt idx="270">
                  <c:v>81.292372766030169</c:v>
                </c:pt>
                <c:pt idx="271">
                  <c:v>99.441093453757063</c:v>
                </c:pt>
                <c:pt idx="272">
                  <c:v>118.49401281114162</c:v>
                </c:pt>
                <c:pt idx="273">
                  <c:v>137.57710355270507</c:v>
                </c:pt>
                <c:pt idx="274">
                  <c:v>168.78422157974654</c:v>
                </c:pt>
                <c:pt idx="275">
                  <c:v>177.92811753558914</c:v>
                </c:pt>
                <c:pt idx="276">
                  <c:v>175.83379918837625</c:v>
                </c:pt>
                <c:pt idx="277">
                  <c:v>173.75126653810889</c:v>
                </c:pt>
                <c:pt idx="278">
                  <c:v>171.68051958478702</c:v>
                </c:pt>
                <c:pt idx="279">
                  <c:v>169.62155832841057</c:v>
                </c:pt>
                <c:pt idx="280">
                  <c:v>167.5743827689796</c:v>
                </c:pt>
                <c:pt idx="281">
                  <c:v>154.2889929064948</c:v>
                </c:pt>
                <c:pt idx="282">
                  <c:v>151.86208219148034</c:v>
                </c:pt>
                <c:pt idx="283">
                  <c:v>149.85262086227493</c:v>
                </c:pt>
                <c:pt idx="284">
                  <c:v>136.20682438719558</c:v>
                </c:pt>
                <c:pt idx="285">
                  <c:v>133.82799931571861</c:v>
                </c:pt>
                <c:pt idx="286">
                  <c:v>131.46614564784323</c:v>
                </c:pt>
                <c:pt idx="287">
                  <c:v>129.12126338356933</c:v>
                </c:pt>
                <c:pt idx="288">
                  <c:v>115.54335252289756</c:v>
                </c:pt>
                <c:pt idx="289">
                  <c:v>79.098906487220816</c:v>
                </c:pt>
                <c:pt idx="290">
                  <c:v>8.1685615342667006</c:v>
                </c:pt>
                <c:pt idx="291">
                  <c:v>-86.718966989026029</c:v>
                </c:pt>
                <c:pt idx="292">
                  <c:v>-205.49013633371922</c:v>
                </c:pt>
                <c:pt idx="293">
                  <c:v>-337.50780274097866</c:v>
                </c:pt>
                <c:pt idx="294">
                  <c:v>-448.48618842765973</c:v>
                </c:pt>
                <c:pt idx="295">
                  <c:v>-504.151772735446</c:v>
                </c:pt>
                <c:pt idx="296">
                  <c:v>-514.33461489634601</c:v>
                </c:pt>
                <c:pt idx="297">
                  <c:v>-501.53471491036009</c:v>
                </c:pt>
                <c:pt idx="298">
                  <c:v>-453.94013074712518</c:v>
                </c:pt>
                <c:pt idx="299">
                  <c:v>-393.86724124823138</c:v>
                </c:pt>
                <c:pt idx="300">
                  <c:v>-366.43060338798887</c:v>
                </c:pt>
                <c:pt idx="301">
                  <c:v>-383.72242307012311</c:v>
                </c:pt>
                <c:pt idx="302">
                  <c:v>-445.97723566384911</c:v>
                </c:pt>
                <c:pt idx="303">
                  <c:v>-542.57369024423735</c:v>
                </c:pt>
                <c:pt idx="304">
                  <c:v>-628.34772990980764</c:v>
                </c:pt>
                <c:pt idx="305">
                  <c:v>-657.92480521163338</c:v>
                </c:pt>
                <c:pt idx="306">
                  <c:v>-619.21954595021691</c:v>
                </c:pt>
                <c:pt idx="307">
                  <c:v>-534.4693667976145</c:v>
                </c:pt>
                <c:pt idx="308">
                  <c:v>-426.02341083292333</c:v>
                </c:pt>
                <c:pt idx="309">
                  <c:v>-350.3226063466592</c:v>
                </c:pt>
                <c:pt idx="310">
                  <c:v>-319.14660255955363</c:v>
                </c:pt>
                <c:pt idx="311">
                  <c:v>-310.16723493307086</c:v>
                </c:pt>
                <c:pt idx="312">
                  <c:v>-323.51768184269508</c:v>
                </c:pt>
                <c:pt idx="313">
                  <c:v>-370.54482171731894</c:v>
                </c:pt>
                <c:pt idx="314">
                  <c:v>-451.39291148755433</c:v>
                </c:pt>
                <c:pt idx="315">
                  <c:v>-554.78767261769372</c:v>
                </c:pt>
                <c:pt idx="316">
                  <c:v>-658.13458381823489</c:v>
                </c:pt>
                <c:pt idx="317">
                  <c:v>-693.66658119639226</c:v>
                </c:pt>
                <c:pt idx="318">
                  <c:v>-874.81332950918795</c:v>
                </c:pt>
                <c:pt idx="319">
                  <c:v>-481.70069999999998</c:v>
                </c:pt>
                <c:pt idx="320">
                  <c:v>103.2993</c:v>
                </c:pt>
                <c:pt idx="321">
                  <c:v>103.2993</c:v>
                </c:pt>
                <c:pt idx="322">
                  <c:v>103.2993</c:v>
                </c:pt>
                <c:pt idx="323">
                  <c:v>103.2993</c:v>
                </c:pt>
                <c:pt idx="324">
                  <c:v>103.2993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2BC-9C4A-9034-1179B92D07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97625647"/>
        <c:axId val="873186559"/>
      </c:lineChart>
      <c:catAx>
        <c:axId val="1097625647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3186559"/>
        <c:crosses val="autoZero"/>
        <c:auto val="1"/>
        <c:lblAlgn val="ctr"/>
        <c:lblOffset val="100"/>
        <c:noMultiLvlLbl val="0"/>
      </c:catAx>
      <c:valAx>
        <c:axId val="873186559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76256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(Phase</a:t>
            </a:r>
            <a:r>
              <a:rPr lang="en-GB" baseline="0"/>
              <a:t>: Extra-High) Accumulated Energy (J)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Accumulated Energy (J)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WLTC_class_3!$P$1043:$P$1822</c:f>
              <c:numCache>
                <c:formatCode>General</c:formatCode>
                <c:ptCount val="78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116008.63869017259</c:v>
                </c:pt>
                <c:pt idx="7">
                  <c:v>1008575.719252242</c:v>
                </c:pt>
                <c:pt idx="8">
                  <c:v>3300193.5669448846</c:v>
                </c:pt>
                <c:pt idx="9">
                  <c:v>5809779.9940008949</c:v>
                </c:pt>
                <c:pt idx="10">
                  <c:v>6960555.1174479816</c:v>
                </c:pt>
                <c:pt idx="11">
                  <c:v>7273283.5807214789</c:v>
                </c:pt>
                <c:pt idx="12">
                  <c:v>7632979.5743258707</c:v>
                </c:pt>
                <c:pt idx="13">
                  <c:v>8121482.5928791929</c:v>
                </c:pt>
                <c:pt idx="14">
                  <c:v>8008987.841259189</c:v>
                </c:pt>
                <c:pt idx="15">
                  <c:v>7199638.0068086563</c:v>
                </c:pt>
                <c:pt idx="16">
                  <c:v>6623617.8710178034</c:v>
                </c:pt>
                <c:pt idx="17">
                  <c:v>6971834.5554961562</c:v>
                </c:pt>
                <c:pt idx="18">
                  <c:v>8234072.2161122998</c:v>
                </c:pt>
                <c:pt idx="19">
                  <c:v>9211543.7543340325</c:v>
                </c:pt>
                <c:pt idx="20">
                  <c:v>9303853.2069059182</c:v>
                </c:pt>
                <c:pt idx="21">
                  <c:v>8144009.6148940129</c:v>
                </c:pt>
                <c:pt idx="22">
                  <c:v>6060366.2339106863</c:v>
                </c:pt>
                <c:pt idx="23">
                  <c:v>4115005.8316262858</c:v>
                </c:pt>
                <c:pt idx="24">
                  <c:v>3107674.3955918178</c:v>
                </c:pt>
                <c:pt idx="25">
                  <c:v>3120369.1527004866</c:v>
                </c:pt>
                <c:pt idx="26">
                  <c:v>3316614.5762958559</c:v>
                </c:pt>
                <c:pt idx="27">
                  <c:v>2641839.1212848648</c:v>
                </c:pt>
                <c:pt idx="28">
                  <c:v>885991.91371476173</c:v>
                </c:pt>
                <c:pt idx="29">
                  <c:v>-1559373.9976521097</c:v>
                </c:pt>
                <c:pt idx="30">
                  <c:v>-3402301.8282717015</c:v>
                </c:pt>
                <c:pt idx="31">
                  <c:v>-4464472.2754000193</c:v>
                </c:pt>
                <c:pt idx="32">
                  <c:v>-5552485.2602226846</c:v>
                </c:pt>
                <c:pt idx="33">
                  <c:v>-7039941.5933461431</c:v>
                </c:pt>
                <c:pt idx="34">
                  <c:v>-8691301.289038673</c:v>
                </c:pt>
                <c:pt idx="35">
                  <c:v>-9991366.9523426853</c:v>
                </c:pt>
                <c:pt idx="36">
                  <c:v>-9617653.6689560805</c:v>
                </c:pt>
                <c:pt idx="37">
                  <c:v>-7261313.1629011985</c:v>
                </c:pt>
                <c:pt idx="38">
                  <c:v>-5343881.6812291853</c:v>
                </c:pt>
                <c:pt idx="39">
                  <c:v>-3663954.4230000088</c:v>
                </c:pt>
                <c:pt idx="40">
                  <c:v>-1663507.7578668415</c:v>
                </c:pt>
                <c:pt idx="41">
                  <c:v>-140029.7242501383</c:v>
                </c:pt>
                <c:pt idx="42">
                  <c:v>702961.80909368256</c:v>
                </c:pt>
                <c:pt idx="43">
                  <c:v>1895002.8670375224</c:v>
                </c:pt>
                <c:pt idx="44">
                  <c:v>4189430.7028358709</c:v>
                </c:pt>
                <c:pt idx="45">
                  <c:v>5834473.4767089179</c:v>
                </c:pt>
                <c:pt idx="46">
                  <c:v>4473092.7016902752</c:v>
                </c:pt>
                <c:pt idx="47">
                  <c:v>2335825.3549780897</c:v>
                </c:pt>
                <c:pt idx="48">
                  <c:v>2400307.5274983197</c:v>
                </c:pt>
                <c:pt idx="49">
                  <c:v>4117362.7146247923</c:v>
                </c:pt>
                <c:pt idx="50">
                  <c:v>6257641.8583384175</c:v>
                </c:pt>
                <c:pt idx="51">
                  <c:v>8128339.719222256</c:v>
                </c:pt>
                <c:pt idx="52">
                  <c:v>10510012.541794101</c:v>
                </c:pt>
                <c:pt idx="53">
                  <c:v>13847298.115374455</c:v>
                </c:pt>
                <c:pt idx="54">
                  <c:v>16643151.970083993</c:v>
                </c:pt>
                <c:pt idx="55">
                  <c:v>16954189.569248803</c:v>
                </c:pt>
                <c:pt idx="56">
                  <c:v>15451478.135614313</c:v>
                </c:pt>
                <c:pt idx="57">
                  <c:v>13650753.947890524</c:v>
                </c:pt>
                <c:pt idx="58">
                  <c:v>12800184.243413758</c:v>
                </c:pt>
                <c:pt idx="59">
                  <c:v>11159842.182582662</c:v>
                </c:pt>
                <c:pt idx="60">
                  <c:v>7484555.1219119374</c:v>
                </c:pt>
                <c:pt idx="61">
                  <c:v>3514414.8141591409</c:v>
                </c:pt>
                <c:pt idx="62">
                  <c:v>-768534.07726217504</c:v>
                </c:pt>
                <c:pt idx="63">
                  <c:v>-3104179.6498997994</c:v>
                </c:pt>
                <c:pt idx="64">
                  <c:v>-1296856.5742007568</c:v>
                </c:pt>
                <c:pt idx="65">
                  <c:v>1864861.6709579923</c:v>
                </c:pt>
                <c:pt idx="66">
                  <c:v>3459033.8548170645</c:v>
                </c:pt>
                <c:pt idx="67">
                  <c:v>3672609.356126749</c:v>
                </c:pt>
                <c:pt idx="68">
                  <c:v>3487069.8479391346</c:v>
                </c:pt>
                <c:pt idx="69">
                  <c:v>3289984.4322806871</c:v>
                </c:pt>
                <c:pt idx="70">
                  <c:v>3894416.5166222369</c:v>
                </c:pt>
                <c:pt idx="71">
                  <c:v>5949607.387212256</c:v>
                </c:pt>
                <c:pt idx="72">
                  <c:v>8775714.7818751074</c:v>
                </c:pt>
                <c:pt idx="73">
                  <c:v>9736527.4701242968</c:v>
                </c:pt>
                <c:pt idx="74">
                  <c:v>8083780.3860945133</c:v>
                </c:pt>
                <c:pt idx="75">
                  <c:v>5821709.3519854601</c:v>
                </c:pt>
                <c:pt idx="76">
                  <c:v>3447400.3427685481</c:v>
                </c:pt>
                <c:pt idx="77">
                  <c:v>355297.81430428004</c:v>
                </c:pt>
                <c:pt idx="78">
                  <c:v>-3142159.3350954186</c:v>
                </c:pt>
                <c:pt idx="79">
                  <c:v>-3565108.3478800072</c:v>
                </c:pt>
                <c:pt idx="80">
                  <c:v>-516568.04639847815</c:v>
                </c:pt>
                <c:pt idx="81">
                  <c:v>3082707.7593350857</c:v>
                </c:pt>
                <c:pt idx="82">
                  <c:v>6977395.2787207402</c:v>
                </c:pt>
                <c:pt idx="83">
                  <c:v>10753227.736517578</c:v>
                </c:pt>
                <c:pt idx="84">
                  <c:v>11684634.456353098</c:v>
                </c:pt>
                <c:pt idx="85">
                  <c:v>8776188.4814056791</c:v>
                </c:pt>
                <c:pt idx="86">
                  <c:v>5109415.8018723065</c:v>
                </c:pt>
                <c:pt idx="87">
                  <c:v>1755305.3377818877</c:v>
                </c:pt>
                <c:pt idx="88">
                  <c:v>-1401680.2358256497</c:v>
                </c:pt>
                <c:pt idx="89">
                  <c:v>-1239567.9063319748</c:v>
                </c:pt>
                <c:pt idx="90">
                  <c:v>2131105.9859715961</c:v>
                </c:pt>
                <c:pt idx="91">
                  <c:v>6615344.4479164453</c:v>
                </c:pt>
                <c:pt idx="92">
                  <c:v>12496188.320479181</c:v>
                </c:pt>
                <c:pt idx="93">
                  <c:v>16393912.673595428</c:v>
                </c:pt>
                <c:pt idx="94">
                  <c:v>14185572.919493822</c:v>
                </c:pt>
                <c:pt idx="95">
                  <c:v>8779381.888297081</c:v>
                </c:pt>
                <c:pt idx="96">
                  <c:v>4467168.2478125207</c:v>
                </c:pt>
                <c:pt idx="97">
                  <c:v>785549.45881438605</c:v>
                </c:pt>
                <c:pt idx="98">
                  <c:v>-1214727.5901012239</c:v>
                </c:pt>
                <c:pt idx="99">
                  <c:v>-103116.20056643036</c:v>
                </c:pt>
                <c:pt idx="100">
                  <c:v>1475948.5160583009</c:v>
                </c:pt>
                <c:pt idx="101">
                  <c:v>1203915.5311656953</c:v>
                </c:pt>
                <c:pt idx="102">
                  <c:v>-1592643.9603915266</c:v>
                </c:pt>
                <c:pt idx="103">
                  <c:v>-6315386.5181027986</c:v>
                </c:pt>
                <c:pt idx="104">
                  <c:v>-12125821.03760457</c:v>
                </c:pt>
                <c:pt idx="105">
                  <c:v>-16158124.670032086</c:v>
                </c:pt>
                <c:pt idx="106">
                  <c:v>-16269162.726381416</c:v>
                </c:pt>
                <c:pt idx="107">
                  <c:v>-14425290.65158963</c:v>
                </c:pt>
                <c:pt idx="108">
                  <c:v>-10957269.989758326</c:v>
                </c:pt>
                <c:pt idx="109">
                  <c:v>-7679099.3324240809</c:v>
                </c:pt>
                <c:pt idx="110">
                  <c:v>-6110555.901563284</c:v>
                </c:pt>
                <c:pt idx="111">
                  <c:v>-5477196.8132255971</c:v>
                </c:pt>
                <c:pt idx="112">
                  <c:v>-5399877.7333434774</c:v>
                </c:pt>
                <c:pt idx="113">
                  <c:v>-5029706.7294164924</c:v>
                </c:pt>
                <c:pt idx="114">
                  <c:v>-3924148.9312022123</c:v>
                </c:pt>
                <c:pt idx="115">
                  <c:v>-2213981.8503559129</c:v>
                </c:pt>
                <c:pt idx="116">
                  <c:v>-589889.12919512892</c:v>
                </c:pt>
                <c:pt idx="117">
                  <c:v>333526.22518631519</c:v>
                </c:pt>
                <c:pt idx="118">
                  <c:v>692767.5235813685</c:v>
                </c:pt>
                <c:pt idx="119">
                  <c:v>916916.93510778644</c:v>
                </c:pt>
                <c:pt idx="120">
                  <c:v>1489234.6529266797</c:v>
                </c:pt>
                <c:pt idx="121">
                  <c:v>2911491.1295210104</c:v>
                </c:pt>
                <c:pt idx="122">
                  <c:v>4840171.3146603899</c:v>
                </c:pt>
                <c:pt idx="123">
                  <c:v>5087098.5748247262</c:v>
                </c:pt>
                <c:pt idx="124">
                  <c:v>2918611.1917888527</c:v>
                </c:pt>
                <c:pt idx="125">
                  <c:v>-579889.71302076767</c:v>
                </c:pt>
                <c:pt idx="126">
                  <c:v>-5186077.4505829606</c:v>
                </c:pt>
                <c:pt idx="127">
                  <c:v>-4942831.1952601932</c:v>
                </c:pt>
                <c:pt idx="128">
                  <c:v>-2200980.4634254365</c:v>
                </c:pt>
                <c:pt idx="129">
                  <c:v>-367257.94057218358</c:v>
                </c:pt>
                <c:pt idx="130">
                  <c:v>409347.70469688426</c:v>
                </c:pt>
                <c:pt idx="131">
                  <c:v>1230503.3499659523</c:v>
                </c:pt>
                <c:pt idx="132">
                  <c:v>3885822.6815120731</c:v>
                </c:pt>
                <c:pt idx="133">
                  <c:v>8266054.2439501435</c:v>
                </c:pt>
                <c:pt idx="134">
                  <c:v>10916932.564364048</c:v>
                </c:pt>
                <c:pt idx="135">
                  <c:v>10554553.872713076</c:v>
                </c:pt>
                <c:pt idx="136">
                  <c:v>11680144.236861205</c:v>
                </c:pt>
                <c:pt idx="137">
                  <c:v>14962637.890113857</c:v>
                </c:pt>
                <c:pt idx="138">
                  <c:v>18882949.120202206</c:v>
                </c:pt>
                <c:pt idx="139">
                  <c:v>20951063.804398566</c:v>
                </c:pt>
                <c:pt idx="140">
                  <c:v>20348237.588183843</c:v>
                </c:pt>
                <c:pt idx="141">
                  <c:v>19557621.584183522</c:v>
                </c:pt>
                <c:pt idx="142">
                  <c:v>19916636.862199064</c:v>
                </c:pt>
                <c:pt idx="143">
                  <c:v>20578226.196963012</c:v>
                </c:pt>
                <c:pt idx="144">
                  <c:v>21162819.303137366</c:v>
                </c:pt>
                <c:pt idx="145">
                  <c:v>17198948.812413651</c:v>
                </c:pt>
                <c:pt idx="146">
                  <c:v>12604984.787253017</c:v>
                </c:pt>
                <c:pt idx="147">
                  <c:v>14305233.578569686</c:v>
                </c:pt>
                <c:pt idx="148">
                  <c:v>15963859.793884581</c:v>
                </c:pt>
                <c:pt idx="149">
                  <c:v>15635839.442960467</c:v>
                </c:pt>
                <c:pt idx="150">
                  <c:v>15542292.334243709</c:v>
                </c:pt>
                <c:pt idx="151">
                  <c:v>15108723.547953285</c:v>
                </c:pt>
                <c:pt idx="152">
                  <c:v>14593451.632361246</c:v>
                </c:pt>
                <c:pt idx="153">
                  <c:v>14333880.73808362</c:v>
                </c:pt>
                <c:pt idx="154">
                  <c:v>13723510.179238373</c:v>
                </c:pt>
                <c:pt idx="155">
                  <c:v>13039457.955608036</c:v>
                </c:pt>
                <c:pt idx="156">
                  <c:v>12946641.895528682</c:v>
                </c:pt>
                <c:pt idx="157">
                  <c:v>13812225.957337925</c:v>
                </c:pt>
                <c:pt idx="158">
                  <c:v>14751004.98060742</c:v>
                </c:pt>
                <c:pt idx="159">
                  <c:v>15053078.172626879</c:v>
                </c:pt>
                <c:pt idx="160">
                  <c:v>15027250.750455651</c:v>
                </c:pt>
                <c:pt idx="161">
                  <c:v>14296603.612775568</c:v>
                </c:pt>
                <c:pt idx="162">
                  <c:v>13492594.707507553</c:v>
                </c:pt>
                <c:pt idx="163">
                  <c:v>12988333.827349117</c:v>
                </c:pt>
                <c:pt idx="164">
                  <c:v>12105411.013426326</c:v>
                </c:pt>
                <c:pt idx="165">
                  <c:v>10469853.816524347</c:v>
                </c:pt>
                <c:pt idx="166">
                  <c:v>9442653.2490214258</c:v>
                </c:pt>
                <c:pt idx="167">
                  <c:v>9450608.3065184951</c:v>
                </c:pt>
                <c:pt idx="168">
                  <c:v>9458563.3640155643</c:v>
                </c:pt>
                <c:pt idx="169">
                  <c:v>9466518.4215126336</c:v>
                </c:pt>
                <c:pt idx="170">
                  <c:v>9474473.4790097047</c:v>
                </c:pt>
                <c:pt idx="171">
                  <c:v>9482428.5365067739</c:v>
                </c:pt>
                <c:pt idx="172">
                  <c:v>9490383.5940038431</c:v>
                </c:pt>
                <c:pt idx="173">
                  <c:v>9498338.6515009124</c:v>
                </c:pt>
                <c:pt idx="174">
                  <c:v>9853964.0214980133</c:v>
                </c:pt>
                <c:pt idx="175">
                  <c:v>9886400.1408343781</c:v>
                </c:pt>
                <c:pt idx="176">
                  <c:v>9894666.3616878688</c:v>
                </c:pt>
                <c:pt idx="177">
                  <c:v>11324374.52244341</c:v>
                </c:pt>
                <c:pt idx="178">
                  <c:v>12841769.761968276</c:v>
                </c:pt>
                <c:pt idx="179">
                  <c:v>14403599.619761957</c:v>
                </c:pt>
                <c:pt idx="180">
                  <c:v>15720742.15612888</c:v>
                </c:pt>
                <c:pt idx="181">
                  <c:v>15261715.422505489</c:v>
                </c:pt>
                <c:pt idx="182">
                  <c:v>14008026.635833351</c:v>
                </c:pt>
                <c:pt idx="183">
                  <c:v>12679976.585403441</c:v>
                </c:pt>
                <c:pt idx="184">
                  <c:v>11650595.010102661</c:v>
                </c:pt>
                <c:pt idx="185">
                  <c:v>11321221.282833859</c:v>
                </c:pt>
                <c:pt idx="186">
                  <c:v>11357203.214080947</c:v>
                </c:pt>
                <c:pt idx="187">
                  <c:v>11393275.340740135</c:v>
                </c:pt>
                <c:pt idx="188">
                  <c:v>11061448.449864786</c:v>
                </c:pt>
                <c:pt idx="189">
                  <c:v>10702303.954165721</c:v>
                </c:pt>
                <c:pt idx="190">
                  <c:v>10711148.833466684</c:v>
                </c:pt>
                <c:pt idx="191">
                  <c:v>10351091.212767616</c:v>
                </c:pt>
                <c:pt idx="192">
                  <c:v>10333949.499849116</c:v>
                </c:pt>
                <c:pt idx="193">
                  <c:v>10711600.706670955</c:v>
                </c:pt>
                <c:pt idx="194">
                  <c:v>10720424.10099276</c:v>
                </c:pt>
                <c:pt idx="195">
                  <c:v>10359507.495314587</c:v>
                </c:pt>
                <c:pt idx="196">
                  <c:v>9972642.6897568274</c:v>
                </c:pt>
                <c:pt idx="197">
                  <c:v>9955522.750822233</c:v>
                </c:pt>
                <c:pt idx="198">
                  <c:v>9938407.7451785989</c:v>
                </c:pt>
                <c:pt idx="199">
                  <c:v>9551866.4893363919</c:v>
                </c:pt>
                <c:pt idx="200">
                  <c:v>8772089.2690176554</c:v>
                </c:pt>
                <c:pt idx="201">
                  <c:v>8339227.2892670957</c:v>
                </c:pt>
                <c:pt idx="202">
                  <c:v>7908355.0779613508</c:v>
                </c:pt>
                <c:pt idx="203">
                  <c:v>8189088.1968462402</c:v>
                </c:pt>
                <c:pt idx="204">
                  <c:v>8880531.0408000164</c:v>
                </c:pt>
                <c:pt idx="205">
                  <c:v>9205092.7101769149</c:v>
                </c:pt>
                <c:pt idx="206">
                  <c:v>9188364.0048668869</c:v>
                </c:pt>
                <c:pt idx="207">
                  <c:v>9147476.8361584526</c:v>
                </c:pt>
                <c:pt idx="208">
                  <c:v>9130787.2267332412</c:v>
                </c:pt>
                <c:pt idx="209">
                  <c:v>8726034.3973246533</c:v>
                </c:pt>
                <c:pt idx="210">
                  <c:v>9049392.667952871</c:v>
                </c:pt>
                <c:pt idx="211">
                  <c:v>9759655.477231713</c:v>
                </c:pt>
                <c:pt idx="212">
                  <c:v>9767577.2755086347</c:v>
                </c:pt>
                <c:pt idx="213">
                  <c:v>9750766.2337742671</c:v>
                </c:pt>
                <c:pt idx="214">
                  <c:v>9394728.9267311562</c:v>
                </c:pt>
                <c:pt idx="215">
                  <c:v>8626777.4627829138</c:v>
                </c:pt>
                <c:pt idx="216">
                  <c:v>7497864.2789419144</c:v>
                </c:pt>
                <c:pt idx="217">
                  <c:v>5947701.6711978763</c:v>
                </c:pt>
                <c:pt idx="218">
                  <c:v>4752229.9963166276</c:v>
                </c:pt>
                <c:pt idx="219">
                  <c:v>4248135.6905708313</c:v>
                </c:pt>
                <c:pt idx="220">
                  <c:v>4478096.7857785812</c:v>
                </c:pt>
                <c:pt idx="221">
                  <c:v>4705172.0587229691</c:v>
                </c:pt>
                <c:pt idx="222">
                  <c:v>4598403.6253118999</c:v>
                </c:pt>
                <c:pt idx="223">
                  <c:v>4475016.8856250327</c:v>
                </c:pt>
                <c:pt idx="224">
                  <c:v>4716398.0742799481</c:v>
                </c:pt>
                <c:pt idx="225">
                  <c:v>4268973.0642170133</c:v>
                </c:pt>
                <c:pt idx="226">
                  <c:v>3810198.9804705796</c:v>
                </c:pt>
                <c:pt idx="227">
                  <c:v>3696373.2917546914</c:v>
                </c:pt>
                <c:pt idx="228">
                  <c:v>3584444.840161806</c:v>
                </c:pt>
                <c:pt idx="229">
                  <c:v>3807604.9138843119</c:v>
                </c:pt>
                <c:pt idx="230">
                  <c:v>4044205.1117488444</c:v>
                </c:pt>
                <c:pt idx="231">
                  <c:v>3948942.2160787866</c:v>
                </c:pt>
                <c:pt idx="232">
                  <c:v>3855012.3129845271</c:v>
                </c:pt>
                <c:pt idx="233">
                  <c:v>3762408.3296334767</c:v>
                </c:pt>
                <c:pt idx="234">
                  <c:v>3671123.1592505146</c:v>
                </c:pt>
                <c:pt idx="235">
                  <c:v>3581149.66111753</c:v>
                </c:pt>
                <c:pt idx="236">
                  <c:v>3492480.660573646</c:v>
                </c:pt>
                <c:pt idx="237">
                  <c:v>3405108.9490152346</c:v>
                </c:pt>
                <c:pt idx="238">
                  <c:v>3633383.8463956993</c:v>
                </c:pt>
                <c:pt idx="239">
                  <c:v>4186614.9890476912</c:v>
                </c:pt>
                <c:pt idx="240">
                  <c:v>4750120.8579618065</c:v>
                </c:pt>
                <c:pt idx="241">
                  <c:v>5946561.6545628319</c:v>
                </c:pt>
                <c:pt idx="242">
                  <c:v>7193749.9185521593</c:v>
                </c:pt>
                <c:pt idx="243">
                  <c:v>8152645.2089061895</c:v>
                </c:pt>
                <c:pt idx="244">
                  <c:v>8846577.1068410166</c:v>
                </c:pt>
                <c:pt idx="245">
                  <c:v>8604318.750900317</c:v>
                </c:pt>
                <c:pt idx="246">
                  <c:v>8338638.4738402562</c:v>
                </c:pt>
                <c:pt idx="247">
                  <c:v>7754894.1919928845</c:v>
                </c:pt>
                <c:pt idx="248">
                  <c:v>6495182.539147432</c:v>
                </c:pt>
                <c:pt idx="249">
                  <c:v>5515170.1849069903</c:v>
                </c:pt>
                <c:pt idx="250">
                  <c:v>4837312.1534290016</c:v>
                </c:pt>
                <c:pt idx="251">
                  <c:v>4461488.5414029369</c:v>
                </c:pt>
                <c:pt idx="252">
                  <c:v>4713447.4869402787</c:v>
                </c:pt>
                <c:pt idx="253">
                  <c:v>4979791.1015268536</c:v>
                </c:pt>
                <c:pt idx="254">
                  <c:v>5244508.9282261617</c:v>
                </c:pt>
                <c:pt idx="255">
                  <c:v>6144431.25166592</c:v>
                </c:pt>
                <c:pt idx="256">
                  <c:v>7079461.324159381</c:v>
                </c:pt>
                <c:pt idx="257">
                  <c:v>7414960.6423934828</c:v>
                </c:pt>
                <c:pt idx="258">
                  <c:v>7751814.7895696051</c:v>
                </c:pt>
                <c:pt idx="259">
                  <c:v>8110615.1582263028</c:v>
                </c:pt>
                <c:pt idx="260">
                  <c:v>7531391.0849647447</c:v>
                </c:pt>
                <c:pt idx="261">
                  <c:v>7223581.0160420164</c:v>
                </c:pt>
                <c:pt idx="262">
                  <c:v>7248768.700632982</c:v>
                </c:pt>
                <c:pt idx="263">
                  <c:v>6939838.5593240168</c:v>
                </c:pt>
                <c:pt idx="264">
                  <c:v>6315593.4180150703</c:v>
                </c:pt>
                <c:pt idx="265">
                  <c:v>5655229.0122162392</c:v>
                </c:pt>
                <c:pt idx="266">
                  <c:v>5310911.8611651435</c:v>
                </c:pt>
                <c:pt idx="267">
                  <c:v>4638503.3715875447</c:v>
                </c:pt>
                <c:pt idx="268">
                  <c:v>4266384.1387781966</c:v>
                </c:pt>
                <c:pt idx="269">
                  <c:v>4517539.9832188189</c:v>
                </c:pt>
                <c:pt idx="270">
                  <c:v>4473587.3594443975</c:v>
                </c:pt>
                <c:pt idx="271">
                  <c:v>3798959.8513249592</c:v>
                </c:pt>
                <c:pt idx="272">
                  <c:v>3422403.1719243033</c:v>
                </c:pt>
                <c:pt idx="273">
                  <c:v>3354355.3046022854</c:v>
                </c:pt>
                <c:pt idx="274">
                  <c:v>3891757.7454363899</c:v>
                </c:pt>
                <c:pt idx="275">
                  <c:v>5056161.6765930671</c:v>
                </c:pt>
                <c:pt idx="276">
                  <c:v>6248468.0405863654</c:v>
                </c:pt>
                <c:pt idx="277">
                  <c:v>7176459.3952297922</c:v>
                </c:pt>
                <c:pt idx="278">
                  <c:v>7825861.4861250902</c:v>
                </c:pt>
                <c:pt idx="279">
                  <c:v>7891975.2356711328</c:v>
                </c:pt>
                <c:pt idx="280">
                  <c:v>7632999.1687256675</c:v>
                </c:pt>
                <c:pt idx="281">
                  <c:v>7678518.6802439336</c:v>
                </c:pt>
                <c:pt idx="282">
                  <c:v>8031679.8462818274</c:v>
                </c:pt>
                <c:pt idx="283">
                  <c:v>7790273.0920947464</c:v>
                </c:pt>
                <c:pt idx="284">
                  <c:v>7197311.4524264969</c:v>
                </c:pt>
                <c:pt idx="285">
                  <c:v>6912013.3455879139</c:v>
                </c:pt>
                <c:pt idx="286">
                  <c:v>6606893.3519781213</c:v>
                </c:pt>
                <c:pt idx="287">
                  <c:v>6301298.3583683278</c:v>
                </c:pt>
                <c:pt idx="288">
                  <c:v>6287936.8646849012</c:v>
                </c:pt>
                <c:pt idx="289">
                  <c:v>6292740.4833744559</c:v>
                </c:pt>
                <c:pt idx="290">
                  <c:v>5968833.2927424675</c:v>
                </c:pt>
                <c:pt idx="291">
                  <c:v>5645283.7057731617</c:v>
                </c:pt>
                <c:pt idx="292">
                  <c:v>4995460.3780069388</c:v>
                </c:pt>
                <c:pt idx="293">
                  <c:v>4950150.054287021</c:v>
                </c:pt>
                <c:pt idx="294">
                  <c:v>4921343.4101517731</c:v>
                </c:pt>
                <c:pt idx="295">
                  <c:v>3647663.5804974954</c:v>
                </c:pt>
                <c:pt idx="296">
                  <c:v>3259098.7164709033</c:v>
                </c:pt>
                <c:pt idx="297">
                  <c:v>3813469.7109463951</c:v>
                </c:pt>
                <c:pt idx="298">
                  <c:v>5571227.9661967335</c:v>
                </c:pt>
                <c:pt idx="299">
                  <c:v>8338002.8983502593</c:v>
                </c:pt>
                <c:pt idx="300">
                  <c:v>10586656.452938214</c:v>
                </c:pt>
                <c:pt idx="301">
                  <c:v>12976421.739659395</c:v>
                </c:pt>
                <c:pt idx="302">
                  <c:v>15516126.070544921</c:v>
                </c:pt>
                <c:pt idx="303">
                  <c:v>16984533.481352448</c:v>
                </c:pt>
                <c:pt idx="304">
                  <c:v>15847519.002338193</c:v>
                </c:pt>
                <c:pt idx="305">
                  <c:v>12874638.052941855</c:v>
                </c:pt>
                <c:pt idx="306">
                  <c:v>10005515.993260266</c:v>
                </c:pt>
                <c:pt idx="307">
                  <c:v>8379882.3137218319</c:v>
                </c:pt>
                <c:pt idx="308">
                  <c:v>7713386.2160664909</c:v>
                </c:pt>
                <c:pt idx="309">
                  <c:v>7719190.118411161</c:v>
                </c:pt>
                <c:pt idx="310">
                  <c:v>7724994.0207558312</c:v>
                </c:pt>
                <c:pt idx="311">
                  <c:v>7393635.4231005218</c:v>
                </c:pt>
                <c:pt idx="312">
                  <c:v>6367622.5818831483</c:v>
                </c:pt>
                <c:pt idx="313">
                  <c:v>5642657.4630888086</c:v>
                </c:pt>
                <c:pt idx="314">
                  <c:v>5591988.0991157079</c:v>
                </c:pt>
                <c:pt idx="315">
                  <c:v>6209615.8027860038</c:v>
                </c:pt>
                <c:pt idx="316">
                  <c:v>6862975.9485254278</c:v>
                </c:pt>
                <c:pt idx="317">
                  <c:v>7182012.24281264</c:v>
                </c:pt>
                <c:pt idx="318">
                  <c:v>7521293.0899672378</c:v>
                </c:pt>
                <c:pt idx="319">
                  <c:v>7861072.6871218346</c:v>
                </c:pt>
                <c:pt idx="320">
                  <c:v>8222832.1620962052</c:v>
                </c:pt>
                <c:pt idx="321">
                  <c:v>9257003.2989062723</c:v>
                </c:pt>
                <c:pt idx="322">
                  <c:v>10367867.611804953</c:v>
                </c:pt>
                <c:pt idx="323">
                  <c:v>10473055.173279405</c:v>
                </c:pt>
                <c:pt idx="324">
                  <c:v>10237777.131151019</c:v>
                </c:pt>
                <c:pt idx="325">
                  <c:v>9289871.7317336816</c:v>
                </c:pt>
                <c:pt idx="326">
                  <c:v>8289463.6623496888</c:v>
                </c:pt>
                <c:pt idx="327">
                  <c:v>7264397.6814012323</c:v>
                </c:pt>
                <c:pt idx="328">
                  <c:v>4826466.5981611675</c:v>
                </c:pt>
                <c:pt idx="329">
                  <c:v>1643488.798868261</c:v>
                </c:pt>
                <c:pt idx="330">
                  <c:v>-854299.86629185337</c:v>
                </c:pt>
                <c:pt idx="331">
                  <c:v>-1984013.7289919204</c:v>
                </c:pt>
                <c:pt idx="332">
                  <c:v>-2422294.6384081403</c:v>
                </c:pt>
                <c:pt idx="333">
                  <c:v>-2847658.6209291336</c:v>
                </c:pt>
                <c:pt idx="334">
                  <c:v>-3564423.1736466382</c:v>
                </c:pt>
                <c:pt idx="335">
                  <c:v>-4865755.7703218786</c:v>
                </c:pt>
                <c:pt idx="336">
                  <c:v>-5802740.4310826985</c:v>
                </c:pt>
                <c:pt idx="337">
                  <c:v>-6388276.519110092</c:v>
                </c:pt>
                <c:pt idx="338">
                  <c:v>-7204166.5948435338</c:v>
                </c:pt>
                <c:pt idx="339">
                  <c:v>-7399496.839145259</c:v>
                </c:pt>
                <c:pt idx="340">
                  <c:v>-4943102.8929951852</c:v>
                </c:pt>
                <c:pt idx="341">
                  <c:v>-313780.94462234742</c:v>
                </c:pt>
                <c:pt idx="342">
                  <c:v>4756671.0531542739</c:v>
                </c:pt>
                <c:pt idx="343">
                  <c:v>9481015.3189881593</c:v>
                </c:pt>
                <c:pt idx="344">
                  <c:v>10329610.96704541</c:v>
                </c:pt>
                <c:pt idx="345">
                  <c:v>7052805.2107139071</c:v>
                </c:pt>
                <c:pt idx="346">
                  <c:v>2790729.8829971156</c:v>
                </c:pt>
                <c:pt idx="347">
                  <c:v>-2590579.274007163</c:v>
                </c:pt>
                <c:pt idx="348">
                  <c:v>-4690962.5107955402</c:v>
                </c:pt>
                <c:pt idx="349">
                  <c:v>-1418120.6167975829</c:v>
                </c:pt>
                <c:pt idx="350">
                  <c:v>2521439.8843938014</c:v>
                </c:pt>
                <c:pt idx="351">
                  <c:v>4010184.0090359594</c:v>
                </c:pt>
                <c:pt idx="352">
                  <c:v>2773116.2586781136</c:v>
                </c:pt>
                <c:pt idx="353">
                  <c:v>15112.302311196008</c:v>
                </c:pt>
                <c:pt idx="354">
                  <c:v>-3429118.1937832055</c:v>
                </c:pt>
                <c:pt idx="355">
                  <c:v>-9022067.730325155</c:v>
                </c:pt>
                <c:pt idx="356">
                  <c:v>-16047507.52450265</c:v>
                </c:pt>
                <c:pt idx="357">
                  <c:v>-18120046.212406538</c:v>
                </c:pt>
                <c:pt idx="358">
                  <c:v>-16185842.829977689</c:v>
                </c:pt>
                <c:pt idx="359">
                  <c:v>-14187595.493151804</c:v>
                </c:pt>
                <c:pt idx="360">
                  <c:v>-8300973.2127873376</c:v>
                </c:pt>
                <c:pt idx="361">
                  <c:v>912998.8365941596</c:v>
                </c:pt>
                <c:pt idx="362">
                  <c:v>8481853.9470692426</c:v>
                </c:pt>
                <c:pt idx="363">
                  <c:v>10593685.636371721</c:v>
                </c:pt>
                <c:pt idx="364">
                  <c:v>7679036.1681390451</c:v>
                </c:pt>
                <c:pt idx="365">
                  <c:v>5087289.3810753189</c:v>
                </c:pt>
                <c:pt idx="366">
                  <c:v>6379447.6017795317</c:v>
                </c:pt>
                <c:pt idx="367">
                  <c:v>10499039.894412996</c:v>
                </c:pt>
                <c:pt idx="368">
                  <c:v>15489884.166514045</c:v>
                </c:pt>
                <c:pt idx="369">
                  <c:v>18322524.160888389</c:v>
                </c:pt>
                <c:pt idx="370">
                  <c:v>16903276.595989492</c:v>
                </c:pt>
                <c:pt idx="371">
                  <c:v>12867440.725994069</c:v>
                </c:pt>
                <c:pt idx="372">
                  <c:v>8594569.3325996231</c:v>
                </c:pt>
                <c:pt idx="373">
                  <c:v>5141234.6557469089</c:v>
                </c:pt>
                <c:pt idx="374">
                  <c:v>3230285.2724296623</c:v>
                </c:pt>
                <c:pt idx="375">
                  <c:v>1778092.4310915382</c:v>
                </c:pt>
                <c:pt idx="376">
                  <c:v>74282.200685544522</c:v>
                </c:pt>
                <c:pt idx="377">
                  <c:v>-1136015.3831965092</c:v>
                </c:pt>
                <c:pt idx="378">
                  <c:v>-2307474.4623175091</c:v>
                </c:pt>
                <c:pt idx="379">
                  <c:v>-3423023.6651573563</c:v>
                </c:pt>
                <c:pt idx="380">
                  <c:v>-4034185.4548652531</c:v>
                </c:pt>
                <c:pt idx="381">
                  <c:v>-5214697.7274239538</c:v>
                </c:pt>
                <c:pt idx="382">
                  <c:v>-8429754.6668264661</c:v>
                </c:pt>
                <c:pt idx="383">
                  <c:v>-13600201.360763866</c:v>
                </c:pt>
                <c:pt idx="384">
                  <c:v>-15068475.302260954</c:v>
                </c:pt>
                <c:pt idx="385">
                  <c:v>-10662232.008454565</c:v>
                </c:pt>
                <c:pt idx="386">
                  <c:v>-3910233.0794729562</c:v>
                </c:pt>
                <c:pt idx="387">
                  <c:v>911169.96035792958</c:v>
                </c:pt>
                <c:pt idx="388">
                  <c:v>2012683.8188394892</c:v>
                </c:pt>
                <c:pt idx="389">
                  <c:v>1425790.8572444697</c:v>
                </c:pt>
                <c:pt idx="390">
                  <c:v>816139.57311084482</c:v>
                </c:pt>
                <c:pt idx="391">
                  <c:v>444943.14726527169</c:v>
                </c:pt>
                <c:pt idx="392">
                  <c:v>904959.01490725239</c:v>
                </c:pt>
                <c:pt idx="393">
                  <c:v>3041923.6833312763</c:v>
                </c:pt>
                <c:pt idx="394">
                  <c:v>6714724.0478423098</c:v>
                </c:pt>
                <c:pt idx="395">
                  <c:v>10625267.206604753</c:v>
                </c:pt>
                <c:pt idx="396">
                  <c:v>13055180.362948798</c:v>
                </c:pt>
                <c:pt idx="397">
                  <c:v>12467914.129371591</c:v>
                </c:pt>
                <c:pt idx="398">
                  <c:v>8286081.9242440648</c:v>
                </c:pt>
                <c:pt idx="399">
                  <c:v>2373286.6115393406</c:v>
                </c:pt>
                <c:pt idx="400">
                  <c:v>-3870884.0008539166</c:v>
                </c:pt>
                <c:pt idx="401">
                  <c:v>-7445098.8116840385</c:v>
                </c:pt>
                <c:pt idx="402">
                  <c:v>-4427783.2213089401</c:v>
                </c:pt>
                <c:pt idx="403">
                  <c:v>709322.78329398856</c:v>
                </c:pt>
                <c:pt idx="404">
                  <c:v>4882811.5179827791</c:v>
                </c:pt>
                <c:pt idx="405">
                  <c:v>9858258.8371611983</c:v>
                </c:pt>
                <c:pt idx="406">
                  <c:v>11881221.585208885</c:v>
                </c:pt>
                <c:pt idx="407">
                  <c:v>7991619.0646931678</c:v>
                </c:pt>
                <c:pt idx="408">
                  <c:v>2650722.7696713968</c:v>
                </c:pt>
                <c:pt idx="409">
                  <c:v>-2085752.7979652793</c:v>
                </c:pt>
                <c:pt idx="410">
                  <c:v>-7253345.9848597487</c:v>
                </c:pt>
                <c:pt idx="411">
                  <c:v>-12449485.709202601</c:v>
                </c:pt>
                <c:pt idx="412">
                  <c:v>-13282788.154862305</c:v>
                </c:pt>
                <c:pt idx="413">
                  <c:v>-11231975.240087286</c:v>
                </c:pt>
                <c:pt idx="414">
                  <c:v>-5443723.3754303297</c:v>
                </c:pt>
                <c:pt idx="415">
                  <c:v>81127.642477966234</c:v>
                </c:pt>
                <c:pt idx="416">
                  <c:v>2653543.5664468729</c:v>
                </c:pt>
                <c:pt idx="417">
                  <c:v>3139900.273182143</c:v>
                </c:pt>
                <c:pt idx="418">
                  <c:v>1998040.6284153867</c:v>
                </c:pt>
                <c:pt idx="419">
                  <c:v>418236.35169416002</c:v>
                </c:pt>
                <c:pt idx="420">
                  <c:v>-1431848.5337489529</c:v>
                </c:pt>
                <c:pt idx="421">
                  <c:v>-1855914.9089295</c:v>
                </c:pt>
                <c:pt idx="422">
                  <c:v>-504715.63644439273</c:v>
                </c:pt>
                <c:pt idx="423">
                  <c:v>800961.03630127362</c:v>
                </c:pt>
                <c:pt idx="424">
                  <c:v>1229939.5144839599</c:v>
                </c:pt>
                <c:pt idx="425">
                  <c:v>493159.21453271055</c:v>
                </c:pt>
                <c:pt idx="426">
                  <c:v>-2035397.4667906892</c:v>
                </c:pt>
                <c:pt idx="427">
                  <c:v>-4774762.7227930045</c:v>
                </c:pt>
                <c:pt idx="428">
                  <c:v>-4241329.9161067912</c:v>
                </c:pt>
                <c:pt idx="429">
                  <c:v>-1621091.4912405917</c:v>
                </c:pt>
                <c:pt idx="430">
                  <c:v>-200318.65489558282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540865.9649697172</c:v>
                </c:pt>
                <c:pt idx="459">
                  <c:v>1022032.4283092971</c:v>
                </c:pt>
                <c:pt idx="460">
                  <c:v>1290652.2314200408</c:v>
                </c:pt>
                <c:pt idx="461">
                  <c:v>1401750.1472645581</c:v>
                </c:pt>
                <c:pt idx="462">
                  <c:v>1464960.2613562874</c:v>
                </c:pt>
                <c:pt idx="463">
                  <c:v>1563075.4892522162</c:v>
                </c:pt>
                <c:pt idx="464">
                  <c:v>1838993.5136446224</c:v>
                </c:pt>
                <c:pt idx="465">
                  <c:v>2487878.2980730273</c:v>
                </c:pt>
                <c:pt idx="466">
                  <c:v>3458823.8694589492</c:v>
                </c:pt>
                <c:pt idx="467">
                  <c:v>4805266.3347170241</c:v>
                </c:pt>
                <c:pt idx="468">
                  <c:v>6541692.5825330969</c:v>
                </c:pt>
                <c:pt idx="469">
                  <c:v>8529479.7724437639</c:v>
                </c:pt>
                <c:pt idx="470">
                  <c:v>10534123.352115506</c:v>
                </c:pt>
                <c:pt idx="471">
                  <c:v>12106196.157399168</c:v>
                </c:pt>
                <c:pt idx="472">
                  <c:v>12985328.027271943</c:v>
                </c:pt>
                <c:pt idx="473">
                  <c:v>13503527.912008483</c:v>
                </c:pt>
                <c:pt idx="474">
                  <c:v>13398077.783250764</c:v>
                </c:pt>
                <c:pt idx="475">
                  <c:v>12977727.261560392</c:v>
                </c:pt>
                <c:pt idx="476">
                  <c:v>12305350.79650132</c:v>
                </c:pt>
                <c:pt idx="477">
                  <c:v>11153488.581017653</c:v>
                </c:pt>
                <c:pt idx="478">
                  <c:v>9762884.7019553557</c:v>
                </c:pt>
                <c:pt idx="479">
                  <c:v>8172841.0363157587</c:v>
                </c:pt>
                <c:pt idx="480">
                  <c:v>7386390.37606108</c:v>
                </c:pt>
                <c:pt idx="481">
                  <c:v>7059870.6232838603</c:v>
                </c:pt>
                <c:pt idx="482">
                  <c:v>6931014.5051352885</c:v>
                </c:pt>
                <c:pt idx="483">
                  <c:v>7066805.7994684055</c:v>
                </c:pt>
                <c:pt idx="484">
                  <c:v>6677312.164530647</c:v>
                </c:pt>
                <c:pt idx="485">
                  <c:v>6516280.7288056668</c:v>
                </c:pt>
                <c:pt idx="486">
                  <c:v>6869158.0702850111</c:v>
                </c:pt>
                <c:pt idx="487">
                  <c:v>7509162.7448700191</c:v>
                </c:pt>
                <c:pt idx="488">
                  <c:v>8448785.9725848325</c:v>
                </c:pt>
                <c:pt idx="489">
                  <c:v>10266778.829866936</c:v>
                </c:pt>
                <c:pt idx="490">
                  <c:v>12803958.141735259</c:v>
                </c:pt>
                <c:pt idx="491">
                  <c:v>15580581.682621891</c:v>
                </c:pt>
                <c:pt idx="492">
                  <c:v>18355458.524852719</c:v>
                </c:pt>
                <c:pt idx="493">
                  <c:v>20188997.206219293</c:v>
                </c:pt>
                <c:pt idx="494">
                  <c:v>20209238.204477966</c:v>
                </c:pt>
                <c:pt idx="495">
                  <c:v>18101568.915231712</c:v>
                </c:pt>
                <c:pt idx="496">
                  <c:v>15637049.256946491</c:v>
                </c:pt>
                <c:pt idx="497">
                  <c:v>13647700.421395127</c:v>
                </c:pt>
                <c:pt idx="498">
                  <c:v>12166797.693266587</c:v>
                </c:pt>
                <c:pt idx="499">
                  <c:v>10972142.528574206</c:v>
                </c:pt>
                <c:pt idx="500">
                  <c:v>9679346.4804490171</c:v>
                </c:pt>
                <c:pt idx="501">
                  <c:v>7995657.0797029054</c:v>
                </c:pt>
                <c:pt idx="502">
                  <c:v>5513828.0443413109</c:v>
                </c:pt>
                <c:pt idx="503">
                  <c:v>1939064.1101295261</c:v>
                </c:pt>
                <c:pt idx="504">
                  <c:v>-2696605.8882354274</c:v>
                </c:pt>
                <c:pt idx="505">
                  <c:v>-6521336.3293894948</c:v>
                </c:pt>
                <c:pt idx="506">
                  <c:v>-8824635.6041572243</c:v>
                </c:pt>
                <c:pt idx="507">
                  <c:v>-8735750.7916707247</c:v>
                </c:pt>
                <c:pt idx="508">
                  <c:v>-6799694.6094563799</c:v>
                </c:pt>
                <c:pt idx="509">
                  <c:v>-4077777.145509731</c:v>
                </c:pt>
                <c:pt idx="510">
                  <c:v>-887802.96032895404</c:v>
                </c:pt>
                <c:pt idx="511">
                  <c:v>2240921.532921135</c:v>
                </c:pt>
                <c:pt idx="512">
                  <c:v>5382268.9250916122</c:v>
                </c:pt>
                <c:pt idx="513">
                  <c:v>8925411.7883635126</c:v>
                </c:pt>
                <c:pt idx="514">
                  <c:v>13277655.445599426</c:v>
                </c:pt>
                <c:pt idx="515">
                  <c:v>18065400.914763443</c:v>
                </c:pt>
                <c:pt idx="516">
                  <c:v>22118560.711606529</c:v>
                </c:pt>
                <c:pt idx="517">
                  <c:v>25966069.582167625</c:v>
                </c:pt>
                <c:pt idx="518">
                  <c:v>29243516.136196088</c:v>
                </c:pt>
                <c:pt idx="519">
                  <c:v>32057699.029179692</c:v>
                </c:pt>
                <c:pt idx="520">
                  <c:v>34379492.242927007</c:v>
                </c:pt>
                <c:pt idx="521">
                  <c:v>34766865.924853832</c:v>
                </c:pt>
                <c:pt idx="522">
                  <c:v>32866698.044108026</c:v>
                </c:pt>
                <c:pt idx="523">
                  <c:v>27911455.213188853</c:v>
                </c:pt>
                <c:pt idx="524">
                  <c:v>22249390.362634365</c:v>
                </c:pt>
                <c:pt idx="525">
                  <c:v>18328896.373477194</c:v>
                </c:pt>
                <c:pt idx="526">
                  <c:v>15934499.590253152</c:v>
                </c:pt>
                <c:pt idx="527">
                  <c:v>15641983.221299969</c:v>
                </c:pt>
                <c:pt idx="528">
                  <c:v>16265686.955279736</c:v>
                </c:pt>
                <c:pt idx="529">
                  <c:v>17342044.61321355</c:v>
                </c:pt>
                <c:pt idx="530">
                  <c:v>18505592.757503603</c:v>
                </c:pt>
                <c:pt idx="531">
                  <c:v>19233986.360015467</c:v>
                </c:pt>
                <c:pt idx="532">
                  <c:v>19554987.257908605</c:v>
                </c:pt>
                <c:pt idx="533">
                  <c:v>19840802.922370579</c:v>
                </c:pt>
                <c:pt idx="534">
                  <c:v>21099591.346891999</c:v>
                </c:pt>
                <c:pt idx="535">
                  <c:v>22891199.132886805</c:v>
                </c:pt>
                <c:pt idx="536">
                  <c:v>24805737.055852458</c:v>
                </c:pt>
                <c:pt idx="537">
                  <c:v>27290637.195120156</c:v>
                </c:pt>
                <c:pt idx="538">
                  <c:v>29985257.436895821</c:v>
                </c:pt>
                <c:pt idx="539">
                  <c:v>31317294.826241978</c:v>
                </c:pt>
                <c:pt idx="540">
                  <c:v>32177264.707747664</c:v>
                </c:pt>
                <c:pt idx="541">
                  <c:v>33054585.453969073</c:v>
                </c:pt>
                <c:pt idx="542">
                  <c:v>34471191.081118762</c:v>
                </c:pt>
                <c:pt idx="543">
                  <c:v>35979259.187844284</c:v>
                </c:pt>
                <c:pt idx="544">
                  <c:v>36986187.437478416</c:v>
                </c:pt>
                <c:pt idx="545">
                  <c:v>38561576.915175669</c:v>
                </c:pt>
                <c:pt idx="546">
                  <c:v>39123838.338130504</c:v>
                </c:pt>
                <c:pt idx="547">
                  <c:v>38438526.505586222</c:v>
                </c:pt>
                <c:pt idx="548">
                  <c:v>38235805.90262837</c:v>
                </c:pt>
                <c:pt idx="549">
                  <c:v>37958692.671267264</c:v>
                </c:pt>
                <c:pt idx="550">
                  <c:v>37607115.716321297</c:v>
                </c:pt>
                <c:pt idx="551">
                  <c:v>37181155.42689693</c:v>
                </c:pt>
                <c:pt idx="552">
                  <c:v>35483609.957923912</c:v>
                </c:pt>
                <c:pt idx="553">
                  <c:v>32971224.835486319</c:v>
                </c:pt>
                <c:pt idx="554">
                  <c:v>30915507.817671176</c:v>
                </c:pt>
                <c:pt idx="555">
                  <c:v>28117836.154514607</c:v>
                </c:pt>
                <c:pt idx="556">
                  <c:v>25141982.593913965</c:v>
                </c:pt>
                <c:pt idx="557">
                  <c:v>22667996.187705576</c:v>
                </c:pt>
                <c:pt idx="558">
                  <c:v>21316068.680574708</c:v>
                </c:pt>
                <c:pt idx="559">
                  <c:v>19969024.399562415</c:v>
                </c:pt>
                <c:pt idx="560">
                  <c:v>19139551.908857111</c:v>
                </c:pt>
                <c:pt idx="561">
                  <c:v>18361746.784002345</c:v>
                </c:pt>
                <c:pt idx="562">
                  <c:v>16295866.918411575</c:v>
                </c:pt>
                <c:pt idx="563">
                  <c:v>14803797.52463839</c:v>
                </c:pt>
                <c:pt idx="564">
                  <c:v>13286387.822251653</c:v>
                </c:pt>
                <c:pt idx="565">
                  <c:v>11748334.964570489</c:v>
                </c:pt>
                <c:pt idx="566">
                  <c:v>10780247.51467444</c:v>
                </c:pt>
                <c:pt idx="567">
                  <c:v>10990440.949548947</c:v>
                </c:pt>
                <c:pt idx="568">
                  <c:v>12390010.074894508</c:v>
                </c:pt>
                <c:pt idx="569">
                  <c:v>13849770.674898092</c:v>
                </c:pt>
                <c:pt idx="570">
                  <c:v>15334829.213565085</c:v>
                </c:pt>
                <c:pt idx="571">
                  <c:v>16320806.383755255</c:v>
                </c:pt>
                <c:pt idx="572">
                  <c:v>17301191.6132534</c:v>
                </c:pt>
                <c:pt idx="573">
                  <c:v>18362228.187231947</c:v>
                </c:pt>
                <c:pt idx="574">
                  <c:v>17153986.6540001</c:v>
                </c:pt>
                <c:pt idx="575">
                  <c:v>15866682.25084473</c:v>
                </c:pt>
                <c:pt idx="576">
                  <c:v>14023431.980618561</c:v>
                </c:pt>
                <c:pt idx="577">
                  <c:v>11519035.390761094</c:v>
                </c:pt>
                <c:pt idx="578">
                  <c:v>10122125.796680795</c:v>
                </c:pt>
                <c:pt idx="579">
                  <c:v>8710440.5797445979</c:v>
                </c:pt>
                <c:pt idx="580">
                  <c:v>7836636.8446802134</c:v>
                </c:pt>
                <c:pt idx="581">
                  <c:v>8608173.0619734786</c:v>
                </c:pt>
                <c:pt idx="582">
                  <c:v>10512561.270923497</c:v>
                </c:pt>
                <c:pt idx="583">
                  <c:v>11926068.584176924</c:v>
                </c:pt>
                <c:pt idx="584">
                  <c:v>13896755.592702027</c:v>
                </c:pt>
                <c:pt idx="585">
                  <c:v>15433647.252665604</c:v>
                </c:pt>
                <c:pt idx="586">
                  <c:v>16433361.382360162</c:v>
                </c:pt>
                <c:pt idx="587">
                  <c:v>17510897.493985794</c:v>
                </c:pt>
                <c:pt idx="588">
                  <c:v>18589761.105611425</c:v>
                </c:pt>
                <c:pt idx="589">
                  <c:v>19219362.220916267</c:v>
                </c:pt>
                <c:pt idx="590">
                  <c:v>19809452.007943872</c:v>
                </c:pt>
                <c:pt idx="591">
                  <c:v>21563731.818786621</c:v>
                </c:pt>
                <c:pt idx="592">
                  <c:v>23375900.778519325</c:v>
                </c:pt>
                <c:pt idx="593">
                  <c:v>25299416.614800703</c:v>
                </c:pt>
                <c:pt idx="594">
                  <c:v>27295949.025491398</c:v>
                </c:pt>
                <c:pt idx="595">
                  <c:v>29976296.759694636</c:v>
                </c:pt>
                <c:pt idx="596">
                  <c:v>32254542.135904402</c:v>
                </c:pt>
                <c:pt idx="597">
                  <c:v>34070077.072317183</c:v>
                </c:pt>
                <c:pt idx="598">
                  <c:v>34266096.51776506</c:v>
                </c:pt>
                <c:pt idx="599">
                  <c:v>33190475.899071194</c:v>
                </c:pt>
                <c:pt idx="600">
                  <c:v>32032870.96271278</c:v>
                </c:pt>
                <c:pt idx="601">
                  <c:v>30153008.074505638</c:v>
                </c:pt>
                <c:pt idx="602">
                  <c:v>26955181.437007997</c:v>
                </c:pt>
                <c:pt idx="603">
                  <c:v>22930201.640733235</c:v>
                </c:pt>
                <c:pt idx="604">
                  <c:v>19343060.637895387</c:v>
                </c:pt>
                <c:pt idx="605">
                  <c:v>13859395.012132471</c:v>
                </c:pt>
                <c:pt idx="606">
                  <c:v>7607394.4190237671</c:v>
                </c:pt>
                <c:pt idx="607">
                  <c:v>2498997.8618279081</c:v>
                </c:pt>
                <c:pt idx="608">
                  <c:v>-875301.12340375863</c:v>
                </c:pt>
                <c:pt idx="609">
                  <c:v>-1356841.3545434696</c:v>
                </c:pt>
                <c:pt idx="610">
                  <c:v>1521808.1626504296</c:v>
                </c:pt>
                <c:pt idx="611">
                  <c:v>6095744.9378248053</c:v>
                </c:pt>
                <c:pt idx="612">
                  <c:v>11245016.011325851</c:v>
                </c:pt>
                <c:pt idx="613">
                  <c:v>15470060.186939687</c:v>
                </c:pt>
                <c:pt idx="614">
                  <c:v>17061147.287420265</c:v>
                </c:pt>
                <c:pt idx="615">
                  <c:v>17071582.239889562</c:v>
                </c:pt>
                <c:pt idx="616">
                  <c:v>15421309.995822463</c:v>
                </c:pt>
                <c:pt idx="617">
                  <c:v>13698426.643885832</c:v>
                </c:pt>
                <c:pt idx="618">
                  <c:v>12485500.565221466</c:v>
                </c:pt>
                <c:pt idx="619">
                  <c:v>12316252.111139726</c:v>
                </c:pt>
                <c:pt idx="620">
                  <c:v>13783369.642435532</c:v>
                </c:pt>
                <c:pt idx="621">
                  <c:v>16381985.338441117</c:v>
                </c:pt>
                <c:pt idx="622">
                  <c:v>20165200.192515012</c:v>
                </c:pt>
                <c:pt idx="623">
                  <c:v>23609746.750435155</c:v>
                </c:pt>
                <c:pt idx="624">
                  <c:v>26649915.233124908</c:v>
                </c:pt>
                <c:pt idx="625">
                  <c:v>29344347.30343996</c:v>
                </c:pt>
                <c:pt idx="626">
                  <c:v>31593065.202865083</c:v>
                </c:pt>
                <c:pt idx="627">
                  <c:v>34000224.067498311</c:v>
                </c:pt>
                <c:pt idx="628">
                  <c:v>35388974.603015132</c:v>
                </c:pt>
                <c:pt idx="629">
                  <c:v>36233894.120106988</c:v>
                </c:pt>
                <c:pt idx="630">
                  <c:v>35931037.858174734</c:v>
                </c:pt>
                <c:pt idx="631">
                  <c:v>34906600.72007972</c:v>
                </c:pt>
                <c:pt idx="632">
                  <c:v>34390349.636955574</c:v>
                </c:pt>
                <c:pt idx="633">
                  <c:v>33201850.749179505</c:v>
                </c:pt>
                <c:pt idx="634">
                  <c:v>32478611.213416096</c:v>
                </c:pt>
                <c:pt idx="635">
                  <c:v>32959936.558347344</c:v>
                </c:pt>
                <c:pt idx="636">
                  <c:v>33446718.923339657</c:v>
                </c:pt>
                <c:pt idx="637">
                  <c:v>33939000.5282166</c:v>
                </c:pt>
                <c:pt idx="638">
                  <c:v>34436823.673258975</c:v>
                </c:pt>
                <c:pt idx="639">
                  <c:v>34940230.73920434</c:v>
                </c:pt>
                <c:pt idx="640">
                  <c:v>34818084.18724741</c:v>
                </c:pt>
                <c:pt idx="641">
                  <c:v>35266821.874167055</c:v>
                </c:pt>
                <c:pt idx="642">
                  <c:v>35782017.269816026</c:v>
                </c:pt>
                <c:pt idx="643">
                  <c:v>34952726.269422829</c:v>
                </c:pt>
                <c:pt idx="644">
                  <c:v>34697926.233180046</c:v>
                </c:pt>
                <c:pt idx="645">
                  <c:v>33788697.257790647</c:v>
                </c:pt>
                <c:pt idx="646">
                  <c:v>32747747.471773922</c:v>
                </c:pt>
                <c:pt idx="647">
                  <c:v>32354231.726384144</c:v>
                </c:pt>
                <c:pt idx="648">
                  <c:v>31897277.699329559</c:v>
                </c:pt>
                <c:pt idx="649">
                  <c:v>31437366.174536355</c:v>
                </c:pt>
                <c:pt idx="650">
                  <c:v>30253872.611535694</c:v>
                </c:pt>
                <c:pt idx="651">
                  <c:v>29669016.138891824</c:v>
                </c:pt>
                <c:pt idx="652">
                  <c:v>29745402.31862079</c:v>
                </c:pt>
                <c:pt idx="653">
                  <c:v>29158096.365811609</c:v>
                </c:pt>
                <c:pt idx="654">
                  <c:v>28511272.395973329</c:v>
                </c:pt>
                <c:pt idx="655">
                  <c:v>27863655.301135048</c:v>
                </c:pt>
                <c:pt idx="656">
                  <c:v>26493964.783070471</c:v>
                </c:pt>
                <c:pt idx="657">
                  <c:v>25069739.360955674</c:v>
                </c:pt>
                <c:pt idx="658">
                  <c:v>24257213.635398038</c:v>
                </c:pt>
                <c:pt idx="659">
                  <c:v>24109102.465488851</c:v>
                </c:pt>
                <c:pt idx="660">
                  <c:v>25282182.282850116</c:v>
                </c:pt>
                <c:pt idx="661">
                  <c:v>27222891.281426355</c:v>
                </c:pt>
                <c:pt idx="662">
                  <c:v>29220808.615719784</c:v>
                </c:pt>
                <c:pt idx="663">
                  <c:v>32002561.569083408</c:v>
                </c:pt>
                <c:pt idx="664">
                  <c:v>33592773.40727926</c:v>
                </c:pt>
                <c:pt idx="665">
                  <c:v>33860570.110292748</c:v>
                </c:pt>
                <c:pt idx="666">
                  <c:v>34130003.299485594</c:v>
                </c:pt>
                <c:pt idx="667">
                  <c:v>33057009.606276315</c:v>
                </c:pt>
                <c:pt idx="668">
                  <c:v>31853508.198391862</c:v>
                </c:pt>
                <c:pt idx="669">
                  <c:v>31319616.114368685</c:v>
                </c:pt>
                <c:pt idx="670">
                  <c:v>30723008.038607575</c:v>
                </c:pt>
                <c:pt idx="671">
                  <c:v>30801499.933382809</c:v>
                </c:pt>
                <c:pt idx="672">
                  <c:v>30880148.265944198</c:v>
                </c:pt>
                <c:pt idx="673">
                  <c:v>30958953.253698684</c:v>
                </c:pt>
                <c:pt idx="674">
                  <c:v>31037915.114209842</c:v>
                </c:pt>
                <c:pt idx="675">
                  <c:v>31117034.065198757</c:v>
                </c:pt>
                <c:pt idx="676">
                  <c:v>31196310.32454408</c:v>
                </c:pt>
                <c:pt idx="677">
                  <c:v>30593360.360281065</c:v>
                </c:pt>
                <c:pt idx="678">
                  <c:v>29245806.401423831</c:v>
                </c:pt>
                <c:pt idx="679">
                  <c:v>27838178.709767397</c:v>
                </c:pt>
                <c:pt idx="680">
                  <c:v>27055815.715277687</c:v>
                </c:pt>
                <c:pt idx="681">
                  <c:v>26956316.10300478</c:v>
                </c:pt>
                <c:pt idx="682">
                  <c:v>26176355.880062785</c:v>
                </c:pt>
                <c:pt idx="683">
                  <c:v>26021169.034967333</c:v>
                </c:pt>
                <c:pt idx="684">
                  <c:v>26601898.476718768</c:v>
                </c:pt>
                <c:pt idx="685">
                  <c:v>26503365.253950678</c:v>
                </c:pt>
                <c:pt idx="686">
                  <c:v>27082505.055777602</c:v>
                </c:pt>
                <c:pt idx="687">
                  <c:v>27718329.516311884</c:v>
                </c:pt>
                <c:pt idx="688">
                  <c:v>27676705.748668779</c:v>
                </c:pt>
                <c:pt idx="689">
                  <c:v>28989205.710230261</c:v>
                </c:pt>
                <c:pt idx="690">
                  <c:v>30421030.105893709</c:v>
                </c:pt>
                <c:pt idx="691">
                  <c:v>31177818.63695899</c:v>
                </c:pt>
                <c:pt idx="692">
                  <c:v>32678379.152048144</c:v>
                </c:pt>
                <c:pt idx="693">
                  <c:v>33566181.555188254</c:v>
                </c:pt>
                <c:pt idx="694">
                  <c:v>34458985.786214307</c:v>
                </c:pt>
                <c:pt idx="695">
                  <c:v>35421283.432876751</c:v>
                </c:pt>
                <c:pt idx="696">
                  <c:v>36390354.246864982</c:v>
                </c:pt>
                <c:pt idx="697">
                  <c:v>37432624.713043578</c:v>
                </c:pt>
                <c:pt idx="698">
                  <c:v>38483633.642854214</c:v>
                </c:pt>
                <c:pt idx="699">
                  <c:v>38912642.275361434</c:v>
                </c:pt>
                <c:pt idx="700">
                  <c:v>37871966.15599183</c:v>
                </c:pt>
                <c:pt idx="701">
                  <c:v>36049757.535326861</c:v>
                </c:pt>
                <c:pt idx="702">
                  <c:v>34084090.49064903</c:v>
                </c:pt>
                <c:pt idx="703">
                  <c:v>32046635.648269787</c:v>
                </c:pt>
                <c:pt idx="704">
                  <c:v>27758404.147631556</c:v>
                </c:pt>
                <c:pt idx="705">
                  <c:v>21835521.594268419</c:v>
                </c:pt>
                <c:pt idx="706">
                  <c:v>15048984.506737178</c:v>
                </c:pt>
                <c:pt idx="707">
                  <c:v>7436547.9154855199</c:v>
                </c:pt>
                <c:pt idx="708">
                  <c:v>-197779.97701677599</c:v>
                </c:pt>
                <c:pt idx="709">
                  <c:v>-5065093.3892725734</c:v>
                </c:pt>
                <c:pt idx="710">
                  <c:v>-7128047.2919173213</c:v>
                </c:pt>
                <c:pt idx="711">
                  <c:v>-7823870.6214688485</c:v>
                </c:pt>
                <c:pt idx="712">
                  <c:v>-7180369.4389110636</c:v>
                </c:pt>
                <c:pt idx="713">
                  <c:v>-6516895.5191422934</c:v>
                </c:pt>
                <c:pt idx="714">
                  <c:v>-6442931.2287668642</c:v>
                </c:pt>
                <c:pt idx="715">
                  <c:v>-7541572.4235697491</c:v>
                </c:pt>
                <c:pt idx="716">
                  <c:v>-8013727.9203769434</c:v>
                </c:pt>
                <c:pt idx="717">
                  <c:v>-7858186.6663559666</c:v>
                </c:pt>
                <c:pt idx="718">
                  <c:v>-7132560.9842902645</c:v>
                </c:pt>
                <c:pt idx="719">
                  <c:v>-4748202.2513157623</c:v>
                </c:pt>
                <c:pt idx="720">
                  <c:v>-1313245.1852639085</c:v>
                </c:pt>
                <c:pt idx="721">
                  <c:v>1046415.1627415661</c:v>
                </c:pt>
                <c:pt idx="722">
                  <c:v>2325336.9234790374</c:v>
                </c:pt>
                <c:pt idx="723">
                  <c:v>3622882.3671521209</c:v>
                </c:pt>
                <c:pt idx="724">
                  <c:v>3896098.6095766006</c:v>
                </c:pt>
                <c:pt idx="725">
                  <c:v>3658807.1134534855</c:v>
                </c:pt>
                <c:pt idx="726">
                  <c:v>4429951.5517246965</c:v>
                </c:pt>
                <c:pt idx="727">
                  <c:v>5235723.7860674094</c:v>
                </c:pt>
                <c:pt idx="728">
                  <c:v>6028926.7614039006</c:v>
                </c:pt>
                <c:pt idx="729">
                  <c:v>7351490.5399178481</c:v>
                </c:pt>
                <c:pt idx="730">
                  <c:v>7710915.311669209</c:v>
                </c:pt>
                <c:pt idx="731">
                  <c:v>7581718.975937197</c:v>
                </c:pt>
                <c:pt idx="732">
                  <c:v>7453895.549516378</c:v>
                </c:pt>
                <c:pt idx="733">
                  <c:v>7327439.0295584323</c:v>
                </c:pt>
                <c:pt idx="734">
                  <c:v>7202343.3935722215</c:v>
                </c:pt>
                <c:pt idx="735">
                  <c:v>7078602.599423782</c:v>
                </c:pt>
                <c:pt idx="736">
                  <c:v>6483467.7728363462</c:v>
                </c:pt>
                <c:pt idx="737">
                  <c:v>6340621.5866997838</c:v>
                </c:pt>
                <c:pt idx="738">
                  <c:v>6223670.7245063987</c:v>
                </c:pt>
                <c:pt idx="739">
                  <c:v>5620196.2560476614</c:v>
                </c:pt>
                <c:pt idx="740">
                  <c:v>5485899.6526164887</c:v>
                </c:pt>
                <c:pt idx="741">
                  <c:v>5353535.1683724392</c:v>
                </c:pt>
                <c:pt idx="742">
                  <c:v>5223091.3985322844</c:v>
                </c:pt>
                <c:pt idx="743">
                  <c:v>4642531.9043700239</c:v>
                </c:pt>
                <c:pt idx="744">
                  <c:v>3152849.4547029189</c:v>
                </c:pt>
                <c:pt idx="745">
                  <c:v>322173.51261916821</c:v>
                </c:pt>
                <c:pt idx="746">
                  <c:v>-3366856.6667683534</c:v>
                </c:pt>
                <c:pt idx="747">
                  <c:v>-7811091.0623173341</c:v>
                </c:pt>
                <c:pt idx="748">
                  <c:v>-12455153.571934506</c:v>
                </c:pt>
                <c:pt idx="749">
                  <c:v>-15942562.783132233</c:v>
                </c:pt>
                <c:pt idx="750">
                  <c:v>-17137813.265402839</c:v>
                </c:pt>
                <c:pt idx="751">
                  <c:v>-16683700.496554954</c:v>
                </c:pt>
                <c:pt idx="752">
                  <c:v>-15487266.61275319</c:v>
                </c:pt>
                <c:pt idx="753">
                  <c:v>-13354389.049761217</c:v>
                </c:pt>
                <c:pt idx="754">
                  <c:v>-11069310.592580503</c:v>
                </c:pt>
                <c:pt idx="755">
                  <c:v>-9870174.7328588683</c:v>
                </c:pt>
                <c:pt idx="756">
                  <c:v>-9887183.8140363265</c:v>
                </c:pt>
                <c:pt idx="757">
                  <c:v>-10947081.109170303</c:v>
                </c:pt>
                <c:pt idx="758">
                  <c:v>-12548101.734278476</c:v>
                </c:pt>
                <c:pt idx="759">
                  <c:v>-13514712.424143445</c:v>
                </c:pt>
                <c:pt idx="760">
                  <c:v>-12987051.865407934</c:v>
                </c:pt>
                <c:pt idx="761">
                  <c:v>-11157097.778931009</c:v>
                </c:pt>
                <c:pt idx="762">
                  <c:v>-8788398.5692235772</c:v>
                </c:pt>
                <c:pt idx="763">
                  <c:v>-6439107.1750669507</c:v>
                </c:pt>
                <c:pt idx="764">
                  <c:v>-4915756.0058068503</c:v>
                </c:pt>
                <c:pt idx="765">
                  <c:v>-4164136.2183630113</c:v>
                </c:pt>
                <c:pt idx="766">
                  <c:v>-3756711.0864832494</c:v>
                </c:pt>
                <c:pt idx="767">
                  <c:v>-3615310.0945921177</c:v>
                </c:pt>
                <c:pt idx="768">
                  <c:v>-3774873.9066866147</c:v>
                </c:pt>
                <c:pt idx="769">
                  <c:v>-4084855.0751226516</c:v>
                </c:pt>
                <c:pt idx="770">
                  <c:v>-4278106.4404731905</c:v>
                </c:pt>
                <c:pt idx="771">
                  <c:v>-4029538.6785244457</c:v>
                </c:pt>
                <c:pt idx="772">
                  <c:v>-3005715.1018724004</c:v>
                </c:pt>
                <c:pt idx="773">
                  <c:v>-2266932.9412014754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964-3A42-8016-6E12DA73F6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0624336"/>
        <c:axId val="1410180000"/>
      </c:lineChart>
      <c:catAx>
        <c:axId val="330624336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0180000"/>
        <c:crosses val="autoZero"/>
        <c:auto val="1"/>
        <c:lblAlgn val="ctr"/>
        <c:lblOffset val="100"/>
        <c:noMultiLvlLbl val="0"/>
      </c:catAx>
      <c:valAx>
        <c:axId val="1410180000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06243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acceleration in m/s²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"/>
        <c:crosses val="max"/>
        <c:crossBetween val="midCat"/>
        <c:majorUnit val="0.5"/>
        <c:minorUnit val="0.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7184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7184"/>
        <c:scaling>
          <c:orientation val="minMax"/>
          <c:max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7184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7.5396908719743361E-2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620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6200"/>
        <c:scaling>
          <c:orientation val="minMax"/>
          <c:max val="1500"/>
          <c:min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620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0.66666666666666663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12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120"/>
        <c:scaling>
          <c:orientation val="minMax"/>
          <c:max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12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0410261794198807"/>
          <c:y val="0.10793650793650794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77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776"/>
        <c:scaling>
          <c:orientation val="minMax"/>
          <c:max val="1000"/>
          <c:min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776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4666672050609058"/>
          <c:y val="0.64126984126984132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7.xml><?xml version="1.0" encoding="utf-8"?>
<cs:chartStyle xmlns:cs="http://schemas.microsoft.com/office/drawing/2012/chartStyle" xmlns:a="http://schemas.openxmlformats.org/drawingml/2006/main" id="22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8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A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271586</xdr:colOff>
      <xdr:row>5</xdr:row>
      <xdr:rowOff>26656</xdr:rowOff>
    </xdr:from>
    <xdr:to>
      <xdr:col>31</xdr:col>
      <xdr:colOff>851320</xdr:colOff>
      <xdr:row>28</xdr:row>
      <xdr:rowOff>181428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3244A96-59A4-2DED-2B21-0F57AFD3053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</xdr:col>
      <xdr:colOff>281913</xdr:colOff>
      <xdr:row>29</xdr:row>
      <xdr:rowOff>65872</xdr:rowOff>
    </xdr:from>
    <xdr:to>
      <xdr:col>31</xdr:col>
      <xdr:colOff>851319</xdr:colOff>
      <xdr:row>55</xdr:row>
      <xdr:rowOff>69780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355E0AEC-F684-9FC7-83CE-CE256C8B96F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</xdr:col>
      <xdr:colOff>295869</xdr:colOff>
      <xdr:row>55</xdr:row>
      <xdr:rowOff>135651</xdr:rowOff>
    </xdr:from>
    <xdr:to>
      <xdr:col>32</xdr:col>
      <xdr:colOff>0</xdr:colOff>
      <xdr:row>81</xdr:row>
      <xdr:rowOff>139560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F0225B6E-6624-6599-859C-882C28B32CF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32</xdr:col>
      <xdr:colOff>9769</xdr:colOff>
      <xdr:row>5</xdr:row>
      <xdr:rowOff>24003</xdr:rowOff>
    </xdr:from>
    <xdr:to>
      <xdr:col>42</xdr:col>
      <xdr:colOff>586154</xdr:colOff>
      <xdr:row>28</xdr:row>
      <xdr:rowOff>181428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F88EBCB5-B135-C8D5-FDC7-4BD4ECAFFB4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21</xdr:col>
      <xdr:colOff>302847</xdr:colOff>
      <xdr:row>82</xdr:row>
      <xdr:rowOff>51916</xdr:rowOff>
    </xdr:from>
    <xdr:to>
      <xdr:col>32</xdr:col>
      <xdr:colOff>0</xdr:colOff>
      <xdr:row>108</xdr:row>
      <xdr:rowOff>55824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9DF46355-67A9-9609-3A88-E45B9073F9E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32</xdr:col>
      <xdr:colOff>9769</xdr:colOff>
      <xdr:row>29</xdr:row>
      <xdr:rowOff>65872</xdr:rowOff>
    </xdr:from>
    <xdr:to>
      <xdr:col>42</xdr:col>
      <xdr:colOff>586154</xdr:colOff>
      <xdr:row>55</xdr:row>
      <xdr:rowOff>69780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161984DA-EC1D-1024-3586-62C124DA58E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32</xdr:col>
      <xdr:colOff>37681</xdr:colOff>
      <xdr:row>55</xdr:row>
      <xdr:rowOff>135653</xdr:rowOff>
    </xdr:from>
    <xdr:to>
      <xdr:col>42</xdr:col>
      <xdr:colOff>614066</xdr:colOff>
      <xdr:row>81</xdr:row>
      <xdr:rowOff>139560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15C69F3D-831B-5B09-776D-3EA97AE63A4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32</xdr:col>
      <xdr:colOff>51637</xdr:colOff>
      <xdr:row>82</xdr:row>
      <xdr:rowOff>51914</xdr:rowOff>
    </xdr:from>
    <xdr:to>
      <xdr:col>42</xdr:col>
      <xdr:colOff>628022</xdr:colOff>
      <xdr:row>108</xdr:row>
      <xdr:rowOff>55823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7F52E362-D25D-1B5F-E713-102D31B77C1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42</xdr:col>
      <xdr:colOff>679660</xdr:colOff>
      <xdr:row>5</xdr:row>
      <xdr:rowOff>10048</xdr:rowOff>
    </xdr:from>
    <xdr:to>
      <xdr:col>53</xdr:col>
      <xdr:colOff>376813</xdr:colOff>
      <xdr:row>28</xdr:row>
      <xdr:rowOff>167471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94E60442-6210-564E-CDF0-4255CE5F9E1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42</xdr:col>
      <xdr:colOff>679658</xdr:colOff>
      <xdr:row>29</xdr:row>
      <xdr:rowOff>79829</xdr:rowOff>
    </xdr:from>
    <xdr:to>
      <xdr:col>53</xdr:col>
      <xdr:colOff>376813</xdr:colOff>
      <xdr:row>55</xdr:row>
      <xdr:rowOff>83736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ADB0BA0E-06D4-F2A0-83E9-C1C8C6462E3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42</xdr:col>
      <xdr:colOff>700592</xdr:colOff>
      <xdr:row>55</xdr:row>
      <xdr:rowOff>135653</xdr:rowOff>
    </xdr:from>
    <xdr:to>
      <xdr:col>53</xdr:col>
      <xdr:colOff>404724</xdr:colOff>
      <xdr:row>81</xdr:row>
      <xdr:rowOff>139561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805ABAD3-4D81-9B7E-2A2C-81C199F99C7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42</xdr:col>
      <xdr:colOff>707570</xdr:colOff>
      <xdr:row>82</xdr:row>
      <xdr:rowOff>51916</xdr:rowOff>
    </xdr:from>
    <xdr:to>
      <xdr:col>53</xdr:col>
      <xdr:colOff>404724</xdr:colOff>
      <xdr:row>108</xdr:row>
      <xdr:rowOff>55824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1D7A2BD5-4446-EBF8-E952-0B6A9006451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53</xdr:col>
      <xdr:colOff>414493</xdr:colOff>
      <xdr:row>5</xdr:row>
      <xdr:rowOff>10048</xdr:rowOff>
    </xdr:from>
    <xdr:to>
      <xdr:col>64</xdr:col>
      <xdr:colOff>111648</xdr:colOff>
      <xdr:row>28</xdr:row>
      <xdr:rowOff>167471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197F1D8A-88DD-81F0-6C97-D883786DEAD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53</xdr:col>
      <xdr:colOff>414495</xdr:colOff>
      <xdr:row>29</xdr:row>
      <xdr:rowOff>79828</xdr:rowOff>
    </xdr:from>
    <xdr:to>
      <xdr:col>64</xdr:col>
      <xdr:colOff>111649</xdr:colOff>
      <xdr:row>55</xdr:row>
      <xdr:rowOff>83735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4BEC6C8E-1A80-C442-5CB6-A79FB353BA8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53</xdr:col>
      <xdr:colOff>442407</xdr:colOff>
      <xdr:row>55</xdr:row>
      <xdr:rowOff>149609</xdr:rowOff>
    </xdr:from>
    <xdr:to>
      <xdr:col>64</xdr:col>
      <xdr:colOff>139561</xdr:colOff>
      <xdr:row>81</xdr:row>
      <xdr:rowOff>153517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8876362C-C67B-0A94-D53C-2703B56A5C5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53</xdr:col>
      <xdr:colOff>463341</xdr:colOff>
      <xdr:row>82</xdr:row>
      <xdr:rowOff>51916</xdr:rowOff>
    </xdr:from>
    <xdr:to>
      <xdr:col>64</xdr:col>
      <xdr:colOff>167473</xdr:colOff>
      <xdr:row>108</xdr:row>
      <xdr:rowOff>55823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D4852FEB-EE3C-0795-E1DC-EEAE3BA383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4694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00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00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00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00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00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00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DB8D3B0-40D6-1847-BB53-7A5ADFEE9787}" name="Table1" displayName="Table1" ref="I21:N1845" totalsRowShown="0">
  <autoFilter ref="I21:N1845" xr:uid="{2DB8D3B0-40D6-1847-BB53-7A5ADFEE9787}"/>
  <tableColumns count="6">
    <tableColumn id="1" xr3:uid="{67BC4A37-795A-7447-BB52-0230891C160E}" name="Accel. (N)" dataDxfId="6">
      <calculatedColumnFormula>$M$16*F8</calculatedColumnFormula>
    </tableColumn>
    <tableColumn id="2" xr3:uid="{93551EDC-5119-AC48-A0EA-36F853B8589C}" name="Roll (N)" dataDxfId="5">
      <calculatedColumnFormula>$M$16*9.81*$M$17</calculatedColumnFormula>
    </tableColumn>
    <tableColumn id="3" xr3:uid="{96EBAAD3-A344-1140-B666-92E2E5946E37}" name="Aero (N)" dataDxfId="4">
      <calculatedColumnFormula>0.5*0.9617*0.013*1.293^2*$R$8^2</calculatedColumnFormula>
    </tableColumn>
    <tableColumn id="4" xr3:uid="{33104475-87F7-514B-B32F-E4F71977D392}" name="Total (N)" dataDxfId="3">
      <calculatedColumnFormula>Table1[[#This Row],[Accel. (N)]]+Table1[[#This Row],[Roll (N)]]+Table1[[#This Row],[Aero (N)]]</calculatedColumnFormula>
    </tableColumn>
    <tableColumn id="5" xr3:uid="{A1CC5B3A-F4E0-6940-92C1-1A331104A90A}" name="Power (kW)" dataDxfId="2"/>
    <tableColumn id="6" xr3:uid="{EE682497-4C42-4D49-9ABB-307316806094}" name="Power (W)" dataDxfId="1">
      <calculatedColumnFormula>Table1[[#This Row],[Power (kW)]]*1000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8022586-CFFD-8549-BB56-C8F93743D94D}" name="Table5" displayName="Table5" ref="P21:P1845" totalsRowShown="0">
  <autoFilter ref="P21:P1845" xr:uid="{88022586-CFFD-8549-BB56-C8F93743D94D}"/>
  <tableColumns count="1">
    <tableColumn id="1" xr3:uid="{395E1D65-B652-914E-9ECA-BC466E252CA2}" name="Energy (J)" dataDxfId="0">
      <calculatedColumnFormula>(Table1[[#This Row],[Power (kW)]]*1000)*C8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E11" sqref="E11"/>
    </sheetView>
  </sheetViews>
  <sheetFormatPr baseColWidth="10" defaultColWidth="11.5" defaultRowHeight="15" x14ac:dyDescent="0.2"/>
  <cols>
    <col min="3" max="3" width="14" customWidth="1"/>
  </cols>
  <sheetData>
    <row r="1" spans="3:4" ht="19" x14ac:dyDescent="0.25">
      <c r="C1" s="23" t="s">
        <v>0</v>
      </c>
    </row>
    <row r="3" spans="3:4" x14ac:dyDescent="0.2">
      <c r="C3" s="14" t="s">
        <v>1</v>
      </c>
      <c r="D3" s="14" t="s">
        <v>2</v>
      </c>
    </row>
    <row r="4" spans="3:4" x14ac:dyDescent="0.2">
      <c r="C4" t="s">
        <v>3</v>
      </c>
      <c r="D4" t="s">
        <v>4</v>
      </c>
    </row>
    <row r="5" spans="3:4" x14ac:dyDescent="0.2">
      <c r="D5" t="s">
        <v>5</v>
      </c>
    </row>
    <row r="6" spans="3:4" x14ac:dyDescent="0.2">
      <c r="D6" t="s">
        <v>6</v>
      </c>
    </row>
    <row r="8" spans="3:4" x14ac:dyDescent="0.2">
      <c r="D8" t="s">
        <v>7</v>
      </c>
    </row>
    <row r="10" spans="3:4" x14ac:dyDescent="0.2">
      <c r="C10" s="14" t="s">
        <v>8</v>
      </c>
      <c r="D10" s="14" t="s">
        <v>9</v>
      </c>
    </row>
    <row r="11" spans="3:4" x14ac:dyDescent="0.2">
      <c r="C11" t="s">
        <v>3</v>
      </c>
      <c r="D11" t="s">
        <v>10</v>
      </c>
    </row>
    <row r="12" spans="3:4" x14ac:dyDescent="0.2">
      <c r="D12" t="s">
        <v>11</v>
      </c>
    </row>
    <row r="14" spans="3:4" x14ac:dyDescent="0.2">
      <c r="D14" t="s">
        <v>12</v>
      </c>
    </row>
    <row r="15" spans="3:4" x14ac:dyDescent="0.2">
      <c r="D15" t="s">
        <v>13</v>
      </c>
    </row>
    <row r="16" spans="3:4" x14ac:dyDescent="0.2">
      <c r="D16" t="s">
        <v>14</v>
      </c>
    </row>
    <row r="18" spans="3:4" x14ac:dyDescent="0.2">
      <c r="D18" t="s">
        <v>15</v>
      </c>
    </row>
    <row r="20" spans="3:4" x14ac:dyDescent="0.2">
      <c r="C20" s="14" t="s">
        <v>8</v>
      </c>
      <c r="D20" s="14" t="s">
        <v>16</v>
      </c>
    </row>
    <row r="21" spans="3:4" x14ac:dyDescent="0.2">
      <c r="C21" t="s">
        <v>17</v>
      </c>
      <c r="D21" t="s">
        <v>18</v>
      </c>
    </row>
    <row r="22" spans="3:4" x14ac:dyDescent="0.2">
      <c r="D22" t="s">
        <v>19</v>
      </c>
    </row>
    <row r="24" spans="3:4" x14ac:dyDescent="0.2">
      <c r="D24" t="s">
        <v>20</v>
      </c>
    </row>
    <row r="25" spans="3:4" x14ac:dyDescent="0.2">
      <c r="D25" t="s">
        <v>13</v>
      </c>
    </row>
    <row r="26" spans="3:4" x14ac:dyDescent="0.2">
      <c r="D26" t="s">
        <v>21</v>
      </c>
    </row>
    <row r="28" spans="3:4" x14ac:dyDescent="0.2">
      <c r="D28" s="14" t="s">
        <v>22</v>
      </c>
    </row>
    <row r="29" spans="3:4" x14ac:dyDescent="0.2">
      <c r="D29" s="14" t="s">
        <v>23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U1845"/>
  <sheetViews>
    <sheetView tabSelected="1" topLeftCell="D1" zoomScale="110" zoomScaleNormal="40" workbookViewId="0">
      <selection activeCell="Q33" sqref="Q33"/>
    </sheetView>
  </sheetViews>
  <sheetFormatPr baseColWidth="10" defaultColWidth="11.5" defaultRowHeight="15" x14ac:dyDescent="0.2"/>
  <cols>
    <col min="2" max="2" width="15.1640625" bestFit="1" customWidth="1"/>
    <col min="5" max="6" width="14" customWidth="1"/>
    <col min="7" max="7" width="13.6640625" customWidth="1"/>
    <col min="18" max="18" width="13.6640625" bestFit="1" customWidth="1"/>
  </cols>
  <sheetData>
    <row r="2" spans="2:21" x14ac:dyDescent="0.2">
      <c r="B2" s="15" t="s">
        <v>24</v>
      </c>
      <c r="C2" s="15" t="s">
        <v>25</v>
      </c>
    </row>
    <row r="3" spans="2:21" x14ac:dyDescent="0.2">
      <c r="D3" s="15"/>
    </row>
    <row r="4" spans="2:21" x14ac:dyDescent="0.2">
      <c r="B4" s="15" t="s">
        <v>26</v>
      </c>
    </row>
    <row r="6" spans="2:21" ht="48" x14ac:dyDescent="0.2">
      <c r="B6" s="1" t="s">
        <v>27</v>
      </c>
      <c r="C6" s="1" t="s">
        <v>28</v>
      </c>
      <c r="D6" s="1" t="s">
        <v>29</v>
      </c>
      <c r="E6" s="8" t="s">
        <v>30</v>
      </c>
      <c r="F6" s="8" t="s">
        <v>31</v>
      </c>
      <c r="G6" s="8" t="s">
        <v>31</v>
      </c>
      <c r="I6" s="16" t="s">
        <v>32</v>
      </c>
      <c r="J6" s="21" t="s">
        <v>33</v>
      </c>
      <c r="K6" s="16" t="s">
        <v>34</v>
      </c>
      <c r="L6" s="16" t="s">
        <v>35</v>
      </c>
      <c r="M6" s="16" t="s">
        <v>36</v>
      </c>
      <c r="N6" s="21" t="s">
        <v>37</v>
      </c>
      <c r="O6" s="21" t="s">
        <v>38</v>
      </c>
      <c r="P6" s="16" t="s">
        <v>39</v>
      </c>
      <c r="Q6" s="16" t="s">
        <v>40</v>
      </c>
      <c r="R6" s="16" t="s">
        <v>62</v>
      </c>
    </row>
    <row r="7" spans="2:21" ht="16" x14ac:dyDescent="0.2">
      <c r="B7" s="1" t="s">
        <v>27</v>
      </c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6" t="s">
        <v>45</v>
      </c>
      <c r="J7" s="16" t="s">
        <v>45</v>
      </c>
      <c r="K7" s="16" t="s">
        <v>46</v>
      </c>
      <c r="L7" s="16"/>
      <c r="M7" s="16" t="s">
        <v>42</v>
      </c>
      <c r="N7" s="16" t="s">
        <v>42</v>
      </c>
      <c r="O7" s="16" t="s">
        <v>42</v>
      </c>
      <c r="P7" s="16" t="s">
        <v>43</v>
      </c>
      <c r="Q7" s="16" t="s">
        <v>43</v>
      </c>
      <c r="R7" s="16" t="s">
        <v>63</v>
      </c>
    </row>
    <row r="8" spans="2:21" x14ac:dyDescent="0.2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48</v>
      </c>
      <c r="I8">
        <f>COUNT(E9:E597)</f>
        <v>589</v>
      </c>
      <c r="J8">
        <f>SUM(S9:S597)</f>
        <v>156</v>
      </c>
      <c r="K8" s="19">
        <f>SUM(U9:U597)</f>
        <v>3094.5277777777796</v>
      </c>
      <c r="L8" s="22">
        <f>J8/I8</f>
        <v>0.26485568760611206</v>
      </c>
      <c r="M8">
        <f>MAX(T9:T597)</f>
        <v>56.5</v>
      </c>
      <c r="N8" s="18">
        <f>K8/(I8-J8)*3.6</f>
        <v>25.728175519630501</v>
      </c>
      <c r="O8" s="18">
        <f>K8/I8*3.6</f>
        <v>18.913921901528024</v>
      </c>
      <c r="P8" s="17">
        <f>MIN(F9:F597)</f>
        <v>-1.4722222222222223</v>
      </c>
      <c r="Q8" s="17">
        <f>MAX(F9:F597)</f>
        <v>1.4722222222222223</v>
      </c>
      <c r="R8" s="24">
        <f>SUM(K8/I8)</f>
        <v>5.2538671948688958</v>
      </c>
      <c r="S8">
        <f t="shared" ref="S8:S20" si="0">IF(E8&lt;1,1,0)</f>
        <v>1</v>
      </c>
      <c r="T8" t="str">
        <f t="shared" ref="T8:T20" si="1">IF(S8=1,"",E8)</f>
        <v/>
      </c>
      <c r="U8">
        <f t="shared" ref="U8:U20" si="2">E8/3.6</f>
        <v>0</v>
      </c>
    </row>
    <row r="9" spans="2:21" x14ac:dyDescent="0.2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49</v>
      </c>
      <c r="I9">
        <f>COUNT(E598:E1030)</f>
        <v>433</v>
      </c>
      <c r="J9">
        <f>SUM(S598:S1030)</f>
        <v>48</v>
      </c>
      <c r="K9" s="19">
        <f>SUM(U598:U1030)</f>
        <v>4755.8888888888878</v>
      </c>
      <c r="L9" s="22">
        <f>J9/I9</f>
        <v>0.11085450346420324</v>
      </c>
      <c r="M9">
        <f>MAX(T598:T1030)</f>
        <v>76.599999999999994</v>
      </c>
      <c r="N9" s="18">
        <f>K9/(I9-J9)*3.6</f>
        <v>44.470649350649339</v>
      </c>
      <c r="O9" s="18">
        <f>K9/I9*3.6</f>
        <v>39.54087759815242</v>
      </c>
      <c r="P9" s="17">
        <f>MIN(F598:F1030)</f>
        <v>-1.4861111111111109</v>
      </c>
      <c r="Q9" s="17">
        <f>MAX(F598:F1030)</f>
        <v>1.5694444444444444</v>
      </c>
      <c r="R9" s="24">
        <f t="shared" ref="R9:R11" si="3">SUM(K9/I9)</f>
        <v>10.983577110597894</v>
      </c>
      <c r="S9">
        <f t="shared" si="0"/>
        <v>1</v>
      </c>
      <c r="T9" t="str">
        <f t="shared" si="1"/>
        <v/>
      </c>
      <c r="U9">
        <f t="shared" si="2"/>
        <v>0</v>
      </c>
    </row>
    <row r="10" spans="2:21" x14ac:dyDescent="0.2">
      <c r="B10" s="3" t="s">
        <v>47</v>
      </c>
      <c r="C10" s="3">
        <v>2</v>
      </c>
      <c r="D10" s="3">
        <v>2</v>
      </c>
      <c r="E10" s="10">
        <v>0</v>
      </c>
      <c r="F10" s="17">
        <f t="shared" ref="F10:F73" si="4">($E11-$E9)/2/3.6</f>
        <v>0</v>
      </c>
      <c r="G10" s="17">
        <f t="shared" ref="G10:G73" si="5">($E11-$E9)/2</f>
        <v>0</v>
      </c>
      <c r="H10" t="s">
        <v>50</v>
      </c>
      <c r="I10">
        <f>COUNT(E1031:E1485)</f>
        <v>455</v>
      </c>
      <c r="J10">
        <f>SUM(S1031:S1485)</f>
        <v>31</v>
      </c>
      <c r="K10" s="19">
        <f>SUM(U1031:U1485)</f>
        <v>7157.8333333333421</v>
      </c>
      <c r="L10" s="22">
        <f>J10/I10</f>
        <v>6.8131868131868126E-2</v>
      </c>
      <c r="M10">
        <f>MAX(T1031:T1485)</f>
        <v>97.4</v>
      </c>
      <c r="N10" s="18">
        <f>K10/(I10-J10)*3.6</f>
        <v>60.774056603773666</v>
      </c>
      <c r="O10" s="18">
        <f>K10/I10*3.6</f>
        <v>56.633406593406662</v>
      </c>
      <c r="P10" s="17">
        <f>MIN(F1031:F1485)</f>
        <v>-1.4861111111111109</v>
      </c>
      <c r="Q10" s="17">
        <f>MAX(F1031:F1485)</f>
        <v>1.5833333333333333</v>
      </c>
      <c r="R10" s="24">
        <f t="shared" si="3"/>
        <v>15.73150183150185</v>
      </c>
      <c r="S10">
        <f t="shared" si="0"/>
        <v>1</v>
      </c>
      <c r="T10" t="str">
        <f t="shared" si="1"/>
        <v/>
      </c>
      <c r="U10">
        <f t="shared" si="2"/>
        <v>0</v>
      </c>
    </row>
    <row r="11" spans="2:21" x14ac:dyDescent="0.2">
      <c r="B11" s="3" t="s">
        <v>47</v>
      </c>
      <c r="C11" s="3">
        <v>3</v>
      </c>
      <c r="D11" s="3">
        <v>3</v>
      </c>
      <c r="E11" s="10">
        <v>0</v>
      </c>
      <c r="F11" s="17">
        <f t="shared" si="4"/>
        <v>0</v>
      </c>
      <c r="G11" s="17">
        <f t="shared" si="5"/>
        <v>0</v>
      </c>
      <c r="H11" t="s">
        <v>51</v>
      </c>
      <c r="I11">
        <f>COUNT(E1486:E1808)</f>
        <v>323</v>
      </c>
      <c r="J11">
        <f>SUM(S1486:S1808)</f>
        <v>7</v>
      </c>
      <c r="K11" s="19">
        <f>SUM(U1486:U1808)</f>
        <v>8254.138888888885</v>
      </c>
      <c r="L11" s="22">
        <f>J11/I11</f>
        <v>2.1671826625386997E-2</v>
      </c>
      <c r="M11">
        <f>MAX(T1486:T1808)</f>
        <v>131.30000000000001</v>
      </c>
      <c r="N11" s="18">
        <f>K11/(I11-J11)*3.6</f>
        <v>94.034493670886036</v>
      </c>
      <c r="O11" s="18">
        <f>K11/I11*3.6</f>
        <v>91.996594427244545</v>
      </c>
      <c r="P11" s="17">
        <f>MIN(F1486:F1808)</f>
        <v>-1.2083333333333333</v>
      </c>
      <c r="Q11" s="17">
        <f>MAX(F1486:F1808)</f>
        <v>1.0277777777777781</v>
      </c>
      <c r="R11" s="24">
        <f t="shared" si="3"/>
        <v>25.554609563123485</v>
      </c>
      <c r="S11">
        <f t="shared" si="0"/>
        <v>1</v>
      </c>
      <c r="T11" t="str">
        <f t="shared" si="1"/>
        <v/>
      </c>
      <c r="U11">
        <f t="shared" si="2"/>
        <v>0</v>
      </c>
    </row>
    <row r="12" spans="2:21" x14ac:dyDescent="0.2">
      <c r="B12" s="3" t="s">
        <v>47</v>
      </c>
      <c r="C12" s="3">
        <v>4</v>
      </c>
      <c r="D12" s="3">
        <v>4</v>
      </c>
      <c r="E12" s="10">
        <v>0</v>
      </c>
      <c r="F12" s="17">
        <f t="shared" si="4"/>
        <v>0</v>
      </c>
      <c r="G12" s="17">
        <f t="shared" si="5"/>
        <v>0</v>
      </c>
      <c r="I12" s="14">
        <f>SUM(I8:I11)</f>
        <v>1800</v>
      </c>
      <c r="J12" s="14">
        <f>SUM(J8:J11)</f>
        <v>242</v>
      </c>
      <c r="K12" s="20">
        <f>SUM(K8:K11)</f>
        <v>23262.388888888898</v>
      </c>
      <c r="S12">
        <f t="shared" si="0"/>
        <v>1</v>
      </c>
      <c r="T12" t="str">
        <f t="shared" si="1"/>
        <v/>
      </c>
      <c r="U12">
        <f t="shared" si="2"/>
        <v>0</v>
      </c>
    </row>
    <row r="13" spans="2:21" x14ac:dyDescent="0.2">
      <c r="B13" s="3" t="s">
        <v>47</v>
      </c>
      <c r="C13" s="3">
        <v>5</v>
      </c>
      <c r="D13" s="3">
        <v>5</v>
      </c>
      <c r="E13" s="10">
        <v>0</v>
      </c>
      <c r="F13" s="17">
        <f t="shared" si="4"/>
        <v>0</v>
      </c>
      <c r="G13" s="17">
        <f t="shared" si="5"/>
        <v>0</v>
      </c>
      <c r="L13" t="s">
        <v>78</v>
      </c>
      <c r="M13">
        <v>0.9617</v>
      </c>
      <c r="S13">
        <f t="shared" si="0"/>
        <v>1</v>
      </c>
      <c r="T13" t="str">
        <f t="shared" si="1"/>
        <v/>
      </c>
      <c r="U13">
        <f t="shared" si="2"/>
        <v>0</v>
      </c>
    </row>
    <row r="14" spans="2:21" x14ac:dyDescent="0.2">
      <c r="B14" s="3" t="s">
        <v>47</v>
      </c>
      <c r="C14" s="3">
        <v>6</v>
      </c>
      <c r="D14" s="3">
        <v>6</v>
      </c>
      <c r="E14" s="10">
        <v>0</v>
      </c>
      <c r="F14" s="17">
        <f t="shared" si="4"/>
        <v>0</v>
      </c>
      <c r="G14" s="17">
        <f t="shared" si="5"/>
        <v>0</v>
      </c>
      <c r="L14" t="s">
        <v>75</v>
      </c>
      <c r="M14">
        <f>0.5*$M$16*($R$8^2)</f>
        <v>11179.263803034421</v>
      </c>
      <c r="S14">
        <f t="shared" si="0"/>
        <v>1</v>
      </c>
      <c r="T14" t="str">
        <f t="shared" si="1"/>
        <v/>
      </c>
      <c r="U14">
        <f t="shared" si="2"/>
        <v>0</v>
      </c>
    </row>
    <row r="15" spans="2:21" x14ac:dyDescent="0.2">
      <c r="B15" s="3" t="s">
        <v>47</v>
      </c>
      <c r="C15" s="3">
        <v>7</v>
      </c>
      <c r="D15" s="3">
        <v>7</v>
      </c>
      <c r="E15" s="10">
        <v>0</v>
      </c>
      <c r="F15" s="17">
        <f t="shared" si="4"/>
        <v>0</v>
      </c>
      <c r="G15" s="17">
        <f t="shared" si="5"/>
        <v>0</v>
      </c>
      <c r="L15" t="s">
        <v>73</v>
      </c>
      <c r="M15">
        <f>$M$16*9.81*$M$19</f>
        <v>9471.7512000000006</v>
      </c>
      <c r="S15">
        <f t="shared" si="0"/>
        <v>1</v>
      </c>
      <c r="T15" t="str">
        <f t="shared" si="1"/>
        <v/>
      </c>
      <c r="U15">
        <f t="shared" si="2"/>
        <v>0</v>
      </c>
    </row>
    <row r="16" spans="2:21" x14ac:dyDescent="0.2">
      <c r="B16" s="3" t="s">
        <v>47</v>
      </c>
      <c r="C16" s="3">
        <v>8</v>
      </c>
      <c r="D16" s="3">
        <v>8</v>
      </c>
      <c r="E16" s="10">
        <v>0</v>
      </c>
      <c r="F16" s="17">
        <f t="shared" si="4"/>
        <v>0</v>
      </c>
      <c r="G16" s="17">
        <f t="shared" si="5"/>
        <v>0</v>
      </c>
      <c r="L16" t="s">
        <v>69</v>
      </c>
      <c r="M16">
        <v>810</v>
      </c>
      <c r="S16">
        <f t="shared" si="0"/>
        <v>1</v>
      </c>
      <c r="T16" t="str">
        <f t="shared" si="1"/>
        <v/>
      </c>
      <c r="U16">
        <f t="shared" si="2"/>
        <v>0</v>
      </c>
    </row>
    <row r="17" spans="2:21" x14ac:dyDescent="0.2">
      <c r="B17" s="3" t="s">
        <v>47</v>
      </c>
      <c r="C17" s="3">
        <v>9</v>
      </c>
      <c r="D17" s="3">
        <v>9</v>
      </c>
      <c r="E17" s="10">
        <v>0</v>
      </c>
      <c r="F17" s="17">
        <f t="shared" si="4"/>
        <v>0</v>
      </c>
      <c r="G17" s="17">
        <f t="shared" si="5"/>
        <v>0</v>
      </c>
      <c r="L17" t="s">
        <v>70</v>
      </c>
      <c r="M17">
        <v>1.2999999999999999E-2</v>
      </c>
      <c r="S17">
        <f t="shared" si="0"/>
        <v>1</v>
      </c>
      <c r="T17" t="str">
        <f t="shared" si="1"/>
        <v/>
      </c>
      <c r="U17">
        <f t="shared" si="2"/>
        <v>0</v>
      </c>
    </row>
    <row r="18" spans="2:21" x14ac:dyDescent="0.2">
      <c r="B18" s="3" t="s">
        <v>47</v>
      </c>
      <c r="C18" s="3">
        <v>10</v>
      </c>
      <c r="D18" s="3">
        <v>10</v>
      </c>
      <c r="E18" s="10">
        <v>0</v>
      </c>
      <c r="F18" s="17">
        <f t="shared" si="4"/>
        <v>0</v>
      </c>
      <c r="G18" s="17">
        <f t="shared" si="5"/>
        <v>0</v>
      </c>
      <c r="L18" t="s">
        <v>71</v>
      </c>
      <c r="M18">
        <f xml:space="preserve"> M16*9.81*M17</f>
        <v>103.2993</v>
      </c>
      <c r="S18">
        <f t="shared" si="0"/>
        <v>1</v>
      </c>
      <c r="T18" t="str">
        <f t="shared" si="1"/>
        <v/>
      </c>
      <c r="U18">
        <f t="shared" si="2"/>
        <v>0</v>
      </c>
    </row>
    <row r="19" spans="2:21" x14ac:dyDescent="0.2">
      <c r="B19" s="3" t="s">
        <v>47</v>
      </c>
      <c r="C19" s="3">
        <v>11</v>
      </c>
      <c r="D19" s="3">
        <v>11</v>
      </c>
      <c r="E19" s="10">
        <v>0</v>
      </c>
      <c r="F19" s="17">
        <f t="shared" si="4"/>
        <v>2.777777777777778E-2</v>
      </c>
      <c r="G19" s="17">
        <f t="shared" si="5"/>
        <v>0.1</v>
      </c>
      <c r="L19" t="s">
        <v>74</v>
      </c>
      <c r="M19">
        <v>1.1919999999999999</v>
      </c>
      <c r="S19">
        <f t="shared" si="0"/>
        <v>1</v>
      </c>
      <c r="T19" t="str">
        <f t="shared" si="1"/>
        <v/>
      </c>
      <c r="U19">
        <f t="shared" si="2"/>
        <v>0</v>
      </c>
    </row>
    <row r="20" spans="2:21" x14ac:dyDescent="0.2">
      <c r="B20" s="3" t="s">
        <v>47</v>
      </c>
      <c r="C20" s="3">
        <v>12</v>
      </c>
      <c r="D20" s="3">
        <v>12</v>
      </c>
      <c r="E20" s="10">
        <v>0.2</v>
      </c>
      <c r="F20" s="17">
        <f t="shared" si="4"/>
        <v>0.2361111111111111</v>
      </c>
      <c r="G20" s="17">
        <f t="shared" si="5"/>
        <v>0.85</v>
      </c>
      <c r="L20" t="s">
        <v>77</v>
      </c>
      <c r="M20">
        <v>0.38</v>
      </c>
      <c r="S20">
        <f t="shared" si="0"/>
        <v>1</v>
      </c>
      <c r="T20" t="str">
        <f t="shared" si="1"/>
        <v/>
      </c>
      <c r="U20">
        <f t="shared" si="2"/>
        <v>5.5555555555555559E-2</v>
      </c>
    </row>
    <row r="21" spans="2:21" x14ac:dyDescent="0.2">
      <c r="B21" s="3" t="s">
        <v>47</v>
      </c>
      <c r="C21" s="3">
        <v>13</v>
      </c>
      <c r="D21" s="3">
        <v>13</v>
      </c>
      <c r="E21" s="10">
        <v>1.7</v>
      </c>
      <c r="F21" s="17">
        <f t="shared" si="4"/>
        <v>0.72222222222222221</v>
      </c>
      <c r="G21" s="17">
        <f t="shared" si="5"/>
        <v>2.6</v>
      </c>
      <c r="I21" t="s">
        <v>64</v>
      </c>
      <c r="J21" t="s">
        <v>65</v>
      </c>
      <c r="K21" t="s">
        <v>66</v>
      </c>
      <c r="L21" t="s">
        <v>67</v>
      </c>
      <c r="M21" t="s">
        <v>68</v>
      </c>
      <c r="N21" t="s">
        <v>72</v>
      </c>
      <c r="P21" t="s">
        <v>76</v>
      </c>
      <c r="S21">
        <f t="shared" ref="S21:S52" si="6">IF(E21&lt;1,1,0)</f>
        <v>0</v>
      </c>
      <c r="T21">
        <f t="shared" ref="T21:T84" si="7">IF(S21=1,"",E21)</f>
        <v>1.7</v>
      </c>
      <c r="U21">
        <f t="shared" ref="U21:U52" si="8">E21/3.6</f>
        <v>0.47222222222222221</v>
      </c>
    </row>
    <row r="22" spans="2:21" x14ac:dyDescent="0.2">
      <c r="B22" s="3" t="s">
        <v>47</v>
      </c>
      <c r="C22" s="3">
        <v>14</v>
      </c>
      <c r="D22" s="3">
        <v>14</v>
      </c>
      <c r="E22" s="10">
        <v>5.4</v>
      </c>
      <c r="F22" s="17">
        <f t="shared" si="4"/>
        <v>1.1388888888888891</v>
      </c>
      <c r="G22" s="17">
        <f t="shared" si="5"/>
        <v>4.1000000000000005</v>
      </c>
      <c r="I22">
        <f>$M$16*F8</f>
        <v>0</v>
      </c>
      <c r="J22">
        <f>$M$16*9.81*$M$17</f>
        <v>103.2993</v>
      </c>
      <c r="K22">
        <f>0.5*0.9617*$M$20*1.293^2*(E8/3.6)^2</f>
        <v>0</v>
      </c>
      <c r="L22">
        <f>Table1[[#This Row],[Accel. (N)]]+Table1[[#This Row],[Roll (N)]]+Table1[[#This Row],[Aero (N)]]</f>
        <v>103.2993</v>
      </c>
      <c r="M22">
        <f>Table1[[#This Row],[Total (N)]]*((E8/3.6)/1000)</f>
        <v>0</v>
      </c>
      <c r="N22">
        <f>Table1[[#This Row],[Power (kW)]]*1000</f>
        <v>0</v>
      </c>
      <c r="P22">
        <f>(Table1[[#This Row],[Power (kW)]]*1000)*C8</f>
        <v>0</v>
      </c>
      <c r="S22">
        <f t="shared" si="6"/>
        <v>0</v>
      </c>
      <c r="T22">
        <f t="shared" si="7"/>
        <v>5.4</v>
      </c>
      <c r="U22">
        <f t="shared" si="8"/>
        <v>1.5</v>
      </c>
    </row>
    <row r="23" spans="2:21" x14ac:dyDescent="0.2">
      <c r="B23" s="3" t="s">
        <v>47</v>
      </c>
      <c r="C23" s="3">
        <v>15</v>
      </c>
      <c r="D23" s="3">
        <v>15</v>
      </c>
      <c r="E23" s="10">
        <v>9.9</v>
      </c>
      <c r="F23" s="17">
        <f t="shared" si="4"/>
        <v>1.0694444444444444</v>
      </c>
      <c r="G23" s="17">
        <f t="shared" si="5"/>
        <v>3.8499999999999996</v>
      </c>
      <c r="I23">
        <f t="shared" ref="I22:I28" si="9">$M$16*F9</f>
        <v>0</v>
      </c>
      <c r="J23">
        <f t="shared" ref="J22:J85" si="10">$M$16*9.81*$M$17</f>
        <v>103.2993</v>
      </c>
      <c r="K23">
        <f t="shared" ref="K23:K86" si="11">0.5*0.9617*$M$20*1.293^2*(E9/3.6)^2</f>
        <v>0</v>
      </c>
      <c r="L23">
        <f>Table1[[#This Row],[Accel. (N)]]+Table1[[#This Row],[Roll (N)]]+Table1[[#This Row],[Aero (N)]]</f>
        <v>103.2993</v>
      </c>
      <c r="M23">
        <f>Table1[[#This Row],[Total (N)]]*((E9/3.6)/1000)</f>
        <v>0</v>
      </c>
      <c r="N23">
        <f>Table1[[#This Row],[Power (kW)]]*1000</f>
        <v>0</v>
      </c>
      <c r="P23">
        <f>(Table1[[#This Row],[Power (kW)]]*1000)*C9</f>
        <v>0</v>
      </c>
      <c r="S23">
        <f t="shared" si="6"/>
        <v>0</v>
      </c>
      <c r="T23">
        <f t="shared" si="7"/>
        <v>9.9</v>
      </c>
      <c r="U23">
        <f t="shared" si="8"/>
        <v>2.75</v>
      </c>
    </row>
    <row r="24" spans="2:21" x14ac:dyDescent="0.2">
      <c r="B24" s="3" t="s">
        <v>47</v>
      </c>
      <c r="C24" s="3">
        <v>16</v>
      </c>
      <c r="D24" s="3">
        <v>16</v>
      </c>
      <c r="E24" s="10">
        <v>13.1</v>
      </c>
      <c r="F24" s="17">
        <f t="shared" si="4"/>
        <v>0.97222222222222199</v>
      </c>
      <c r="G24" s="17">
        <f t="shared" si="5"/>
        <v>3.4999999999999991</v>
      </c>
      <c r="I24">
        <f t="shared" si="9"/>
        <v>0</v>
      </c>
      <c r="J24">
        <f t="shared" si="10"/>
        <v>103.2993</v>
      </c>
      <c r="K24">
        <f t="shared" si="11"/>
        <v>0</v>
      </c>
      <c r="L24">
        <f>Table1[[#This Row],[Accel. (N)]]+Table1[[#This Row],[Roll (N)]]+Table1[[#This Row],[Aero (N)]]</f>
        <v>103.2993</v>
      </c>
      <c r="M24">
        <f>Table1[[#This Row],[Total (N)]]*((E10/3.6)/1000)</f>
        <v>0</v>
      </c>
      <c r="N24">
        <f>Table1[[#This Row],[Power (kW)]]*1000</f>
        <v>0</v>
      </c>
      <c r="P24">
        <f>(Table1[[#This Row],[Power (kW)]]*1000)*C10</f>
        <v>0</v>
      </c>
      <c r="S24">
        <f t="shared" si="6"/>
        <v>0</v>
      </c>
      <c r="T24">
        <f t="shared" si="7"/>
        <v>13.1</v>
      </c>
      <c r="U24">
        <f t="shared" si="8"/>
        <v>3.6388888888888888</v>
      </c>
    </row>
    <row r="25" spans="2:21" x14ac:dyDescent="0.2">
      <c r="B25" s="3" t="s">
        <v>47</v>
      </c>
      <c r="C25" s="3">
        <v>17</v>
      </c>
      <c r="D25" s="3">
        <v>17</v>
      </c>
      <c r="E25" s="10">
        <v>16.899999999999999</v>
      </c>
      <c r="F25" s="17">
        <f t="shared" si="4"/>
        <v>1.1944444444444444</v>
      </c>
      <c r="G25" s="17">
        <f t="shared" si="5"/>
        <v>4.3</v>
      </c>
      <c r="I25">
        <f t="shared" si="9"/>
        <v>0</v>
      </c>
      <c r="J25">
        <f t="shared" si="10"/>
        <v>103.2993</v>
      </c>
      <c r="K25">
        <f t="shared" si="11"/>
        <v>0</v>
      </c>
      <c r="L25">
        <f>Table1[[#This Row],[Accel. (N)]]+Table1[[#This Row],[Roll (N)]]+Table1[[#This Row],[Aero (N)]]</f>
        <v>103.2993</v>
      </c>
      <c r="M25">
        <f>Table1[[#This Row],[Total (N)]]*((E11/3.6)/1000)</f>
        <v>0</v>
      </c>
      <c r="N25">
        <f>Table1[[#This Row],[Power (kW)]]*1000</f>
        <v>0</v>
      </c>
      <c r="P25">
        <f>(Table1[[#This Row],[Power (kW)]]*1000)*C11</f>
        <v>0</v>
      </c>
      <c r="S25">
        <f t="shared" si="6"/>
        <v>0</v>
      </c>
      <c r="T25">
        <f t="shared" si="7"/>
        <v>16.899999999999999</v>
      </c>
      <c r="U25">
        <f t="shared" si="8"/>
        <v>4.6944444444444438</v>
      </c>
    </row>
    <row r="26" spans="2:21" x14ac:dyDescent="0.2">
      <c r="B26" s="3" t="s">
        <v>47</v>
      </c>
      <c r="C26" s="3">
        <v>18</v>
      </c>
      <c r="D26" s="3">
        <v>18</v>
      </c>
      <c r="E26" s="10">
        <v>21.7</v>
      </c>
      <c r="F26" s="17">
        <f t="shared" si="4"/>
        <v>1.2638888888888891</v>
      </c>
      <c r="G26" s="17">
        <f t="shared" si="5"/>
        <v>4.5500000000000007</v>
      </c>
      <c r="I26">
        <f t="shared" si="9"/>
        <v>0</v>
      </c>
      <c r="J26">
        <f t="shared" si="10"/>
        <v>103.2993</v>
      </c>
      <c r="K26">
        <f t="shared" si="11"/>
        <v>0</v>
      </c>
      <c r="L26">
        <f>Table1[[#This Row],[Accel. (N)]]+Table1[[#This Row],[Roll (N)]]+Table1[[#This Row],[Aero (N)]]</f>
        <v>103.2993</v>
      </c>
      <c r="M26">
        <f>Table1[[#This Row],[Total (N)]]*((E12/3.6)/1000)</f>
        <v>0</v>
      </c>
      <c r="N26">
        <f>Table1[[#This Row],[Power (kW)]]*1000</f>
        <v>0</v>
      </c>
      <c r="P26">
        <f>(Table1[[#This Row],[Power (kW)]]*1000)*C12</f>
        <v>0</v>
      </c>
      <c r="S26">
        <f t="shared" si="6"/>
        <v>0</v>
      </c>
      <c r="T26">
        <f t="shared" si="7"/>
        <v>21.7</v>
      </c>
      <c r="U26">
        <f t="shared" si="8"/>
        <v>6.0277777777777777</v>
      </c>
    </row>
    <row r="27" spans="2:21" x14ac:dyDescent="0.2">
      <c r="B27" s="3" t="s">
        <v>47</v>
      </c>
      <c r="C27" s="3">
        <v>19</v>
      </c>
      <c r="D27" s="3">
        <v>19</v>
      </c>
      <c r="E27" s="10">
        <v>26</v>
      </c>
      <c r="F27" s="17">
        <f t="shared" si="4"/>
        <v>0.80555555555555558</v>
      </c>
      <c r="G27" s="17">
        <f t="shared" si="5"/>
        <v>2.9000000000000004</v>
      </c>
      <c r="I27">
        <f t="shared" si="9"/>
        <v>0</v>
      </c>
      <c r="J27">
        <f t="shared" si="10"/>
        <v>103.2993</v>
      </c>
      <c r="K27">
        <f t="shared" si="11"/>
        <v>0</v>
      </c>
      <c r="L27">
        <f>Table1[[#This Row],[Accel. (N)]]+Table1[[#This Row],[Roll (N)]]+Table1[[#This Row],[Aero (N)]]</f>
        <v>103.2993</v>
      </c>
      <c r="M27">
        <f>Table1[[#This Row],[Total (N)]]*((E13/3.6)/1000)</f>
        <v>0</v>
      </c>
      <c r="N27">
        <f>Table1[[#This Row],[Power (kW)]]*1000</f>
        <v>0</v>
      </c>
      <c r="P27">
        <f>(Table1[[#This Row],[Power (kW)]]*1000)*C13</f>
        <v>0</v>
      </c>
      <c r="S27">
        <f t="shared" si="6"/>
        <v>0</v>
      </c>
      <c r="T27">
        <f t="shared" si="7"/>
        <v>26</v>
      </c>
      <c r="U27">
        <f t="shared" si="8"/>
        <v>7.2222222222222223</v>
      </c>
    </row>
    <row r="28" spans="2:21" x14ac:dyDescent="0.2">
      <c r="B28" s="3" t="s">
        <v>47</v>
      </c>
      <c r="C28" s="3">
        <v>20</v>
      </c>
      <c r="D28" s="3">
        <v>20</v>
      </c>
      <c r="E28" s="10">
        <v>27.5</v>
      </c>
      <c r="F28" s="17">
        <f t="shared" si="4"/>
        <v>0.29166666666666685</v>
      </c>
      <c r="G28" s="17">
        <f t="shared" si="5"/>
        <v>1.0500000000000007</v>
      </c>
      <c r="I28">
        <f t="shared" si="9"/>
        <v>0</v>
      </c>
      <c r="J28">
        <f t="shared" si="10"/>
        <v>103.2993</v>
      </c>
      <c r="K28">
        <f t="shared" si="11"/>
        <v>0</v>
      </c>
      <c r="L28">
        <f>Table1[[#This Row],[Accel. (N)]]+Table1[[#This Row],[Roll (N)]]+Table1[[#This Row],[Aero (N)]]</f>
        <v>103.2993</v>
      </c>
      <c r="M28">
        <f>Table1[[#This Row],[Total (N)]]*((E14/3.6)/1000)</f>
        <v>0</v>
      </c>
      <c r="N28">
        <f>Table1[[#This Row],[Power (kW)]]*1000</f>
        <v>0</v>
      </c>
      <c r="P28">
        <f>(Table1[[#This Row],[Power (kW)]]*1000)*C14</f>
        <v>0</v>
      </c>
      <c r="S28">
        <f t="shared" si="6"/>
        <v>0</v>
      </c>
      <c r="T28">
        <f t="shared" si="7"/>
        <v>27.5</v>
      </c>
      <c r="U28">
        <f t="shared" si="8"/>
        <v>7.6388888888888884</v>
      </c>
    </row>
    <row r="29" spans="2:21" x14ac:dyDescent="0.2">
      <c r="B29" s="3" t="s">
        <v>47</v>
      </c>
      <c r="C29" s="3">
        <v>21</v>
      </c>
      <c r="D29" s="3">
        <v>21</v>
      </c>
      <c r="E29" s="10">
        <v>28.1</v>
      </c>
      <c r="F29" s="17">
        <f t="shared" si="4"/>
        <v>0.1111111111111112</v>
      </c>
      <c r="G29" s="17">
        <f t="shared" si="5"/>
        <v>0.40000000000000036</v>
      </c>
      <c r="I29">
        <f>$M$16*F15</f>
        <v>0</v>
      </c>
      <c r="J29">
        <f>$M$16*9.81*$M$17</f>
        <v>103.2993</v>
      </c>
      <c r="K29">
        <f t="shared" si="11"/>
        <v>0</v>
      </c>
      <c r="L29">
        <f>Table1[[#This Row],[Accel. (N)]]+Table1[[#This Row],[Roll (N)]]+Table1[[#This Row],[Aero (N)]]</f>
        <v>103.2993</v>
      </c>
      <c r="M29">
        <f>Table1[[#This Row],[Total (N)]]*((E15/3.6)/1000)</f>
        <v>0</v>
      </c>
      <c r="N29">
        <f>Table1[[#This Row],[Power (kW)]]*1000</f>
        <v>0</v>
      </c>
      <c r="P29">
        <f>(Table1[[#This Row],[Power (kW)]]*1000)*C15</f>
        <v>0</v>
      </c>
      <c r="S29">
        <f t="shared" si="6"/>
        <v>0</v>
      </c>
      <c r="T29">
        <f t="shared" si="7"/>
        <v>28.1</v>
      </c>
      <c r="U29">
        <f t="shared" si="8"/>
        <v>7.8055555555555554</v>
      </c>
    </row>
    <row r="30" spans="2:21" x14ac:dyDescent="0.2">
      <c r="B30" s="3" t="s">
        <v>47</v>
      </c>
      <c r="C30" s="3">
        <v>22</v>
      </c>
      <c r="D30" s="3">
        <v>22</v>
      </c>
      <c r="E30" s="10">
        <v>28.3</v>
      </c>
      <c r="F30" s="17">
        <f t="shared" si="4"/>
        <v>9.7222222222222127E-2</v>
      </c>
      <c r="G30" s="17">
        <f t="shared" si="5"/>
        <v>0.34999999999999964</v>
      </c>
      <c r="I30">
        <f t="shared" ref="I30:I36" si="12">$M$16*F16</f>
        <v>0</v>
      </c>
      <c r="J30">
        <f t="shared" si="10"/>
        <v>103.2993</v>
      </c>
      <c r="K30">
        <f t="shared" si="11"/>
        <v>0</v>
      </c>
      <c r="L30">
        <f>Table1[[#This Row],[Accel. (N)]]+Table1[[#This Row],[Roll (N)]]+Table1[[#This Row],[Aero (N)]]</f>
        <v>103.2993</v>
      </c>
      <c r="M30">
        <f>Table1[[#This Row],[Total (N)]]*((E16/3.6)/1000)</f>
        <v>0</v>
      </c>
      <c r="N30">
        <f>Table1[[#This Row],[Power (kW)]]*1000</f>
        <v>0</v>
      </c>
      <c r="P30">
        <f>(Table1[[#This Row],[Power (kW)]]*1000)*C16</f>
        <v>0</v>
      </c>
      <c r="S30">
        <f t="shared" si="6"/>
        <v>0</v>
      </c>
      <c r="T30">
        <f t="shared" si="7"/>
        <v>28.3</v>
      </c>
      <c r="U30">
        <f t="shared" si="8"/>
        <v>7.8611111111111107</v>
      </c>
    </row>
    <row r="31" spans="2:21" x14ac:dyDescent="0.2">
      <c r="B31" s="3" t="s">
        <v>47</v>
      </c>
      <c r="C31" s="3">
        <v>23</v>
      </c>
      <c r="D31" s="3">
        <v>23</v>
      </c>
      <c r="E31" s="10">
        <v>28.8</v>
      </c>
      <c r="F31" s="17">
        <f t="shared" si="4"/>
        <v>0.1111111111111112</v>
      </c>
      <c r="G31" s="17">
        <f t="shared" si="5"/>
        <v>0.40000000000000036</v>
      </c>
      <c r="I31">
        <f t="shared" si="12"/>
        <v>0</v>
      </c>
      <c r="J31">
        <f t="shared" si="10"/>
        <v>103.2993</v>
      </c>
      <c r="K31">
        <f t="shared" si="11"/>
        <v>0</v>
      </c>
      <c r="L31">
        <f>Table1[[#This Row],[Accel. (N)]]+Table1[[#This Row],[Roll (N)]]+Table1[[#This Row],[Aero (N)]]</f>
        <v>103.2993</v>
      </c>
      <c r="M31">
        <f>Table1[[#This Row],[Total (N)]]*((E17/3.6)/1000)</f>
        <v>0</v>
      </c>
      <c r="N31">
        <f>Table1[[#This Row],[Power (kW)]]*1000</f>
        <v>0</v>
      </c>
      <c r="P31">
        <f>(Table1[[#This Row],[Power (kW)]]*1000)*C17</f>
        <v>0</v>
      </c>
      <c r="S31">
        <f t="shared" si="6"/>
        <v>0</v>
      </c>
      <c r="T31">
        <f t="shared" si="7"/>
        <v>28.8</v>
      </c>
      <c r="U31">
        <f t="shared" si="8"/>
        <v>8</v>
      </c>
    </row>
    <row r="32" spans="2:21" x14ac:dyDescent="0.2">
      <c r="B32" s="3" t="s">
        <v>47</v>
      </c>
      <c r="C32" s="3">
        <v>24</v>
      </c>
      <c r="D32" s="3">
        <v>24</v>
      </c>
      <c r="E32" s="10">
        <v>29.1</v>
      </c>
      <c r="F32" s="17">
        <f t="shared" si="4"/>
        <v>0.27777777777777779</v>
      </c>
      <c r="G32" s="17">
        <f t="shared" si="5"/>
        <v>1</v>
      </c>
      <c r="I32">
        <f t="shared" si="12"/>
        <v>0</v>
      </c>
      <c r="J32">
        <f t="shared" si="10"/>
        <v>103.2993</v>
      </c>
      <c r="K32">
        <f>0.5*0.9617*$M$20*1.293^2*(E18/3.6)^2</f>
        <v>0</v>
      </c>
      <c r="L32">
        <f>Table1[[#This Row],[Accel. (N)]]+Table1[[#This Row],[Roll (N)]]+Table1[[#This Row],[Aero (N)]]</f>
        <v>103.2993</v>
      </c>
      <c r="M32">
        <f>Table1[[#This Row],[Total (N)]]*((E18/3.6)/1000)</f>
        <v>0</v>
      </c>
      <c r="N32">
        <f>Table1[[#This Row],[Power (kW)]]*1000</f>
        <v>0</v>
      </c>
      <c r="P32">
        <f>(Table1[[#This Row],[Power (kW)]]*1000)*C18</f>
        <v>0</v>
      </c>
      <c r="S32">
        <f t="shared" si="6"/>
        <v>0</v>
      </c>
      <c r="T32">
        <f t="shared" si="7"/>
        <v>29.1</v>
      </c>
      <c r="U32">
        <f t="shared" si="8"/>
        <v>8.0833333333333339</v>
      </c>
    </row>
    <row r="33" spans="2:21" x14ac:dyDescent="0.2">
      <c r="B33" s="3" t="s">
        <v>47</v>
      </c>
      <c r="C33" s="3">
        <v>25</v>
      </c>
      <c r="D33" s="3">
        <v>25</v>
      </c>
      <c r="E33" s="10">
        <v>30.8</v>
      </c>
      <c r="F33" s="17">
        <f t="shared" si="4"/>
        <v>0.38888888888888851</v>
      </c>
      <c r="G33" s="17">
        <f t="shared" si="5"/>
        <v>1.3999999999999986</v>
      </c>
      <c r="I33">
        <f t="shared" si="12"/>
        <v>22.5</v>
      </c>
      <c r="J33">
        <f t="shared" si="10"/>
        <v>103.2993</v>
      </c>
      <c r="K33">
        <f t="shared" si="11"/>
        <v>0</v>
      </c>
      <c r="L33">
        <f>Table1[[#This Row],[Accel. (N)]]+Table1[[#This Row],[Roll (N)]]+Table1[[#This Row],[Aero (N)]]</f>
        <v>125.7993</v>
      </c>
      <c r="M33">
        <f>Table1[[#This Row],[Total (N)]]*((E19/3.6)/1000)</f>
        <v>0</v>
      </c>
      <c r="N33">
        <f>Table1[[#This Row],[Power (kW)]]*1000</f>
        <v>0</v>
      </c>
      <c r="P33">
        <f>(Table1[[#This Row],[Power (kW)]]*1000)*C19</f>
        <v>0</v>
      </c>
      <c r="S33">
        <f t="shared" si="6"/>
        <v>0</v>
      </c>
      <c r="T33">
        <f t="shared" si="7"/>
        <v>30.8</v>
      </c>
      <c r="U33">
        <f t="shared" si="8"/>
        <v>8.5555555555555554</v>
      </c>
    </row>
    <row r="34" spans="2:21" x14ac:dyDescent="0.2">
      <c r="B34" s="3" t="s">
        <v>47</v>
      </c>
      <c r="C34" s="3">
        <v>26</v>
      </c>
      <c r="D34" s="3">
        <v>26</v>
      </c>
      <c r="E34" s="10">
        <v>31.9</v>
      </c>
      <c r="F34" s="17">
        <f t="shared" si="4"/>
        <v>0.45833333333333343</v>
      </c>
      <c r="G34" s="17">
        <f t="shared" si="5"/>
        <v>1.6500000000000004</v>
      </c>
      <c r="I34">
        <f t="shared" si="12"/>
        <v>191.25</v>
      </c>
      <c r="J34">
        <f t="shared" si="10"/>
        <v>103.2993</v>
      </c>
      <c r="K34">
        <f t="shared" si="11"/>
        <v>9.4285575563888896E-4</v>
      </c>
      <c r="L34">
        <f>Table1[[#This Row],[Accel. (N)]]+Table1[[#This Row],[Roll (N)]]+Table1[[#This Row],[Aero (N)]]</f>
        <v>294.55024285575564</v>
      </c>
      <c r="M34">
        <f>Table1[[#This Row],[Total (N)]]*((E20/3.6)/1000)</f>
        <v>1.6363902380875314E-2</v>
      </c>
      <c r="N34">
        <f>Table1[[#This Row],[Power (kW)]]*1000</f>
        <v>16.363902380875313</v>
      </c>
      <c r="P34">
        <f>(Table1[[#This Row],[Power (kW)]]*1000)*C20</f>
        <v>196.36682857050374</v>
      </c>
      <c r="S34">
        <f t="shared" si="6"/>
        <v>0</v>
      </c>
      <c r="T34">
        <f t="shared" si="7"/>
        <v>31.9</v>
      </c>
      <c r="U34">
        <f t="shared" si="8"/>
        <v>8.8611111111111107</v>
      </c>
    </row>
    <row r="35" spans="2:21" x14ac:dyDescent="0.2">
      <c r="B35" s="3" t="s">
        <v>47</v>
      </c>
      <c r="C35" s="3">
        <v>27</v>
      </c>
      <c r="D35" s="3">
        <v>27</v>
      </c>
      <c r="E35" s="10">
        <v>34.1</v>
      </c>
      <c r="F35" s="17">
        <f t="shared" si="4"/>
        <v>0.65277777777777812</v>
      </c>
      <c r="G35" s="17">
        <f t="shared" si="5"/>
        <v>2.3500000000000014</v>
      </c>
      <c r="I35">
        <f t="shared" si="12"/>
        <v>585</v>
      </c>
      <c r="J35">
        <f t="shared" si="10"/>
        <v>103.2993</v>
      </c>
      <c r="K35">
        <f t="shared" si="11"/>
        <v>6.8121328344909721E-2</v>
      </c>
      <c r="L35">
        <f>Table1[[#This Row],[Accel. (N)]]+Table1[[#This Row],[Roll (N)]]+Table1[[#This Row],[Aero (N)]]</f>
        <v>688.3674213283449</v>
      </c>
      <c r="M35">
        <f>Table1[[#This Row],[Total (N)]]*((E21/3.6)/1000)</f>
        <v>0.32506239340505172</v>
      </c>
      <c r="N35">
        <f>Table1[[#This Row],[Power (kW)]]*1000</f>
        <v>325.06239340505169</v>
      </c>
      <c r="P35">
        <f>(Table1[[#This Row],[Power (kW)]]*1000)*C21</f>
        <v>4225.8111142656717</v>
      </c>
      <c r="S35">
        <f t="shared" si="6"/>
        <v>0</v>
      </c>
      <c r="T35">
        <f t="shared" si="7"/>
        <v>34.1</v>
      </c>
      <c r="U35">
        <f t="shared" si="8"/>
        <v>9.4722222222222232</v>
      </c>
    </row>
    <row r="36" spans="2:21" x14ac:dyDescent="0.2">
      <c r="B36" s="3" t="s">
        <v>47</v>
      </c>
      <c r="C36" s="3">
        <v>28</v>
      </c>
      <c r="D36" s="3">
        <v>28</v>
      </c>
      <c r="E36" s="10">
        <v>36.6</v>
      </c>
      <c r="F36" s="17">
        <f t="shared" si="4"/>
        <v>0.69444444444444442</v>
      </c>
      <c r="G36" s="17">
        <f t="shared" si="5"/>
        <v>2.5</v>
      </c>
      <c r="I36">
        <f t="shared" si="12"/>
        <v>922.50000000000011</v>
      </c>
      <c r="J36">
        <f t="shared" si="10"/>
        <v>103.2993</v>
      </c>
      <c r="K36">
        <f t="shared" si="11"/>
        <v>0.68734184586074998</v>
      </c>
      <c r="L36">
        <f>Table1[[#This Row],[Accel. (N)]]+Table1[[#This Row],[Roll (N)]]+Table1[[#This Row],[Aero (N)]]</f>
        <v>1026.486641845861</v>
      </c>
      <c r="M36">
        <f>Table1[[#This Row],[Total (N)]]*((E22/3.6)/1000)</f>
        <v>1.5397299627687915</v>
      </c>
      <c r="N36">
        <f>Table1[[#This Row],[Power (kW)]]*1000</f>
        <v>1539.7299627687914</v>
      </c>
      <c r="P36">
        <f>(Table1[[#This Row],[Power (kW)]]*1000)*C22</f>
        <v>21556.21947876308</v>
      </c>
      <c r="S36">
        <f t="shared" si="6"/>
        <v>0</v>
      </c>
      <c r="T36">
        <f t="shared" si="7"/>
        <v>36.6</v>
      </c>
      <c r="U36">
        <f t="shared" si="8"/>
        <v>10.166666666666666</v>
      </c>
    </row>
    <row r="37" spans="2:21" x14ac:dyDescent="0.2">
      <c r="B37" s="3" t="s">
        <v>47</v>
      </c>
      <c r="C37" s="3">
        <v>29</v>
      </c>
      <c r="D37" s="3">
        <v>29</v>
      </c>
      <c r="E37" s="10">
        <v>39.1</v>
      </c>
      <c r="F37" s="17">
        <f t="shared" si="4"/>
        <v>0.65277777777777712</v>
      </c>
      <c r="G37" s="17">
        <f t="shared" si="5"/>
        <v>2.3499999999999979</v>
      </c>
      <c r="I37">
        <f>$M$16*F23</f>
        <v>866.25</v>
      </c>
      <c r="J37">
        <f>$M$16*9.81*$M$17</f>
        <v>103.2993</v>
      </c>
      <c r="K37">
        <f t="shared" si="11"/>
        <v>2.3102323152541877</v>
      </c>
      <c r="L37">
        <f>Table1[[#This Row],[Accel. (N)]]+Table1[[#This Row],[Roll (N)]]+Table1[[#This Row],[Aero (N)]]</f>
        <v>971.85953231525423</v>
      </c>
      <c r="M37">
        <f>Table1[[#This Row],[Total (N)]]*((E23/3.6)/1000)</f>
        <v>2.6726137138669488</v>
      </c>
      <c r="N37">
        <f>Table1[[#This Row],[Power (kW)]]*1000</f>
        <v>2672.6137138669487</v>
      </c>
      <c r="P37">
        <f>(Table1[[#This Row],[Power (kW)]]*1000)*C23</f>
        <v>40089.205708004229</v>
      </c>
      <c r="S37">
        <f t="shared" si="6"/>
        <v>0</v>
      </c>
      <c r="T37">
        <f t="shared" si="7"/>
        <v>39.1</v>
      </c>
      <c r="U37">
        <f t="shared" si="8"/>
        <v>10.861111111111111</v>
      </c>
    </row>
    <row r="38" spans="2:21" x14ac:dyDescent="0.2">
      <c r="B38" s="3" t="s">
        <v>47</v>
      </c>
      <c r="C38" s="3">
        <v>30</v>
      </c>
      <c r="D38" s="3">
        <v>30</v>
      </c>
      <c r="E38" s="10">
        <v>41.3</v>
      </c>
      <c r="F38" s="17">
        <f t="shared" si="4"/>
        <v>0.47222222222222199</v>
      </c>
      <c r="G38" s="17">
        <f t="shared" si="5"/>
        <v>1.6999999999999993</v>
      </c>
      <c r="I38">
        <f t="shared" ref="I38:I54" si="13">$M$16*F24</f>
        <v>787.49999999999977</v>
      </c>
      <c r="J38">
        <f t="shared" si="10"/>
        <v>103.2993</v>
      </c>
      <c r="K38">
        <f t="shared" si="11"/>
        <v>4.0450869056297432</v>
      </c>
      <c r="L38">
        <f>Table1[[#This Row],[Accel. (N)]]+Table1[[#This Row],[Roll (N)]]+Table1[[#This Row],[Aero (N)]]</f>
        <v>894.84438690562956</v>
      </c>
      <c r="M38">
        <f>Table1[[#This Row],[Total (N)]]*((E24/3.6)/1000)</f>
        <v>3.2562392967954854</v>
      </c>
      <c r="N38">
        <f>Table1[[#This Row],[Power (kW)]]*1000</f>
        <v>3256.2392967954852</v>
      </c>
      <c r="P38">
        <f>(Table1[[#This Row],[Power (kW)]]*1000)*C24</f>
        <v>52099.828748727763</v>
      </c>
      <c r="S38">
        <f t="shared" si="6"/>
        <v>0</v>
      </c>
      <c r="T38">
        <f t="shared" si="7"/>
        <v>41.3</v>
      </c>
      <c r="U38">
        <f t="shared" si="8"/>
        <v>11.472222222222221</v>
      </c>
    </row>
    <row r="39" spans="2:21" x14ac:dyDescent="0.2">
      <c r="B39" s="3" t="s">
        <v>47</v>
      </c>
      <c r="C39" s="3">
        <v>31</v>
      </c>
      <c r="D39" s="3">
        <v>31</v>
      </c>
      <c r="E39" s="10">
        <v>42.5</v>
      </c>
      <c r="F39" s="17">
        <f t="shared" si="4"/>
        <v>0.27777777777777779</v>
      </c>
      <c r="G39" s="17">
        <f t="shared" si="5"/>
        <v>1</v>
      </c>
      <c r="I39">
        <f t="shared" si="13"/>
        <v>967.5</v>
      </c>
      <c r="J39">
        <f t="shared" si="10"/>
        <v>103.2993</v>
      </c>
      <c r="K39">
        <f t="shared" si="11"/>
        <v>6.7322258092005747</v>
      </c>
      <c r="L39">
        <f>Table1[[#This Row],[Accel. (N)]]+Table1[[#This Row],[Roll (N)]]+Table1[[#This Row],[Aero (N)]]</f>
        <v>1077.5315258092005</v>
      </c>
      <c r="M39">
        <f>Table1[[#This Row],[Total (N)]]*((E25/3.6)/1000)</f>
        <v>5.0584118850487458</v>
      </c>
      <c r="N39">
        <f>Table1[[#This Row],[Power (kW)]]*1000</f>
        <v>5058.4118850487457</v>
      </c>
      <c r="P39">
        <f>(Table1[[#This Row],[Power (kW)]]*1000)*C25</f>
        <v>85993.002045828674</v>
      </c>
      <c r="S39">
        <f t="shared" si="6"/>
        <v>0</v>
      </c>
      <c r="T39">
        <f t="shared" si="7"/>
        <v>42.5</v>
      </c>
      <c r="U39">
        <f t="shared" si="8"/>
        <v>11.805555555555555</v>
      </c>
    </row>
    <row r="40" spans="2:21" x14ac:dyDescent="0.2">
      <c r="B40" s="3" t="s">
        <v>47</v>
      </c>
      <c r="C40" s="3">
        <v>32</v>
      </c>
      <c r="D40" s="3">
        <v>32</v>
      </c>
      <c r="E40" s="10">
        <v>43.3</v>
      </c>
      <c r="F40" s="17">
        <f t="shared" si="4"/>
        <v>0.19444444444444425</v>
      </c>
      <c r="G40" s="17">
        <f t="shared" si="5"/>
        <v>0.69999999999999929</v>
      </c>
      <c r="I40">
        <f t="shared" si="13"/>
        <v>1023.7500000000001</v>
      </c>
      <c r="J40">
        <f t="shared" si="10"/>
        <v>103.2993</v>
      </c>
      <c r="K40">
        <f t="shared" si="11"/>
        <v>11.099533669319909</v>
      </c>
      <c r="L40">
        <f>Table1[[#This Row],[Accel. (N)]]+Table1[[#This Row],[Roll (N)]]+Table1[[#This Row],[Aero (N)]]</f>
        <v>1138.1488336693201</v>
      </c>
      <c r="M40">
        <f>Table1[[#This Row],[Total (N)]]*((E26/3.6)/1000)</f>
        <v>6.8605082473956234</v>
      </c>
      <c r="N40">
        <f>Table1[[#This Row],[Power (kW)]]*1000</f>
        <v>6860.5082473956236</v>
      </c>
      <c r="P40">
        <f>(Table1[[#This Row],[Power (kW)]]*1000)*C26</f>
        <v>123489.14845312122</v>
      </c>
      <c r="S40">
        <f t="shared" si="6"/>
        <v>0</v>
      </c>
      <c r="T40">
        <f t="shared" si="7"/>
        <v>43.3</v>
      </c>
      <c r="U40">
        <f t="shared" si="8"/>
        <v>12.027777777777777</v>
      </c>
    </row>
    <row r="41" spans="2:21" x14ac:dyDescent="0.2">
      <c r="B41" s="3" t="s">
        <v>47</v>
      </c>
      <c r="C41" s="3">
        <v>33</v>
      </c>
      <c r="D41" s="3">
        <v>33</v>
      </c>
      <c r="E41" s="10">
        <v>43.9</v>
      </c>
      <c r="F41" s="17">
        <f t="shared" si="4"/>
        <v>0.15277777777777798</v>
      </c>
      <c r="G41" s="17">
        <f t="shared" si="5"/>
        <v>0.55000000000000071</v>
      </c>
      <c r="I41">
        <f t="shared" si="13"/>
        <v>652.5</v>
      </c>
      <c r="J41">
        <f t="shared" si="10"/>
        <v>103.2993</v>
      </c>
      <c r="K41">
        <f t="shared" si="11"/>
        <v>15.934262270297221</v>
      </c>
      <c r="L41">
        <f>Table1[[#This Row],[Accel. (N)]]+Table1[[#This Row],[Roll (N)]]+Table1[[#This Row],[Aero (N)]]</f>
        <v>771.73356227029728</v>
      </c>
      <c r="M41">
        <f>Table1[[#This Row],[Total (N)]]*((E27/3.6)/1000)</f>
        <v>5.5736312830632579</v>
      </c>
      <c r="N41">
        <f>Table1[[#This Row],[Power (kW)]]*1000</f>
        <v>5573.6312830632578</v>
      </c>
      <c r="P41">
        <f>(Table1[[#This Row],[Power (kW)]]*1000)*C27</f>
        <v>105898.9943782019</v>
      </c>
      <c r="S41">
        <f t="shared" si="6"/>
        <v>0</v>
      </c>
      <c r="T41">
        <f t="shared" si="7"/>
        <v>43.9</v>
      </c>
      <c r="U41">
        <f t="shared" si="8"/>
        <v>12.194444444444443</v>
      </c>
    </row>
    <row r="42" spans="2:21" x14ac:dyDescent="0.2">
      <c r="B42" s="3" t="s">
        <v>47</v>
      </c>
      <c r="C42" s="3">
        <v>34</v>
      </c>
      <c r="D42" s="3">
        <v>34</v>
      </c>
      <c r="E42" s="10">
        <v>44.4</v>
      </c>
      <c r="F42" s="17">
        <f t="shared" si="4"/>
        <v>8.3333333333333523E-2</v>
      </c>
      <c r="G42" s="17">
        <f t="shared" si="5"/>
        <v>0.30000000000000071</v>
      </c>
      <c r="I42">
        <f t="shared" si="13"/>
        <v>236.25000000000014</v>
      </c>
      <c r="J42">
        <f t="shared" si="10"/>
        <v>103.2993</v>
      </c>
      <c r="K42">
        <f t="shared" si="11"/>
        <v>17.825866630047742</v>
      </c>
      <c r="L42">
        <f>Table1[[#This Row],[Accel. (N)]]+Table1[[#This Row],[Roll (N)]]+Table1[[#This Row],[Aero (N)]]</f>
        <v>357.37516663004789</v>
      </c>
      <c r="M42">
        <f>Table1[[#This Row],[Total (N)]]*((E28/3.6)/1000)</f>
        <v>2.729949189535088</v>
      </c>
      <c r="N42">
        <f>Table1[[#This Row],[Power (kW)]]*1000</f>
        <v>2729.949189535088</v>
      </c>
      <c r="P42">
        <f>(Table1[[#This Row],[Power (kW)]]*1000)*C28</f>
        <v>54598.983790701757</v>
      </c>
      <c r="S42">
        <f t="shared" si="6"/>
        <v>0</v>
      </c>
      <c r="T42">
        <f t="shared" si="7"/>
        <v>44.4</v>
      </c>
      <c r="U42">
        <f t="shared" si="8"/>
        <v>12.333333333333332</v>
      </c>
    </row>
    <row r="43" spans="2:21" x14ac:dyDescent="0.2">
      <c r="B43" s="3" t="s">
        <v>47</v>
      </c>
      <c r="C43" s="3">
        <v>35</v>
      </c>
      <c r="D43" s="3">
        <v>35</v>
      </c>
      <c r="E43" s="10">
        <v>44.5</v>
      </c>
      <c r="F43" s="17">
        <f t="shared" si="4"/>
        <v>-2.7777777777777186E-2</v>
      </c>
      <c r="G43" s="17">
        <f t="shared" si="5"/>
        <v>-9.9999999999997868E-2</v>
      </c>
      <c r="I43">
        <f t="shared" si="13"/>
        <v>90.000000000000071</v>
      </c>
      <c r="J43">
        <f t="shared" si="10"/>
        <v>103.2993</v>
      </c>
      <c r="K43">
        <f t="shared" si="11"/>
        <v>18.612208330250578</v>
      </c>
      <c r="L43">
        <f>Table1[[#This Row],[Accel. (N)]]+Table1[[#This Row],[Roll (N)]]+Table1[[#This Row],[Aero (N)]]</f>
        <v>211.91150833025065</v>
      </c>
      <c r="M43">
        <f>Table1[[#This Row],[Total (N)]]*((E29/3.6)/1000)</f>
        <v>1.6540870511333452</v>
      </c>
      <c r="N43">
        <f>Table1[[#This Row],[Power (kW)]]*1000</f>
        <v>1654.0870511333451</v>
      </c>
      <c r="P43">
        <f>(Table1[[#This Row],[Power (kW)]]*1000)*C29</f>
        <v>34735.82807380025</v>
      </c>
      <c r="S43">
        <f t="shared" si="6"/>
        <v>0</v>
      </c>
      <c r="T43">
        <f t="shared" si="7"/>
        <v>44.5</v>
      </c>
      <c r="U43">
        <f t="shared" si="8"/>
        <v>12.361111111111111</v>
      </c>
    </row>
    <row r="44" spans="2:21" x14ac:dyDescent="0.2">
      <c r="B44" s="3" t="s">
        <v>47</v>
      </c>
      <c r="C44" s="3">
        <v>36</v>
      </c>
      <c r="D44" s="3">
        <v>36</v>
      </c>
      <c r="E44" s="10">
        <v>44.2</v>
      </c>
      <c r="F44" s="17">
        <f t="shared" si="4"/>
        <v>-0.24999999999999961</v>
      </c>
      <c r="G44" s="17">
        <f t="shared" si="5"/>
        <v>-0.89999999999999858</v>
      </c>
      <c r="I44">
        <f t="shared" si="13"/>
        <v>78.749999999999929</v>
      </c>
      <c r="J44">
        <f t="shared" si="10"/>
        <v>103.2993</v>
      </c>
      <c r="K44">
        <f t="shared" si="11"/>
        <v>18.878093653340741</v>
      </c>
      <c r="L44">
        <f>Table1[[#This Row],[Accel. (N)]]+Table1[[#This Row],[Roll (N)]]+Table1[[#This Row],[Aero (N)]]</f>
        <v>200.92739365334069</v>
      </c>
      <c r="M44">
        <f>Table1[[#This Row],[Total (N)]]*((E30/3.6)/1000)</f>
        <v>1.5795125667748724</v>
      </c>
      <c r="N44">
        <f>Table1[[#This Row],[Power (kW)]]*1000</f>
        <v>1579.5125667748723</v>
      </c>
      <c r="P44">
        <f>(Table1[[#This Row],[Power (kW)]]*1000)*C30</f>
        <v>34749.276469047189</v>
      </c>
      <c r="S44">
        <f t="shared" si="6"/>
        <v>0</v>
      </c>
      <c r="T44">
        <f t="shared" si="7"/>
        <v>44.2</v>
      </c>
      <c r="U44">
        <f t="shared" si="8"/>
        <v>12.277777777777779</v>
      </c>
    </row>
    <row r="45" spans="2:21" x14ac:dyDescent="0.2">
      <c r="B45" s="3" t="s">
        <v>47</v>
      </c>
      <c r="C45" s="3">
        <v>37</v>
      </c>
      <c r="D45" s="3">
        <v>37</v>
      </c>
      <c r="E45" s="10">
        <v>42.7</v>
      </c>
      <c r="F45" s="17">
        <f t="shared" si="4"/>
        <v>-0.59722222222222276</v>
      </c>
      <c r="G45" s="17">
        <f t="shared" si="5"/>
        <v>-2.1500000000000021</v>
      </c>
      <c r="I45">
        <f t="shared" si="13"/>
        <v>90.000000000000071</v>
      </c>
      <c r="J45">
        <f t="shared" si="10"/>
        <v>103.2993</v>
      </c>
      <c r="K45">
        <f t="shared" si="11"/>
        <v>19.551056948928</v>
      </c>
      <c r="L45">
        <f>Table1[[#This Row],[Accel. (N)]]+Table1[[#This Row],[Roll (N)]]+Table1[[#This Row],[Aero (N)]]</f>
        <v>212.85035694892807</v>
      </c>
      <c r="M45">
        <f>Table1[[#This Row],[Total (N)]]*((E31/3.6)/1000)</f>
        <v>1.7028028555914245</v>
      </c>
      <c r="N45">
        <f>Table1[[#This Row],[Power (kW)]]*1000</f>
        <v>1702.8028555914245</v>
      </c>
      <c r="P45">
        <f>(Table1[[#This Row],[Power (kW)]]*1000)*C31</f>
        <v>39164.465678602763</v>
      </c>
      <c r="S45">
        <f t="shared" si="6"/>
        <v>0</v>
      </c>
      <c r="T45">
        <f t="shared" si="7"/>
        <v>42.7</v>
      </c>
      <c r="U45">
        <f t="shared" si="8"/>
        <v>11.861111111111112</v>
      </c>
    </row>
    <row r="46" spans="2:21" x14ac:dyDescent="0.2">
      <c r="B46" s="3" t="s">
        <v>47</v>
      </c>
      <c r="C46" s="3">
        <v>38</v>
      </c>
      <c r="D46" s="3">
        <v>38</v>
      </c>
      <c r="E46" s="10">
        <v>39.9</v>
      </c>
      <c r="F46" s="17">
        <f t="shared" si="4"/>
        <v>-0.79166666666666707</v>
      </c>
      <c r="G46" s="17">
        <f t="shared" si="5"/>
        <v>-2.8500000000000014</v>
      </c>
      <c r="I46">
        <f t="shared" si="13"/>
        <v>225</v>
      </c>
      <c r="J46">
        <f t="shared" si="10"/>
        <v>103.2993</v>
      </c>
      <c r="K46">
        <f t="shared" si="11"/>
        <v>19.96049206081419</v>
      </c>
      <c r="L46">
        <f>Table1[[#This Row],[Accel. (N)]]+Table1[[#This Row],[Roll (N)]]+Table1[[#This Row],[Aero (N)]]</f>
        <v>348.25979206081422</v>
      </c>
      <c r="M46">
        <f>Table1[[#This Row],[Total (N)]]*((E32/3.6)/1000)</f>
        <v>2.8150999858249155</v>
      </c>
      <c r="N46">
        <f>Table1[[#This Row],[Power (kW)]]*1000</f>
        <v>2815.0999858249156</v>
      </c>
      <c r="P46">
        <f>(Table1[[#This Row],[Power (kW)]]*1000)*C32</f>
        <v>67562.399659797971</v>
      </c>
      <c r="S46">
        <f t="shared" si="6"/>
        <v>0</v>
      </c>
      <c r="T46">
        <f t="shared" si="7"/>
        <v>39.9</v>
      </c>
      <c r="U46">
        <f t="shared" si="8"/>
        <v>11.083333333333332</v>
      </c>
    </row>
    <row r="47" spans="2:21" x14ac:dyDescent="0.2">
      <c r="B47" s="3" t="s">
        <v>47</v>
      </c>
      <c r="C47" s="3">
        <v>39</v>
      </c>
      <c r="D47" s="3">
        <v>39</v>
      </c>
      <c r="E47" s="10">
        <v>37</v>
      </c>
      <c r="F47" s="17">
        <f t="shared" si="4"/>
        <v>-0.73611111111111072</v>
      </c>
      <c r="G47" s="17">
        <f t="shared" si="5"/>
        <v>-2.6499999999999986</v>
      </c>
      <c r="I47">
        <f t="shared" si="13"/>
        <v>314.99999999999972</v>
      </c>
      <c r="J47">
        <f t="shared" si="10"/>
        <v>103.2993</v>
      </c>
      <c r="K47">
        <f t="shared" si="11"/>
        <v>22.360767100731888</v>
      </c>
      <c r="L47">
        <f>Table1[[#This Row],[Accel. (N)]]+Table1[[#This Row],[Roll (N)]]+Table1[[#This Row],[Aero (N)]]</f>
        <v>440.66006710073162</v>
      </c>
      <c r="M47">
        <f>Table1[[#This Row],[Total (N)]]*((E33/3.6)/1000)</f>
        <v>3.7700916851951485</v>
      </c>
      <c r="N47">
        <f>Table1[[#This Row],[Power (kW)]]*1000</f>
        <v>3770.0916851951483</v>
      </c>
      <c r="P47">
        <f>(Table1[[#This Row],[Power (kW)]]*1000)*C33</f>
        <v>94252.292129878711</v>
      </c>
      <c r="S47">
        <f t="shared" si="6"/>
        <v>0</v>
      </c>
      <c r="T47">
        <f t="shared" si="7"/>
        <v>37</v>
      </c>
      <c r="U47">
        <f t="shared" si="8"/>
        <v>10.277777777777777</v>
      </c>
    </row>
    <row r="48" spans="2:21" x14ac:dyDescent="0.2">
      <c r="B48" s="3" t="s">
        <v>47</v>
      </c>
      <c r="C48" s="3">
        <v>40</v>
      </c>
      <c r="D48" s="3">
        <v>40</v>
      </c>
      <c r="E48" s="10">
        <v>34.6</v>
      </c>
      <c r="F48" s="17">
        <f t="shared" si="4"/>
        <v>-0.65277777777777812</v>
      </c>
      <c r="G48" s="17">
        <f t="shared" si="5"/>
        <v>-2.3500000000000014</v>
      </c>
      <c r="I48">
        <f t="shared" si="13"/>
        <v>371.25000000000006</v>
      </c>
      <c r="J48">
        <f t="shared" si="10"/>
        <v>103.2993</v>
      </c>
      <c r="K48">
        <f t="shared" si="11"/>
        <v>23.986486137392241</v>
      </c>
      <c r="L48">
        <f>Table1[[#This Row],[Accel. (N)]]+Table1[[#This Row],[Roll (N)]]+Table1[[#This Row],[Aero (N)]]</f>
        <v>498.53578613739234</v>
      </c>
      <c r="M48">
        <f>Table1[[#This Row],[Total (N)]]*((E34/3.6)/1000)</f>
        <v>4.41758099382856</v>
      </c>
      <c r="N48">
        <f>Table1[[#This Row],[Power (kW)]]*1000</f>
        <v>4417.5809938285602</v>
      </c>
      <c r="P48">
        <f>(Table1[[#This Row],[Power (kW)]]*1000)*C34</f>
        <v>114857.10583954256</v>
      </c>
      <c r="S48">
        <f t="shared" si="6"/>
        <v>0</v>
      </c>
      <c r="T48">
        <f t="shared" si="7"/>
        <v>34.6</v>
      </c>
      <c r="U48">
        <f t="shared" si="8"/>
        <v>9.6111111111111107</v>
      </c>
    </row>
    <row r="49" spans="2:21" x14ac:dyDescent="0.2">
      <c r="B49" s="3" t="s">
        <v>47</v>
      </c>
      <c r="C49" s="3">
        <v>41</v>
      </c>
      <c r="D49" s="3">
        <v>41</v>
      </c>
      <c r="E49" s="10">
        <v>32.299999999999997</v>
      </c>
      <c r="F49" s="17">
        <f t="shared" si="4"/>
        <v>-0.7777777777777779</v>
      </c>
      <c r="G49" s="17">
        <f t="shared" si="5"/>
        <v>-2.8000000000000007</v>
      </c>
      <c r="I49">
        <f t="shared" si="13"/>
        <v>528.75000000000023</v>
      </c>
      <c r="J49">
        <f t="shared" si="10"/>
        <v>103.2993</v>
      </c>
      <c r="K49">
        <f t="shared" si="11"/>
        <v>27.409052530361414</v>
      </c>
      <c r="L49">
        <f>Table1[[#This Row],[Accel. (N)]]+Table1[[#This Row],[Roll (N)]]+Table1[[#This Row],[Aero (N)]]</f>
        <v>659.45835253036171</v>
      </c>
      <c r="M49">
        <f>Table1[[#This Row],[Total (N)]]*((E35/3.6)/1000)</f>
        <v>6.2465360614681495</v>
      </c>
      <c r="N49">
        <f>Table1[[#This Row],[Power (kW)]]*1000</f>
        <v>6246.5360614681495</v>
      </c>
      <c r="P49">
        <f>(Table1[[#This Row],[Power (kW)]]*1000)*C35</f>
        <v>168656.47365964003</v>
      </c>
      <c r="S49">
        <f t="shared" si="6"/>
        <v>0</v>
      </c>
      <c r="T49">
        <f t="shared" si="7"/>
        <v>32.299999999999997</v>
      </c>
      <c r="U49">
        <f t="shared" si="8"/>
        <v>8.9722222222222214</v>
      </c>
    </row>
    <row r="50" spans="2:21" x14ac:dyDescent="0.2">
      <c r="B50" s="3" t="s">
        <v>47</v>
      </c>
      <c r="C50" s="3">
        <v>42</v>
      </c>
      <c r="D50" s="3">
        <v>42</v>
      </c>
      <c r="E50" s="10">
        <v>29</v>
      </c>
      <c r="F50" s="17">
        <f t="shared" si="4"/>
        <v>-0.99999999999999933</v>
      </c>
      <c r="G50" s="17">
        <f t="shared" si="5"/>
        <v>-3.5999999999999979</v>
      </c>
      <c r="I50">
        <f t="shared" si="13"/>
        <v>562.5</v>
      </c>
      <c r="J50">
        <f t="shared" si="10"/>
        <v>103.2993</v>
      </c>
      <c r="K50">
        <f t="shared" si="11"/>
        <v>31.575296400590748</v>
      </c>
      <c r="L50">
        <f>Table1[[#This Row],[Accel. (N)]]+Table1[[#This Row],[Roll (N)]]+Table1[[#This Row],[Aero (N)]]</f>
        <v>697.3745964005908</v>
      </c>
      <c r="M50">
        <f>Table1[[#This Row],[Total (N)]]*((E36/3.6)/1000)</f>
        <v>7.0899750634060057</v>
      </c>
      <c r="N50">
        <f>Table1[[#This Row],[Power (kW)]]*1000</f>
        <v>7089.9750634060056</v>
      </c>
      <c r="P50">
        <f>(Table1[[#This Row],[Power (kW)]]*1000)*C36</f>
        <v>198519.30177536816</v>
      </c>
      <c r="S50">
        <f t="shared" si="6"/>
        <v>0</v>
      </c>
      <c r="T50">
        <f t="shared" si="7"/>
        <v>29</v>
      </c>
      <c r="U50">
        <f t="shared" si="8"/>
        <v>8.0555555555555554</v>
      </c>
    </row>
    <row r="51" spans="2:21" x14ac:dyDescent="0.2">
      <c r="B51" s="3" t="s">
        <v>47</v>
      </c>
      <c r="C51" s="3">
        <v>43</v>
      </c>
      <c r="D51" s="3">
        <v>43</v>
      </c>
      <c r="E51" s="10">
        <v>25.1</v>
      </c>
      <c r="F51" s="17">
        <f t="shared" si="4"/>
        <v>-0.94444444444444453</v>
      </c>
      <c r="G51" s="17">
        <f t="shared" si="5"/>
        <v>-3.4000000000000004</v>
      </c>
      <c r="I51">
        <f t="shared" si="13"/>
        <v>528.74999999999943</v>
      </c>
      <c r="J51">
        <f t="shared" si="10"/>
        <v>103.2993</v>
      </c>
      <c r="K51">
        <f t="shared" si="11"/>
        <v>36.036182694457239</v>
      </c>
      <c r="L51">
        <f>Table1[[#This Row],[Accel. (N)]]+Table1[[#This Row],[Roll (N)]]+Table1[[#This Row],[Aero (N)]]</f>
        <v>668.08548269445669</v>
      </c>
      <c r="M51">
        <f>Table1[[#This Row],[Total (N)]]*((E37/3.6)/1000)</f>
        <v>7.2561506592647937</v>
      </c>
      <c r="N51">
        <f>Table1[[#This Row],[Power (kW)]]*1000</f>
        <v>7256.1506592647938</v>
      </c>
      <c r="P51">
        <f>(Table1[[#This Row],[Power (kW)]]*1000)*C37</f>
        <v>210428.36911867902</v>
      </c>
      <c r="S51">
        <f t="shared" si="6"/>
        <v>0</v>
      </c>
      <c r="T51">
        <f t="shared" si="7"/>
        <v>25.1</v>
      </c>
      <c r="U51">
        <f t="shared" si="8"/>
        <v>6.9722222222222223</v>
      </c>
    </row>
    <row r="52" spans="2:21" x14ac:dyDescent="0.2">
      <c r="B52" s="3" t="s">
        <v>47</v>
      </c>
      <c r="C52" s="3">
        <v>44</v>
      </c>
      <c r="D52" s="3">
        <v>44</v>
      </c>
      <c r="E52" s="10">
        <v>22.2</v>
      </c>
      <c r="F52" s="17">
        <f t="shared" si="4"/>
        <v>-0.5833333333333337</v>
      </c>
      <c r="G52" s="17">
        <f t="shared" si="5"/>
        <v>-2.1000000000000014</v>
      </c>
      <c r="I52">
        <f t="shared" si="13"/>
        <v>382.49999999999983</v>
      </c>
      <c r="J52">
        <f t="shared" si="10"/>
        <v>103.2993</v>
      </c>
      <c r="K52">
        <f t="shared" si="11"/>
        <v>40.205490845892406</v>
      </c>
      <c r="L52">
        <f>Table1[[#This Row],[Accel. (N)]]+Table1[[#This Row],[Roll (N)]]+Table1[[#This Row],[Aero (N)]]</f>
        <v>526.00479084589222</v>
      </c>
      <c r="M52">
        <f>Table1[[#This Row],[Total (N)]]*((E38/3.6)/1000)</f>
        <v>6.0344438505375972</v>
      </c>
      <c r="N52">
        <f>Table1[[#This Row],[Power (kW)]]*1000</f>
        <v>6034.4438505375974</v>
      </c>
      <c r="P52">
        <f>(Table1[[#This Row],[Power (kW)]]*1000)*C38</f>
        <v>181033.31551612791</v>
      </c>
      <c r="S52">
        <f t="shared" si="6"/>
        <v>0</v>
      </c>
      <c r="T52">
        <f t="shared" si="7"/>
        <v>22.2</v>
      </c>
      <c r="U52">
        <f t="shared" si="8"/>
        <v>6.1666666666666661</v>
      </c>
    </row>
    <row r="53" spans="2:21" x14ac:dyDescent="0.2">
      <c r="B53" s="3" t="s">
        <v>47</v>
      </c>
      <c r="C53" s="3">
        <v>45</v>
      </c>
      <c r="D53" s="3">
        <v>45</v>
      </c>
      <c r="E53" s="10">
        <v>20.9</v>
      </c>
      <c r="F53" s="17">
        <f t="shared" si="4"/>
        <v>-0.25000000000000011</v>
      </c>
      <c r="G53" s="17">
        <f t="shared" si="5"/>
        <v>-0.90000000000000036</v>
      </c>
      <c r="I53">
        <f t="shared" si="13"/>
        <v>225</v>
      </c>
      <c r="J53">
        <f t="shared" si="10"/>
        <v>103.2993</v>
      </c>
      <c r="K53">
        <f t="shared" si="11"/>
        <v>42.575830215568573</v>
      </c>
      <c r="L53">
        <f>Table1[[#This Row],[Accel. (N)]]+Table1[[#This Row],[Roll (N)]]+Table1[[#This Row],[Aero (N)]]</f>
        <v>370.87513021556856</v>
      </c>
      <c r="M53">
        <f>Table1[[#This Row],[Total (N)]]*((E39/3.6)/1000)</f>
        <v>4.378386953933795</v>
      </c>
      <c r="N53">
        <f>Table1[[#This Row],[Power (kW)]]*1000</f>
        <v>4378.3869539337948</v>
      </c>
      <c r="P53">
        <f>(Table1[[#This Row],[Power (kW)]]*1000)*C39</f>
        <v>135729.99557194763</v>
      </c>
      <c r="S53">
        <f t="shared" ref="S53:S71" si="14">IF(E53&lt;1,1,0)</f>
        <v>0</v>
      </c>
      <c r="T53">
        <f t="shared" si="7"/>
        <v>20.9</v>
      </c>
      <c r="U53">
        <f t="shared" ref="U53:U71" si="15">E53/3.6</f>
        <v>5.8055555555555554</v>
      </c>
    </row>
    <row r="54" spans="2:21" x14ac:dyDescent="0.2">
      <c r="B54" s="3" t="s">
        <v>47</v>
      </c>
      <c r="C54" s="3">
        <v>46</v>
      </c>
      <c r="D54" s="3">
        <v>46</v>
      </c>
      <c r="E54" s="10">
        <v>20.399999999999999</v>
      </c>
      <c r="F54" s="17">
        <f t="shared" si="4"/>
        <v>-0.19444444444444425</v>
      </c>
      <c r="G54" s="17">
        <f t="shared" si="5"/>
        <v>-0.69999999999999929</v>
      </c>
      <c r="I54">
        <f t="shared" si="13"/>
        <v>157.49999999999986</v>
      </c>
      <c r="J54">
        <f t="shared" si="10"/>
        <v>103.2993</v>
      </c>
      <c r="K54">
        <f t="shared" si="11"/>
        <v>44.193770692244904</v>
      </c>
      <c r="L54">
        <f>Table1[[#This Row],[Accel. (N)]]+Table1[[#This Row],[Roll (N)]]+Table1[[#This Row],[Aero (N)]]</f>
        <v>304.99307069224477</v>
      </c>
      <c r="M54">
        <f>Table1[[#This Row],[Total (N)]]*((E40/3.6)/1000)</f>
        <v>3.668388878048388</v>
      </c>
      <c r="N54">
        <f>Table1[[#This Row],[Power (kW)]]*1000</f>
        <v>3668.3888780483881</v>
      </c>
      <c r="P54">
        <f>(Table1[[#This Row],[Power (kW)]]*1000)*C40</f>
        <v>117388.44409754842</v>
      </c>
      <c r="S54">
        <f t="shared" si="14"/>
        <v>0</v>
      </c>
      <c r="T54">
        <f t="shared" si="7"/>
        <v>20.399999999999999</v>
      </c>
      <c r="U54">
        <f t="shared" si="15"/>
        <v>5.6666666666666661</v>
      </c>
    </row>
    <row r="55" spans="2:21" x14ac:dyDescent="0.2">
      <c r="B55" s="3" t="s">
        <v>47</v>
      </c>
      <c r="C55" s="3">
        <v>47</v>
      </c>
      <c r="D55" s="3">
        <v>47</v>
      </c>
      <c r="E55" s="10">
        <v>19.5</v>
      </c>
      <c r="F55" s="17">
        <f t="shared" si="4"/>
        <v>-0.27777777777777779</v>
      </c>
      <c r="G55" s="17">
        <f t="shared" si="5"/>
        <v>-1</v>
      </c>
      <c r="I55">
        <f t="shared" ref="I55:I118" si="16">$M$16*F41</f>
        <v>123.75000000000017</v>
      </c>
      <c r="J55">
        <f t="shared" si="10"/>
        <v>103.2993</v>
      </c>
      <c r="K55">
        <f t="shared" si="11"/>
        <v>45.427026020620566</v>
      </c>
      <c r="L55">
        <f>Table1[[#This Row],[Accel. (N)]]+Table1[[#This Row],[Roll (N)]]+Table1[[#This Row],[Aero (N)]]</f>
        <v>272.47632602062077</v>
      </c>
      <c r="M55">
        <f>Table1[[#This Row],[Total (N)]]*((E41/3.6)/1000)</f>
        <v>3.3226974200847921</v>
      </c>
      <c r="N55">
        <f>Table1[[#This Row],[Power (kW)]]*1000</f>
        <v>3322.6974200847922</v>
      </c>
      <c r="P55">
        <f>(Table1[[#This Row],[Power (kW)]]*1000)*C41</f>
        <v>109649.01486279814</v>
      </c>
      <c r="S55">
        <f t="shared" si="14"/>
        <v>0</v>
      </c>
      <c r="T55">
        <f t="shared" si="7"/>
        <v>19.5</v>
      </c>
      <c r="U55">
        <f t="shared" si="15"/>
        <v>5.416666666666667</v>
      </c>
    </row>
    <row r="56" spans="2:21" x14ac:dyDescent="0.2">
      <c r="B56" s="3" t="s">
        <v>47</v>
      </c>
      <c r="C56" s="3">
        <v>48</v>
      </c>
      <c r="D56" s="3">
        <v>48</v>
      </c>
      <c r="E56" s="10">
        <v>18.399999999999999</v>
      </c>
      <c r="F56" s="17">
        <f t="shared" si="4"/>
        <v>-0.23611111111111099</v>
      </c>
      <c r="G56" s="17">
        <f t="shared" si="5"/>
        <v>-0.84999999999999964</v>
      </c>
      <c r="I56">
        <f t="shared" si="16"/>
        <v>67.500000000000156</v>
      </c>
      <c r="J56">
        <f t="shared" si="10"/>
        <v>103.2993</v>
      </c>
      <c r="K56">
        <f t="shared" si="11"/>
        <v>46.467703060906992</v>
      </c>
      <c r="L56">
        <f>Table1[[#This Row],[Accel. (N)]]+Table1[[#This Row],[Roll (N)]]+Table1[[#This Row],[Aero (N)]]</f>
        <v>217.26700306090714</v>
      </c>
      <c r="M56">
        <f>Table1[[#This Row],[Total (N)]]*((E42/3.6)/1000)</f>
        <v>2.6796263710845212</v>
      </c>
      <c r="N56">
        <f>Table1[[#This Row],[Power (kW)]]*1000</f>
        <v>2679.626371084521</v>
      </c>
      <c r="P56">
        <f>(Table1[[#This Row],[Power (kW)]]*1000)*C42</f>
        <v>91107.296616873718</v>
      </c>
      <c r="S56">
        <f t="shared" si="14"/>
        <v>0</v>
      </c>
      <c r="T56">
        <f t="shared" si="7"/>
        <v>18.399999999999999</v>
      </c>
      <c r="U56">
        <f t="shared" si="15"/>
        <v>5.1111111111111107</v>
      </c>
    </row>
    <row r="57" spans="2:21" x14ac:dyDescent="0.2">
      <c r="B57" s="3" t="s">
        <v>47</v>
      </c>
      <c r="C57" s="3">
        <v>49</v>
      </c>
      <c r="D57" s="3">
        <v>49</v>
      </c>
      <c r="E57" s="10">
        <v>17.8</v>
      </c>
      <c r="F57" s="17">
        <f t="shared" si="4"/>
        <v>-8.3333333333333037E-2</v>
      </c>
      <c r="G57" s="17">
        <f t="shared" si="5"/>
        <v>-0.29999999999999893</v>
      </c>
      <c r="I57">
        <f t="shared" si="16"/>
        <v>-22.49999999999952</v>
      </c>
      <c r="J57">
        <f t="shared" si="10"/>
        <v>103.2993</v>
      </c>
      <c r="K57">
        <f t="shared" si="11"/>
        <v>46.677252752597738</v>
      </c>
      <c r="L57">
        <f>Table1[[#This Row],[Accel. (N)]]+Table1[[#This Row],[Roll (N)]]+Table1[[#This Row],[Aero (N)]]</f>
        <v>127.47655275259822</v>
      </c>
      <c r="M57">
        <f>Table1[[#This Row],[Total (N)]]*((E43/3.6)/1000)</f>
        <v>1.5757518326362836</v>
      </c>
      <c r="N57">
        <f>Table1[[#This Row],[Power (kW)]]*1000</f>
        <v>1575.7518326362836</v>
      </c>
      <c r="P57">
        <f>(Table1[[#This Row],[Power (kW)]]*1000)*C43</f>
        <v>55151.314142269926</v>
      </c>
      <c r="S57">
        <f t="shared" si="14"/>
        <v>0</v>
      </c>
      <c r="T57">
        <f t="shared" si="7"/>
        <v>17.8</v>
      </c>
      <c r="U57">
        <f t="shared" si="15"/>
        <v>4.9444444444444446</v>
      </c>
    </row>
    <row r="58" spans="2:21" x14ac:dyDescent="0.2">
      <c r="B58" s="3" t="s">
        <v>47</v>
      </c>
      <c r="C58" s="3">
        <v>50</v>
      </c>
      <c r="D58" s="3">
        <v>50</v>
      </c>
      <c r="E58" s="10">
        <v>17.8</v>
      </c>
      <c r="F58" s="17">
        <f t="shared" si="4"/>
        <v>-5.5555555555555851E-2</v>
      </c>
      <c r="G58" s="17">
        <f t="shared" si="5"/>
        <v>-0.20000000000000107</v>
      </c>
      <c r="I58">
        <f t="shared" si="16"/>
        <v>-202.49999999999969</v>
      </c>
      <c r="J58">
        <f t="shared" si="10"/>
        <v>103.2993</v>
      </c>
      <c r="K58">
        <f t="shared" si="11"/>
        <v>46.050017961158979</v>
      </c>
      <c r="L58">
        <f>Table1[[#This Row],[Accel. (N)]]+Table1[[#This Row],[Roll (N)]]+Table1[[#This Row],[Aero (N)]]</f>
        <v>-53.150682038840706</v>
      </c>
      <c r="M58">
        <f>Table1[[#This Row],[Total (N)]]*((E44/3.6)/1000)</f>
        <v>-0.65257226281021086</v>
      </c>
      <c r="N58">
        <f>Table1[[#This Row],[Power (kW)]]*1000</f>
        <v>-652.57226281021087</v>
      </c>
      <c r="P58">
        <f>(Table1[[#This Row],[Power (kW)]]*1000)*C44</f>
        <v>-23492.601461167593</v>
      </c>
      <c r="S58">
        <f t="shared" si="14"/>
        <v>0</v>
      </c>
      <c r="T58">
        <f t="shared" si="7"/>
        <v>17.8</v>
      </c>
      <c r="U58">
        <f t="shared" si="15"/>
        <v>4.9444444444444446</v>
      </c>
    </row>
    <row r="59" spans="2:21" x14ac:dyDescent="0.2">
      <c r="B59" s="3" t="s">
        <v>47</v>
      </c>
      <c r="C59" s="3">
        <v>51</v>
      </c>
      <c r="D59" s="3">
        <v>51</v>
      </c>
      <c r="E59" s="10">
        <v>17.399999999999999</v>
      </c>
      <c r="F59" s="17">
        <f t="shared" si="4"/>
        <v>-0.29166666666666685</v>
      </c>
      <c r="G59" s="17">
        <f t="shared" si="5"/>
        <v>-1.0500000000000007</v>
      </c>
      <c r="I59">
        <f t="shared" si="16"/>
        <v>-483.75000000000045</v>
      </c>
      <c r="J59">
        <f t="shared" si="10"/>
        <v>103.2993</v>
      </c>
      <c r="K59">
        <f t="shared" si="11"/>
        <v>42.977486767470758</v>
      </c>
      <c r="L59">
        <f>Table1[[#This Row],[Accel. (N)]]+Table1[[#This Row],[Roll (N)]]+Table1[[#This Row],[Aero (N)]]</f>
        <v>-337.4732132325297</v>
      </c>
      <c r="M59">
        <f>Table1[[#This Row],[Total (N)]]*((E45/3.6)/1000)</f>
        <v>-4.0028072791747276</v>
      </c>
      <c r="N59">
        <f>Table1[[#This Row],[Power (kW)]]*1000</f>
        <v>-4002.8072791747277</v>
      </c>
      <c r="P59">
        <f>(Table1[[#This Row],[Power (kW)]]*1000)*C45</f>
        <v>-148103.86932946491</v>
      </c>
      <c r="S59">
        <f t="shared" si="14"/>
        <v>0</v>
      </c>
      <c r="T59">
        <f t="shared" si="7"/>
        <v>17.399999999999999</v>
      </c>
      <c r="U59">
        <f t="shared" si="15"/>
        <v>4.833333333333333</v>
      </c>
    </row>
    <row r="60" spans="2:21" x14ac:dyDescent="0.2">
      <c r="B60" s="3" t="s">
        <v>47</v>
      </c>
      <c r="C60" s="3">
        <v>52</v>
      </c>
      <c r="D60" s="3">
        <v>52</v>
      </c>
      <c r="E60" s="10">
        <v>15.7</v>
      </c>
      <c r="F60" s="17">
        <f t="shared" si="4"/>
        <v>-0.5972222222222221</v>
      </c>
      <c r="G60" s="17">
        <f t="shared" si="5"/>
        <v>-2.1499999999999995</v>
      </c>
      <c r="I60">
        <f t="shared" si="16"/>
        <v>-641.25000000000034</v>
      </c>
      <c r="J60">
        <f t="shared" si="10"/>
        <v>103.2993</v>
      </c>
      <c r="K60">
        <f t="shared" si="11"/>
        <v>37.525894788366685</v>
      </c>
      <c r="L60">
        <f>Table1[[#This Row],[Accel. (N)]]+Table1[[#This Row],[Roll (N)]]+Table1[[#This Row],[Aero (N)]]</f>
        <v>-500.42480521163361</v>
      </c>
      <c r="M60">
        <f>Table1[[#This Row],[Total (N)]]*((E46/3.6)/1000)</f>
        <v>-5.5463749244289389</v>
      </c>
      <c r="N60">
        <f>Table1[[#This Row],[Power (kW)]]*1000</f>
        <v>-5546.3749244289393</v>
      </c>
      <c r="P60">
        <f>(Table1[[#This Row],[Power (kW)]]*1000)*C46</f>
        <v>-210762.2471282997</v>
      </c>
      <c r="S60">
        <f t="shared" si="14"/>
        <v>0</v>
      </c>
      <c r="T60">
        <f t="shared" si="7"/>
        <v>15.7</v>
      </c>
      <c r="U60">
        <f t="shared" si="15"/>
        <v>4.3611111111111107</v>
      </c>
    </row>
    <row r="61" spans="2:21" x14ac:dyDescent="0.2">
      <c r="B61" s="3" t="s">
        <v>47</v>
      </c>
      <c r="C61" s="3">
        <v>53</v>
      </c>
      <c r="D61" s="3">
        <v>53</v>
      </c>
      <c r="E61" s="10">
        <v>13.1</v>
      </c>
      <c r="F61" s="17">
        <f t="shared" si="4"/>
        <v>-0.49999999999999994</v>
      </c>
      <c r="G61" s="17">
        <f t="shared" si="5"/>
        <v>-1.7999999999999998</v>
      </c>
      <c r="I61">
        <f t="shared" si="16"/>
        <v>-596.24999999999966</v>
      </c>
      <c r="J61">
        <f t="shared" si="10"/>
        <v>103.2993</v>
      </c>
      <c r="K61">
        <f t="shared" si="11"/>
        <v>32.269238236740968</v>
      </c>
      <c r="L61">
        <f>Table1[[#This Row],[Accel. (N)]]+Table1[[#This Row],[Roll (N)]]+Table1[[#This Row],[Aero (N)]]</f>
        <v>-460.68146176325865</v>
      </c>
      <c r="M61">
        <f>Table1[[#This Row],[Total (N)]]*((E47/3.6)/1000)</f>
        <v>-4.7347816903446018</v>
      </c>
      <c r="N61">
        <f>Table1[[#This Row],[Power (kW)]]*1000</f>
        <v>-4734.7816903446019</v>
      </c>
      <c r="P61">
        <f>(Table1[[#This Row],[Power (kW)]]*1000)*C47</f>
        <v>-184656.48592343947</v>
      </c>
      <c r="S61">
        <f t="shared" si="14"/>
        <v>0</v>
      </c>
      <c r="T61">
        <f t="shared" si="7"/>
        <v>13.1</v>
      </c>
      <c r="U61">
        <f t="shared" si="15"/>
        <v>3.6388888888888888</v>
      </c>
    </row>
    <row r="62" spans="2:21" x14ac:dyDescent="0.2">
      <c r="B62" s="3" t="s">
        <v>47</v>
      </c>
      <c r="C62" s="3">
        <v>54</v>
      </c>
      <c r="D62" s="3">
        <v>54</v>
      </c>
      <c r="E62" s="10">
        <v>12.1</v>
      </c>
      <c r="F62" s="17">
        <f t="shared" si="4"/>
        <v>-0.15277777777777773</v>
      </c>
      <c r="G62" s="17">
        <f t="shared" si="5"/>
        <v>-0.54999999999999982</v>
      </c>
      <c r="I62">
        <f t="shared" si="16"/>
        <v>-528.75000000000023</v>
      </c>
      <c r="J62">
        <f t="shared" si="10"/>
        <v>103.2993</v>
      </c>
      <c r="K62">
        <f t="shared" si="11"/>
        <v>28.218729910516306</v>
      </c>
      <c r="L62">
        <f>Table1[[#This Row],[Accel. (N)]]+Table1[[#This Row],[Roll (N)]]+Table1[[#This Row],[Aero (N)]]</f>
        <v>-397.23197008948392</v>
      </c>
      <c r="M62">
        <f>Table1[[#This Row],[Total (N)]]*((E48/3.6)/1000)</f>
        <v>-3.817840601415595</v>
      </c>
      <c r="N62">
        <f>Table1[[#This Row],[Power (kW)]]*1000</f>
        <v>-3817.8406014155948</v>
      </c>
      <c r="P62">
        <f>(Table1[[#This Row],[Power (kW)]]*1000)*C48</f>
        <v>-152713.62405662378</v>
      </c>
      <c r="S62">
        <f t="shared" si="14"/>
        <v>0</v>
      </c>
      <c r="T62">
        <f t="shared" si="7"/>
        <v>12.1</v>
      </c>
      <c r="U62">
        <f t="shared" si="15"/>
        <v>3.3611111111111107</v>
      </c>
    </row>
    <row r="63" spans="2:21" x14ac:dyDescent="0.2">
      <c r="B63" s="3" t="s">
        <v>47</v>
      </c>
      <c r="C63" s="3">
        <v>55</v>
      </c>
      <c r="D63" s="3">
        <v>55</v>
      </c>
      <c r="E63" s="10">
        <v>12</v>
      </c>
      <c r="F63" s="17">
        <f t="shared" si="4"/>
        <v>-1.388888888888884E-2</v>
      </c>
      <c r="G63" s="17">
        <f t="shared" si="5"/>
        <v>-4.9999999999999822E-2</v>
      </c>
      <c r="I63">
        <f t="shared" si="16"/>
        <v>-630.00000000000011</v>
      </c>
      <c r="J63">
        <f t="shared" si="10"/>
        <v>103.2993</v>
      </c>
      <c r="K63">
        <f t="shared" si="11"/>
        <v>24.591799532512404</v>
      </c>
      <c r="L63">
        <f>Table1[[#This Row],[Accel. (N)]]+Table1[[#This Row],[Roll (N)]]+Table1[[#This Row],[Aero (N)]]</f>
        <v>-502.10890046748767</v>
      </c>
      <c r="M63">
        <f>Table1[[#This Row],[Total (N)]]*((E49/3.6)/1000)</f>
        <v>-4.5050326347499583</v>
      </c>
      <c r="N63">
        <f>Table1[[#This Row],[Power (kW)]]*1000</f>
        <v>-4505.0326347499586</v>
      </c>
      <c r="P63">
        <f>(Table1[[#This Row],[Power (kW)]]*1000)*C49</f>
        <v>-184706.33802474831</v>
      </c>
      <c r="S63">
        <f t="shared" si="14"/>
        <v>0</v>
      </c>
      <c r="T63">
        <f t="shared" si="7"/>
        <v>12</v>
      </c>
      <c r="U63">
        <f t="shared" si="15"/>
        <v>3.333333333333333</v>
      </c>
    </row>
    <row r="64" spans="2:21" x14ac:dyDescent="0.2">
      <c r="B64" s="3" t="s">
        <v>47</v>
      </c>
      <c r="C64" s="3">
        <v>56</v>
      </c>
      <c r="D64" s="3">
        <v>56</v>
      </c>
      <c r="E64" s="10">
        <v>12</v>
      </c>
      <c r="F64" s="17">
        <f t="shared" si="4"/>
        <v>0</v>
      </c>
      <c r="G64" s="17">
        <f t="shared" si="5"/>
        <v>0</v>
      </c>
      <c r="I64">
        <f t="shared" si="16"/>
        <v>-809.99999999999943</v>
      </c>
      <c r="J64">
        <f t="shared" si="10"/>
        <v>103.2993</v>
      </c>
      <c r="K64">
        <f t="shared" si="11"/>
        <v>19.82354226230764</v>
      </c>
      <c r="L64">
        <f>Table1[[#This Row],[Accel. (N)]]+Table1[[#This Row],[Roll (N)]]+Table1[[#This Row],[Aero (N)]]</f>
        <v>-686.87715773769173</v>
      </c>
      <c r="M64">
        <f>Table1[[#This Row],[Total (N)]]*((E50/3.6)/1000)</f>
        <v>-5.5331771039980726</v>
      </c>
      <c r="N64">
        <f>Table1[[#This Row],[Power (kW)]]*1000</f>
        <v>-5533.1771039980722</v>
      </c>
      <c r="P64">
        <f>(Table1[[#This Row],[Power (kW)]]*1000)*C50</f>
        <v>-232393.43836791904</v>
      </c>
      <c r="S64">
        <f t="shared" si="14"/>
        <v>0</v>
      </c>
      <c r="T64">
        <f t="shared" si="7"/>
        <v>12</v>
      </c>
      <c r="U64">
        <f t="shared" si="15"/>
        <v>3.333333333333333</v>
      </c>
    </row>
    <row r="65" spans="2:21" x14ac:dyDescent="0.2">
      <c r="B65" s="3" t="s">
        <v>47</v>
      </c>
      <c r="C65" s="3">
        <v>57</v>
      </c>
      <c r="D65" s="3">
        <v>57</v>
      </c>
      <c r="E65" s="10">
        <v>12</v>
      </c>
      <c r="F65" s="17">
        <f t="shared" si="4"/>
        <v>4.1666666666666761E-2</v>
      </c>
      <c r="G65" s="17">
        <f t="shared" si="5"/>
        <v>0.15000000000000036</v>
      </c>
      <c r="I65">
        <f t="shared" si="16"/>
        <v>-765.00000000000011</v>
      </c>
      <c r="J65">
        <f t="shared" si="10"/>
        <v>103.2993</v>
      </c>
      <c r="K65">
        <f t="shared" si="11"/>
        <v>14.85021386525141</v>
      </c>
      <c r="L65">
        <f>Table1[[#This Row],[Accel. (N)]]+Table1[[#This Row],[Roll (N)]]+Table1[[#This Row],[Aero (N)]]</f>
        <v>-646.85048613474873</v>
      </c>
      <c r="M65">
        <f>Table1[[#This Row],[Total (N)]]*((E51/3.6)/1000)</f>
        <v>-4.5099853338839431</v>
      </c>
      <c r="N65">
        <f>Table1[[#This Row],[Power (kW)]]*1000</f>
        <v>-4509.985333883943</v>
      </c>
      <c r="P65">
        <f>(Table1[[#This Row],[Power (kW)]]*1000)*C51</f>
        <v>-193929.36935700953</v>
      </c>
      <c r="S65">
        <f t="shared" si="14"/>
        <v>0</v>
      </c>
      <c r="T65">
        <f t="shared" si="7"/>
        <v>12</v>
      </c>
      <c r="U65">
        <f t="shared" si="15"/>
        <v>3.333333333333333</v>
      </c>
    </row>
    <row r="66" spans="2:21" x14ac:dyDescent="0.2">
      <c r="B66" s="3" t="s">
        <v>47</v>
      </c>
      <c r="C66" s="3">
        <v>58</v>
      </c>
      <c r="D66" s="3">
        <v>58</v>
      </c>
      <c r="E66" s="10">
        <v>12.3</v>
      </c>
      <c r="F66" s="17">
        <f t="shared" si="4"/>
        <v>8.3333333333333287E-2</v>
      </c>
      <c r="G66" s="17">
        <f t="shared" si="5"/>
        <v>0.29999999999999982</v>
      </c>
      <c r="I66">
        <f t="shared" si="16"/>
        <v>-472.50000000000028</v>
      </c>
      <c r="J66">
        <f t="shared" si="10"/>
        <v>103.2993</v>
      </c>
      <c r="K66">
        <f t="shared" si="11"/>
        <v>11.616925765226748</v>
      </c>
      <c r="L66">
        <f>Table1[[#This Row],[Accel. (N)]]+Table1[[#This Row],[Roll (N)]]+Table1[[#This Row],[Aero (N)]]</f>
        <v>-357.5837742347735</v>
      </c>
      <c r="M66">
        <f>Table1[[#This Row],[Total (N)]]*((E52/3.6)/1000)</f>
        <v>-2.2050999411144363</v>
      </c>
      <c r="N66">
        <f>Table1[[#This Row],[Power (kW)]]*1000</f>
        <v>-2205.0999411144362</v>
      </c>
      <c r="P66">
        <f>(Table1[[#This Row],[Power (kW)]]*1000)*C52</f>
        <v>-97024.397409035199</v>
      </c>
      <c r="S66">
        <f t="shared" si="14"/>
        <v>0</v>
      </c>
      <c r="T66">
        <f t="shared" si="7"/>
        <v>12.3</v>
      </c>
      <c r="U66">
        <f t="shared" si="15"/>
        <v>3.416666666666667</v>
      </c>
    </row>
    <row r="67" spans="2:21" x14ac:dyDescent="0.2">
      <c r="B67" s="3" t="s">
        <v>47</v>
      </c>
      <c r="C67" s="3">
        <v>59</v>
      </c>
      <c r="D67" s="3">
        <v>59</v>
      </c>
      <c r="E67" s="10">
        <v>12.6</v>
      </c>
      <c r="F67" s="17">
        <f t="shared" si="4"/>
        <v>0.33333333333333315</v>
      </c>
      <c r="G67" s="17">
        <f t="shared" si="5"/>
        <v>1.1999999999999993</v>
      </c>
      <c r="I67">
        <f t="shared" si="16"/>
        <v>-202.50000000000009</v>
      </c>
      <c r="J67">
        <f t="shared" si="10"/>
        <v>103.2993</v>
      </c>
      <c r="K67">
        <f t="shared" si="11"/>
        <v>10.296220565515576</v>
      </c>
      <c r="L67">
        <f>Table1[[#This Row],[Accel. (N)]]+Table1[[#This Row],[Roll (N)]]+Table1[[#This Row],[Aero (N)]]</f>
        <v>-88.9044794344845</v>
      </c>
      <c r="M67">
        <f>Table1[[#This Row],[Total (N)]]*((E53/3.6)/1000)</f>
        <v>-0.51613989449464603</v>
      </c>
      <c r="N67">
        <f>Table1[[#This Row],[Power (kW)]]*1000</f>
        <v>-516.139894494646</v>
      </c>
      <c r="P67">
        <f>(Table1[[#This Row],[Power (kW)]]*1000)*C53</f>
        <v>-23226.295252259071</v>
      </c>
      <c r="S67">
        <f t="shared" si="14"/>
        <v>0</v>
      </c>
      <c r="T67">
        <f t="shared" si="7"/>
        <v>12.6</v>
      </c>
      <c r="U67">
        <f t="shared" si="15"/>
        <v>3.5</v>
      </c>
    </row>
    <row r="68" spans="2:21" x14ac:dyDescent="0.2">
      <c r="B68" s="3" t="s">
        <v>47</v>
      </c>
      <c r="C68" s="3">
        <v>60</v>
      </c>
      <c r="D68" s="3">
        <v>60</v>
      </c>
      <c r="E68" s="10">
        <v>14.7</v>
      </c>
      <c r="F68" s="17">
        <f t="shared" si="4"/>
        <v>0.37500000000000011</v>
      </c>
      <c r="G68" s="17">
        <f t="shared" si="5"/>
        <v>1.3500000000000005</v>
      </c>
      <c r="I68">
        <f t="shared" si="16"/>
        <v>-157.49999999999986</v>
      </c>
      <c r="J68">
        <f t="shared" si="10"/>
        <v>103.2993</v>
      </c>
      <c r="K68">
        <f t="shared" si="11"/>
        <v>9.8094712816669993</v>
      </c>
      <c r="L68">
        <f>Table1[[#This Row],[Accel. (N)]]+Table1[[#This Row],[Roll (N)]]+Table1[[#This Row],[Aero (N)]]</f>
        <v>-44.391228718332854</v>
      </c>
      <c r="M68">
        <f>Table1[[#This Row],[Total (N)]]*((E54/3.6)/1000)</f>
        <v>-0.25155029607055285</v>
      </c>
      <c r="N68">
        <f>Table1[[#This Row],[Power (kW)]]*1000</f>
        <v>-251.55029607055286</v>
      </c>
      <c r="P68">
        <f>(Table1[[#This Row],[Power (kW)]]*1000)*C54</f>
        <v>-11571.313619245431</v>
      </c>
      <c r="S68">
        <f t="shared" si="14"/>
        <v>0</v>
      </c>
      <c r="T68">
        <f t="shared" si="7"/>
        <v>14.7</v>
      </c>
      <c r="U68">
        <f t="shared" si="15"/>
        <v>4.083333333333333</v>
      </c>
    </row>
    <row r="69" spans="2:21" x14ac:dyDescent="0.2">
      <c r="B69" s="3" t="s">
        <v>47</v>
      </c>
      <c r="C69" s="3">
        <v>61</v>
      </c>
      <c r="D69" s="3">
        <v>61</v>
      </c>
      <c r="E69" s="10">
        <v>15.3</v>
      </c>
      <c r="F69" s="17">
        <f t="shared" si="4"/>
        <v>0.16666666666666682</v>
      </c>
      <c r="G69" s="17">
        <f t="shared" si="5"/>
        <v>0.60000000000000053</v>
      </c>
      <c r="I69">
        <f t="shared" si="16"/>
        <v>-225</v>
      </c>
      <c r="J69">
        <f t="shared" si="10"/>
        <v>103.2993</v>
      </c>
      <c r="K69">
        <f t="shared" si="11"/>
        <v>8.9630225270421882</v>
      </c>
      <c r="L69">
        <f>Table1[[#This Row],[Accel. (N)]]+Table1[[#This Row],[Roll (N)]]+Table1[[#This Row],[Aero (N)]]</f>
        <v>-112.73767747295781</v>
      </c>
      <c r="M69">
        <f>Table1[[#This Row],[Total (N)]]*((E55/3.6)/1000)</f>
        <v>-0.61066241964518819</v>
      </c>
      <c r="N69">
        <f>Table1[[#This Row],[Power (kW)]]*1000</f>
        <v>-610.66241964518815</v>
      </c>
      <c r="P69">
        <f>(Table1[[#This Row],[Power (kW)]]*1000)*C55</f>
        <v>-28701.133723323845</v>
      </c>
      <c r="S69">
        <f t="shared" si="14"/>
        <v>0</v>
      </c>
      <c r="T69">
        <f t="shared" si="7"/>
        <v>15.3</v>
      </c>
      <c r="U69">
        <f t="shared" si="15"/>
        <v>4.25</v>
      </c>
    </row>
    <row r="70" spans="2:21" x14ac:dyDescent="0.2">
      <c r="B70" s="3" t="s">
        <v>47</v>
      </c>
      <c r="C70" s="3">
        <v>62</v>
      </c>
      <c r="D70" s="3">
        <v>62</v>
      </c>
      <c r="E70" s="10">
        <v>15.9</v>
      </c>
      <c r="F70" s="17">
        <f t="shared" si="4"/>
        <v>0.12499999999999981</v>
      </c>
      <c r="G70" s="17">
        <f t="shared" si="5"/>
        <v>0.44999999999999929</v>
      </c>
      <c r="I70">
        <f t="shared" si="16"/>
        <v>-191.24999999999991</v>
      </c>
      <c r="J70">
        <f t="shared" si="10"/>
        <v>103.2993</v>
      </c>
      <c r="K70">
        <f t="shared" si="11"/>
        <v>7.9803311157275543</v>
      </c>
      <c r="L70">
        <f>Table1[[#This Row],[Accel. (N)]]+Table1[[#This Row],[Roll (N)]]+Table1[[#This Row],[Aero (N)]]</f>
        <v>-79.970368884272361</v>
      </c>
      <c r="M70">
        <f>Table1[[#This Row],[Total (N)]]*((E56/3.6)/1000)</f>
        <v>-0.40873744096405867</v>
      </c>
      <c r="N70">
        <f>Table1[[#This Row],[Power (kW)]]*1000</f>
        <v>-408.73744096405869</v>
      </c>
      <c r="P70">
        <f>(Table1[[#This Row],[Power (kW)]]*1000)*C56</f>
        <v>-19619.397166274815</v>
      </c>
      <c r="S70">
        <f t="shared" si="14"/>
        <v>0</v>
      </c>
      <c r="T70">
        <f t="shared" si="7"/>
        <v>15.9</v>
      </c>
      <c r="U70">
        <f t="shared" si="15"/>
        <v>4.416666666666667</v>
      </c>
    </row>
    <row r="71" spans="2:21" x14ac:dyDescent="0.2">
      <c r="B71" s="3" t="s">
        <v>47</v>
      </c>
      <c r="C71" s="3">
        <v>63</v>
      </c>
      <c r="D71" s="3">
        <v>63</v>
      </c>
      <c r="E71" s="10">
        <v>16.2</v>
      </c>
      <c r="F71" s="17">
        <f t="shared" si="4"/>
        <v>0.16666666666666682</v>
      </c>
      <c r="G71" s="17">
        <f t="shared" si="5"/>
        <v>0.60000000000000053</v>
      </c>
      <c r="I71">
        <f t="shared" si="16"/>
        <v>-67.499999999999758</v>
      </c>
      <c r="J71">
        <f t="shared" si="10"/>
        <v>103.2993</v>
      </c>
      <c r="K71">
        <f t="shared" si="11"/>
        <v>7.4683604404156396</v>
      </c>
      <c r="L71">
        <f>Table1[[#This Row],[Accel. (N)]]+Table1[[#This Row],[Roll (N)]]+Table1[[#This Row],[Aero (N)]]</f>
        <v>43.267660440415881</v>
      </c>
      <c r="M71">
        <f>Table1[[#This Row],[Total (N)]]*((E57/3.6)/1000)</f>
        <v>0.21393454328872299</v>
      </c>
      <c r="N71">
        <f>Table1[[#This Row],[Power (kW)]]*1000</f>
        <v>213.93454328872301</v>
      </c>
      <c r="P71">
        <f>(Table1[[#This Row],[Power (kW)]]*1000)*C57</f>
        <v>10482.792621147428</v>
      </c>
      <c r="S71">
        <f t="shared" si="14"/>
        <v>0</v>
      </c>
      <c r="T71">
        <f t="shared" si="7"/>
        <v>16.2</v>
      </c>
      <c r="U71">
        <f t="shared" si="15"/>
        <v>4.5</v>
      </c>
    </row>
    <row r="72" spans="2:21" x14ac:dyDescent="0.2">
      <c r="B72" s="3" t="s">
        <v>47</v>
      </c>
      <c r="C72" s="3">
        <v>64</v>
      </c>
      <c r="D72" s="3">
        <v>64</v>
      </c>
      <c r="E72" s="10">
        <v>17.100000000000001</v>
      </c>
      <c r="F72" s="17">
        <f t="shared" si="4"/>
        <v>0.2222222222222224</v>
      </c>
      <c r="G72" s="17">
        <f t="shared" si="5"/>
        <v>0.80000000000000071</v>
      </c>
      <c r="I72">
        <f t="shared" si="16"/>
        <v>-45.000000000000242</v>
      </c>
      <c r="J72">
        <f t="shared" si="10"/>
        <v>103.2993</v>
      </c>
      <c r="K72">
        <f t="shared" si="11"/>
        <v>7.4683604404156396</v>
      </c>
      <c r="L72">
        <f>Table1[[#This Row],[Accel. (N)]]+Table1[[#This Row],[Roll (N)]]+Table1[[#This Row],[Aero (N)]]</f>
        <v>65.767660440415398</v>
      </c>
      <c r="M72">
        <f>Table1[[#This Row],[Total (N)]]*((E58/3.6)/1000)</f>
        <v>0.3251845432887206</v>
      </c>
      <c r="N72">
        <f>Table1[[#This Row],[Power (kW)]]*1000</f>
        <v>325.18454328872059</v>
      </c>
      <c r="P72">
        <f>(Table1[[#This Row],[Power (kW)]]*1000)*C58</f>
        <v>16259.22716443603</v>
      </c>
      <c r="S72">
        <f t="shared" ref="S72:S135" si="17">IF(E72&lt;1,1,0)</f>
        <v>0</v>
      </c>
      <c r="T72">
        <f t="shared" si="7"/>
        <v>17.100000000000001</v>
      </c>
      <c r="U72">
        <f t="shared" ref="U72:U135" si="18">E72/3.6</f>
        <v>4.75</v>
      </c>
    </row>
    <row r="73" spans="2:21" x14ac:dyDescent="0.2">
      <c r="B73" s="3" t="s">
        <v>47</v>
      </c>
      <c r="C73" s="3">
        <v>65</v>
      </c>
      <c r="D73" s="3">
        <v>65</v>
      </c>
      <c r="E73" s="10">
        <v>17.8</v>
      </c>
      <c r="F73" s="17">
        <f t="shared" si="4"/>
        <v>0.1388888888888889</v>
      </c>
      <c r="G73" s="17">
        <f t="shared" si="5"/>
        <v>0.5</v>
      </c>
      <c r="I73">
        <f t="shared" si="16"/>
        <v>-236.25000000000014</v>
      </c>
      <c r="J73">
        <f t="shared" si="10"/>
        <v>103.2993</v>
      </c>
      <c r="K73">
        <f t="shared" si="11"/>
        <v>7.1364752144307486</v>
      </c>
      <c r="L73">
        <f>Table1[[#This Row],[Accel. (N)]]+Table1[[#This Row],[Roll (N)]]+Table1[[#This Row],[Aero (N)]]</f>
        <v>-125.81422478556941</v>
      </c>
      <c r="M73">
        <f>Table1[[#This Row],[Total (N)]]*((E59/3.6)/1000)</f>
        <v>-0.60810208646358543</v>
      </c>
      <c r="N73">
        <f>Table1[[#This Row],[Power (kW)]]*1000</f>
        <v>-608.10208646358547</v>
      </c>
      <c r="P73">
        <f>(Table1[[#This Row],[Power (kW)]]*1000)*C59</f>
        <v>-31013.206409642858</v>
      </c>
      <c r="S73">
        <f t="shared" si="17"/>
        <v>0</v>
      </c>
      <c r="T73">
        <f t="shared" si="7"/>
        <v>17.8</v>
      </c>
      <c r="U73">
        <f t="shared" si="18"/>
        <v>4.9444444444444446</v>
      </c>
    </row>
    <row r="74" spans="2:21" x14ac:dyDescent="0.2">
      <c r="B74" s="3" t="s">
        <v>47</v>
      </c>
      <c r="C74" s="3">
        <v>66</v>
      </c>
      <c r="D74" s="3">
        <v>66</v>
      </c>
      <c r="E74" s="10">
        <v>18.100000000000001</v>
      </c>
      <c r="F74" s="17">
        <f t="shared" ref="F74:F137" si="19">($E75-$E73)/2/3.6</f>
        <v>8.3333333333333037E-2</v>
      </c>
      <c r="G74" s="17">
        <f t="shared" ref="G74:G137" si="20">($E75-$E73)/2</f>
        <v>0.29999999999999893</v>
      </c>
      <c r="I74">
        <f t="shared" si="16"/>
        <v>-483.74999999999989</v>
      </c>
      <c r="J74">
        <f t="shared" si="10"/>
        <v>103.2993</v>
      </c>
      <c r="K74">
        <f t="shared" si="11"/>
        <v>5.8101128801857422</v>
      </c>
      <c r="L74">
        <f>Table1[[#This Row],[Accel. (N)]]+Table1[[#This Row],[Roll (N)]]+Table1[[#This Row],[Aero (N)]]</f>
        <v>-374.64058711981414</v>
      </c>
      <c r="M74">
        <f>Table1[[#This Row],[Total (N)]]*((E60/3.6)/1000)</f>
        <v>-1.6338492271614116</v>
      </c>
      <c r="N74">
        <f>Table1[[#This Row],[Power (kW)]]*1000</f>
        <v>-1633.8492271614116</v>
      </c>
      <c r="P74">
        <f>(Table1[[#This Row],[Power (kW)]]*1000)*C60</f>
        <v>-84960.159812393409</v>
      </c>
      <c r="S74">
        <f t="shared" si="17"/>
        <v>0</v>
      </c>
      <c r="T74">
        <f t="shared" si="7"/>
        <v>18.100000000000001</v>
      </c>
      <c r="U74">
        <f t="shared" si="18"/>
        <v>5.0277777777777777</v>
      </c>
    </row>
    <row r="75" spans="2:21" x14ac:dyDescent="0.2">
      <c r="B75" s="3" t="s">
        <v>47</v>
      </c>
      <c r="C75" s="3">
        <v>67</v>
      </c>
      <c r="D75" s="3">
        <v>67</v>
      </c>
      <c r="E75" s="10">
        <v>18.399999999999999</v>
      </c>
      <c r="F75" s="17">
        <f t="shared" si="19"/>
        <v>0.30555555555555547</v>
      </c>
      <c r="G75" s="17">
        <f t="shared" si="20"/>
        <v>1.0999999999999996</v>
      </c>
      <c r="I75">
        <f t="shared" si="16"/>
        <v>-404.99999999999994</v>
      </c>
      <c r="J75">
        <f t="shared" si="10"/>
        <v>103.2993</v>
      </c>
      <c r="K75">
        <f t="shared" si="11"/>
        <v>4.0450869056297432</v>
      </c>
      <c r="L75">
        <f>Table1[[#This Row],[Accel. (N)]]+Table1[[#This Row],[Roll (N)]]+Table1[[#This Row],[Aero (N)]]</f>
        <v>-297.65561309437021</v>
      </c>
      <c r="M75">
        <f>Table1[[#This Row],[Total (N)]]*((E61/3.6)/1000)</f>
        <v>-1.0831357032045139</v>
      </c>
      <c r="N75">
        <f>Table1[[#This Row],[Power (kW)]]*1000</f>
        <v>-1083.1357032045139</v>
      </c>
      <c r="P75">
        <f>(Table1[[#This Row],[Power (kW)]]*1000)*C61</f>
        <v>-57406.192269839237</v>
      </c>
      <c r="S75">
        <f t="shared" si="17"/>
        <v>0</v>
      </c>
      <c r="T75">
        <f t="shared" si="7"/>
        <v>18.399999999999999</v>
      </c>
      <c r="U75">
        <f t="shared" si="18"/>
        <v>5.1111111111111107</v>
      </c>
    </row>
    <row r="76" spans="2:21" x14ac:dyDescent="0.2">
      <c r="B76" s="3" t="s">
        <v>47</v>
      </c>
      <c r="C76" s="3">
        <v>68</v>
      </c>
      <c r="D76" s="3">
        <v>68</v>
      </c>
      <c r="E76" s="10">
        <v>20.3</v>
      </c>
      <c r="F76" s="17">
        <f t="shared" si="19"/>
        <v>0.66666666666666674</v>
      </c>
      <c r="G76" s="17">
        <f t="shared" si="20"/>
        <v>2.4000000000000004</v>
      </c>
      <c r="I76">
        <f t="shared" si="16"/>
        <v>-123.74999999999997</v>
      </c>
      <c r="J76">
        <f t="shared" si="10"/>
        <v>103.2993</v>
      </c>
      <c r="K76">
        <f t="shared" si="11"/>
        <v>3.4510877795772421</v>
      </c>
      <c r="L76">
        <f>Table1[[#This Row],[Accel. (N)]]+Table1[[#This Row],[Roll (N)]]+Table1[[#This Row],[Aero (N)]]</f>
        <v>-16.999612220422726</v>
      </c>
      <c r="M76">
        <f>Table1[[#This Row],[Total (N)]]*((E62/3.6)/1000)</f>
        <v>-5.7137585518643043E-2</v>
      </c>
      <c r="N76">
        <f>Table1[[#This Row],[Power (kW)]]*1000</f>
        <v>-57.137585518643043</v>
      </c>
      <c r="P76">
        <f>(Table1[[#This Row],[Power (kW)]]*1000)*C62</f>
        <v>-3085.4296180067245</v>
      </c>
      <c r="S76">
        <f t="shared" si="17"/>
        <v>0</v>
      </c>
      <c r="T76">
        <f t="shared" si="7"/>
        <v>20.3</v>
      </c>
      <c r="U76">
        <f t="shared" si="18"/>
        <v>5.6388888888888893</v>
      </c>
    </row>
    <row r="77" spans="2:21" x14ac:dyDescent="0.2">
      <c r="B77" s="3" t="s">
        <v>47</v>
      </c>
      <c r="C77" s="3">
        <v>69</v>
      </c>
      <c r="D77" s="3">
        <v>69</v>
      </c>
      <c r="E77" s="10">
        <v>23.2</v>
      </c>
      <c r="F77" s="17">
        <f t="shared" si="19"/>
        <v>0.86111111111111094</v>
      </c>
      <c r="G77" s="17">
        <f t="shared" si="20"/>
        <v>3.0999999999999996</v>
      </c>
      <c r="I77">
        <f t="shared" si="16"/>
        <v>-11.249999999999961</v>
      </c>
      <c r="J77">
        <f t="shared" si="10"/>
        <v>103.2993</v>
      </c>
      <c r="K77">
        <f t="shared" si="11"/>
        <v>3.3942807202999994</v>
      </c>
      <c r="L77">
        <f>Table1[[#This Row],[Accel. (N)]]+Table1[[#This Row],[Roll (N)]]+Table1[[#This Row],[Aero (N)]]</f>
        <v>95.443580720300048</v>
      </c>
      <c r="M77">
        <f>Table1[[#This Row],[Total (N)]]*((E63/3.6)/1000)</f>
        <v>0.31814526906766682</v>
      </c>
      <c r="N77">
        <f>Table1[[#This Row],[Power (kW)]]*1000</f>
        <v>318.14526906766685</v>
      </c>
      <c r="P77">
        <f>(Table1[[#This Row],[Power (kW)]]*1000)*C63</f>
        <v>17497.989798721675</v>
      </c>
      <c r="S77">
        <f t="shared" si="17"/>
        <v>0</v>
      </c>
      <c r="T77">
        <f t="shared" si="7"/>
        <v>23.2</v>
      </c>
      <c r="U77">
        <f t="shared" si="18"/>
        <v>6.4444444444444438</v>
      </c>
    </row>
    <row r="78" spans="2:21" x14ac:dyDescent="0.2">
      <c r="B78" s="3" t="s">
        <v>47</v>
      </c>
      <c r="C78" s="3">
        <v>70</v>
      </c>
      <c r="D78" s="3">
        <v>70</v>
      </c>
      <c r="E78" s="10">
        <v>26.5</v>
      </c>
      <c r="F78" s="17">
        <f t="shared" si="19"/>
        <v>0.91666666666666685</v>
      </c>
      <c r="G78" s="17">
        <f t="shared" si="20"/>
        <v>3.3000000000000007</v>
      </c>
      <c r="I78">
        <f t="shared" si="16"/>
        <v>0</v>
      </c>
      <c r="J78">
        <f t="shared" si="10"/>
        <v>103.2993</v>
      </c>
      <c r="K78">
        <f t="shared" si="11"/>
        <v>3.3942807202999994</v>
      </c>
      <c r="L78">
        <f>Table1[[#This Row],[Accel. (N)]]+Table1[[#This Row],[Roll (N)]]+Table1[[#This Row],[Aero (N)]]</f>
        <v>106.69358072030001</v>
      </c>
      <c r="M78">
        <f>Table1[[#This Row],[Total (N)]]*((E64/3.6)/1000)</f>
        <v>0.35564526906766664</v>
      </c>
      <c r="N78">
        <f>Table1[[#This Row],[Power (kW)]]*1000</f>
        <v>355.64526906766662</v>
      </c>
      <c r="P78">
        <f>(Table1[[#This Row],[Power (kW)]]*1000)*C64</f>
        <v>19916.135067789332</v>
      </c>
      <c r="S78">
        <f t="shared" si="17"/>
        <v>0</v>
      </c>
      <c r="T78">
        <f t="shared" si="7"/>
        <v>26.5</v>
      </c>
      <c r="U78">
        <f t="shared" si="18"/>
        <v>7.3611111111111107</v>
      </c>
    </row>
    <row r="79" spans="2:21" x14ac:dyDescent="0.2">
      <c r="B79" s="3" t="s">
        <v>47</v>
      </c>
      <c r="C79" s="3">
        <v>71</v>
      </c>
      <c r="D79" s="3">
        <v>71</v>
      </c>
      <c r="E79" s="10">
        <v>29.8</v>
      </c>
      <c r="F79" s="17">
        <f t="shared" si="19"/>
        <v>0.84722222222222243</v>
      </c>
      <c r="G79" s="17">
        <f t="shared" si="20"/>
        <v>3.0500000000000007</v>
      </c>
      <c r="I79">
        <f t="shared" si="16"/>
        <v>33.750000000000078</v>
      </c>
      <c r="J79">
        <f t="shared" si="10"/>
        <v>103.2993</v>
      </c>
      <c r="K79">
        <f t="shared" si="11"/>
        <v>3.3942807202999994</v>
      </c>
      <c r="L79">
        <f>Table1[[#This Row],[Accel. (N)]]+Table1[[#This Row],[Roll (N)]]+Table1[[#This Row],[Aero (N)]]</f>
        <v>140.44358072030008</v>
      </c>
      <c r="M79">
        <f>Table1[[#This Row],[Total (N)]]*((E65/3.6)/1000)</f>
        <v>0.4681452690676669</v>
      </c>
      <c r="N79">
        <f>Table1[[#This Row],[Power (kW)]]*1000</f>
        <v>468.1452690676669</v>
      </c>
      <c r="P79">
        <f>(Table1[[#This Row],[Power (kW)]]*1000)*C65</f>
        <v>26684.280336857013</v>
      </c>
      <c r="S79">
        <f t="shared" si="17"/>
        <v>0</v>
      </c>
      <c r="T79">
        <f t="shared" si="7"/>
        <v>29.8</v>
      </c>
      <c r="U79">
        <f t="shared" si="18"/>
        <v>8.2777777777777786</v>
      </c>
    </row>
    <row r="80" spans="2:21" x14ac:dyDescent="0.2">
      <c r="B80" s="3" t="s">
        <v>47</v>
      </c>
      <c r="C80" s="3">
        <v>72</v>
      </c>
      <c r="D80" s="3">
        <v>72</v>
      </c>
      <c r="E80" s="10">
        <v>32.6</v>
      </c>
      <c r="F80" s="17">
        <f t="shared" si="19"/>
        <v>0.63888888888888862</v>
      </c>
      <c r="G80" s="17">
        <f t="shared" si="20"/>
        <v>2.2999999999999989</v>
      </c>
      <c r="I80">
        <f t="shared" si="16"/>
        <v>67.499999999999957</v>
      </c>
      <c r="J80">
        <f t="shared" si="10"/>
        <v>103.2993</v>
      </c>
      <c r="K80">
        <f t="shared" si="11"/>
        <v>3.5661161817651879</v>
      </c>
      <c r="L80">
        <f>Table1[[#This Row],[Accel. (N)]]+Table1[[#This Row],[Roll (N)]]+Table1[[#This Row],[Aero (N)]]</f>
        <v>174.36541618176514</v>
      </c>
      <c r="M80">
        <f>Table1[[#This Row],[Total (N)]]*((E66/3.6)/1000)</f>
        <v>0.59574850528769763</v>
      </c>
      <c r="N80">
        <f>Table1[[#This Row],[Power (kW)]]*1000</f>
        <v>595.74850528769764</v>
      </c>
      <c r="P80">
        <f>(Table1[[#This Row],[Power (kW)]]*1000)*C66</f>
        <v>34553.41330668646</v>
      </c>
      <c r="S80">
        <f t="shared" si="17"/>
        <v>0</v>
      </c>
      <c r="T80">
        <f t="shared" si="7"/>
        <v>32.6</v>
      </c>
      <c r="U80">
        <f t="shared" si="18"/>
        <v>9.0555555555555554</v>
      </c>
    </row>
    <row r="81" spans="2:21" x14ac:dyDescent="0.2">
      <c r="B81" s="3" t="s">
        <v>47</v>
      </c>
      <c r="C81" s="3">
        <v>73</v>
      </c>
      <c r="D81" s="3">
        <v>73</v>
      </c>
      <c r="E81" s="10">
        <v>34.4</v>
      </c>
      <c r="F81" s="17">
        <f t="shared" si="19"/>
        <v>0.40277777777777757</v>
      </c>
      <c r="G81" s="17">
        <f t="shared" si="20"/>
        <v>1.4499999999999993</v>
      </c>
      <c r="I81">
        <f t="shared" si="16"/>
        <v>269.99999999999983</v>
      </c>
      <c r="J81">
        <f t="shared" si="10"/>
        <v>103.2993</v>
      </c>
      <c r="K81">
        <f t="shared" si="11"/>
        <v>3.7421944941307501</v>
      </c>
      <c r="L81">
        <f>Table1[[#This Row],[Accel. (N)]]+Table1[[#This Row],[Roll (N)]]+Table1[[#This Row],[Aero (N)]]</f>
        <v>377.04149449413057</v>
      </c>
      <c r="M81">
        <f>Table1[[#This Row],[Total (N)]]*((E67/3.6)/1000)</f>
        <v>1.3196452307294571</v>
      </c>
      <c r="N81">
        <f>Table1[[#This Row],[Power (kW)]]*1000</f>
        <v>1319.6452307294571</v>
      </c>
      <c r="P81">
        <f>(Table1[[#This Row],[Power (kW)]]*1000)*C67</f>
        <v>77859.068613037976</v>
      </c>
      <c r="S81">
        <f t="shared" si="17"/>
        <v>0</v>
      </c>
      <c r="T81">
        <f t="shared" si="7"/>
        <v>34.4</v>
      </c>
      <c r="U81">
        <f t="shared" si="18"/>
        <v>9.5555555555555554</v>
      </c>
    </row>
    <row r="82" spans="2:21" x14ac:dyDescent="0.2">
      <c r="B82" s="3" t="s">
        <v>47</v>
      </c>
      <c r="C82" s="3">
        <v>74</v>
      </c>
      <c r="D82" s="3">
        <v>74</v>
      </c>
      <c r="E82" s="10">
        <v>35.5</v>
      </c>
      <c r="F82" s="17">
        <f t="shared" si="19"/>
        <v>0.27777777777777779</v>
      </c>
      <c r="G82" s="17">
        <f t="shared" si="20"/>
        <v>1</v>
      </c>
      <c r="I82">
        <f t="shared" si="16"/>
        <v>303.75000000000011</v>
      </c>
      <c r="J82">
        <f t="shared" si="10"/>
        <v>103.2993</v>
      </c>
      <c r="K82">
        <f t="shared" si="11"/>
        <v>5.093542505900186</v>
      </c>
      <c r="L82">
        <f>Table1[[#This Row],[Accel. (N)]]+Table1[[#This Row],[Roll (N)]]+Table1[[#This Row],[Aero (N)]]</f>
        <v>412.14284250590032</v>
      </c>
      <c r="M82">
        <f>Table1[[#This Row],[Total (N)]]*((E68/3.6)/1000)</f>
        <v>1.6829166068990928</v>
      </c>
      <c r="N82">
        <f>Table1[[#This Row],[Power (kW)]]*1000</f>
        <v>1682.9166068990928</v>
      </c>
      <c r="P82">
        <f>(Table1[[#This Row],[Power (kW)]]*1000)*C68</f>
        <v>100974.99641394557</v>
      </c>
      <c r="S82">
        <f t="shared" si="17"/>
        <v>0</v>
      </c>
      <c r="T82">
        <f t="shared" si="7"/>
        <v>35.5</v>
      </c>
      <c r="U82">
        <f t="shared" si="18"/>
        <v>9.8611111111111107</v>
      </c>
    </row>
    <row r="83" spans="2:21" x14ac:dyDescent="0.2">
      <c r="B83" s="3" t="s">
        <v>47</v>
      </c>
      <c r="C83" s="3">
        <v>75</v>
      </c>
      <c r="D83" s="3">
        <v>75</v>
      </c>
      <c r="E83" s="10">
        <v>36.4</v>
      </c>
      <c r="F83" s="17">
        <f t="shared" si="19"/>
        <v>0.26388888888888867</v>
      </c>
      <c r="G83" s="17">
        <f t="shared" si="20"/>
        <v>0.94999999999999929</v>
      </c>
      <c r="I83">
        <f t="shared" si="16"/>
        <v>135.00000000000011</v>
      </c>
      <c r="J83">
        <f t="shared" si="10"/>
        <v>103.2993</v>
      </c>
      <c r="K83">
        <f t="shared" si="11"/>
        <v>5.5178275959376872</v>
      </c>
      <c r="L83">
        <f>Table1[[#This Row],[Accel. (N)]]+Table1[[#This Row],[Roll (N)]]+Table1[[#This Row],[Aero (N)]]</f>
        <v>243.81712759593782</v>
      </c>
      <c r="M83">
        <f>Table1[[#This Row],[Total (N)]]*((E69/3.6)/1000)</f>
        <v>1.0362227922827358</v>
      </c>
      <c r="N83">
        <f>Table1[[#This Row],[Power (kW)]]*1000</f>
        <v>1036.2227922827358</v>
      </c>
      <c r="P83">
        <f>(Table1[[#This Row],[Power (kW)]]*1000)*C69</f>
        <v>63209.590329246879</v>
      </c>
      <c r="S83">
        <f t="shared" si="17"/>
        <v>0</v>
      </c>
      <c r="T83">
        <f t="shared" si="7"/>
        <v>36.4</v>
      </c>
      <c r="U83">
        <f t="shared" si="18"/>
        <v>10.111111111111111</v>
      </c>
    </row>
    <row r="84" spans="2:21" x14ac:dyDescent="0.2">
      <c r="B84" s="3" t="s">
        <v>47</v>
      </c>
      <c r="C84" s="3">
        <v>76</v>
      </c>
      <c r="D84" s="3">
        <v>76</v>
      </c>
      <c r="E84" s="10">
        <v>37.4</v>
      </c>
      <c r="F84" s="17">
        <f t="shared" si="19"/>
        <v>0.29166666666666685</v>
      </c>
      <c r="G84" s="17">
        <f t="shared" si="20"/>
        <v>1.0500000000000007</v>
      </c>
      <c r="I84">
        <f t="shared" si="16"/>
        <v>101.24999999999984</v>
      </c>
      <c r="J84">
        <f t="shared" si="10"/>
        <v>103.2993</v>
      </c>
      <c r="K84">
        <f t="shared" si="11"/>
        <v>5.9590840895766881</v>
      </c>
      <c r="L84">
        <f>Table1[[#This Row],[Accel. (N)]]+Table1[[#This Row],[Roll (N)]]+Table1[[#This Row],[Aero (N)]]</f>
        <v>210.50838408957654</v>
      </c>
      <c r="M84">
        <f>Table1[[#This Row],[Total (N)]]*((E70/3.6)/1000)</f>
        <v>0.92974536306229638</v>
      </c>
      <c r="N84">
        <f>Table1[[#This Row],[Power (kW)]]*1000</f>
        <v>929.74536306229641</v>
      </c>
      <c r="P84">
        <f>(Table1[[#This Row],[Power (kW)]]*1000)*C70</f>
        <v>57644.21250986238</v>
      </c>
      <c r="S84">
        <f t="shared" si="17"/>
        <v>0</v>
      </c>
      <c r="T84">
        <f t="shared" si="7"/>
        <v>37.4</v>
      </c>
      <c r="U84">
        <f t="shared" si="18"/>
        <v>10.388888888888888</v>
      </c>
    </row>
    <row r="85" spans="2:21" x14ac:dyDescent="0.2">
      <c r="B85" s="3" t="s">
        <v>47</v>
      </c>
      <c r="C85" s="3">
        <v>77</v>
      </c>
      <c r="D85" s="3">
        <v>77</v>
      </c>
      <c r="E85" s="10">
        <v>38.5</v>
      </c>
      <c r="F85" s="17">
        <f t="shared" si="19"/>
        <v>0.26388888888888867</v>
      </c>
      <c r="G85" s="17">
        <f t="shared" si="20"/>
        <v>0.94999999999999929</v>
      </c>
      <c r="I85">
        <f t="shared" si="16"/>
        <v>135.00000000000011</v>
      </c>
      <c r="J85">
        <f t="shared" si="10"/>
        <v>103.2993</v>
      </c>
      <c r="K85">
        <f t="shared" si="11"/>
        <v>6.1860766127467501</v>
      </c>
      <c r="L85">
        <f>Table1[[#This Row],[Accel. (N)]]+Table1[[#This Row],[Roll (N)]]+Table1[[#This Row],[Aero (N)]]</f>
        <v>244.48537661274688</v>
      </c>
      <c r="M85">
        <f>Table1[[#This Row],[Total (N)]]*((E71/3.6)/1000)</f>
        <v>1.100184194757361</v>
      </c>
      <c r="N85">
        <f>Table1[[#This Row],[Power (kW)]]*1000</f>
        <v>1100.184194757361</v>
      </c>
      <c r="P85">
        <f>(Table1[[#This Row],[Power (kW)]]*1000)*C71</f>
        <v>69311.604269713745</v>
      </c>
      <c r="S85">
        <f t="shared" si="17"/>
        <v>0</v>
      </c>
      <c r="T85">
        <f t="shared" ref="T85:T148" si="21">IF(S85=1,"",E85)</f>
        <v>38.5</v>
      </c>
      <c r="U85">
        <f t="shared" si="18"/>
        <v>10.694444444444445</v>
      </c>
    </row>
    <row r="86" spans="2:21" x14ac:dyDescent="0.2">
      <c r="B86" s="3" t="s">
        <v>47</v>
      </c>
      <c r="C86" s="3">
        <v>78</v>
      </c>
      <c r="D86" s="3">
        <v>78</v>
      </c>
      <c r="E86" s="10">
        <v>39.299999999999997</v>
      </c>
      <c r="F86" s="17">
        <f t="shared" si="19"/>
        <v>0.1388888888888889</v>
      </c>
      <c r="G86" s="17">
        <f t="shared" si="20"/>
        <v>0.5</v>
      </c>
      <c r="I86">
        <f t="shared" si="16"/>
        <v>180.00000000000014</v>
      </c>
      <c r="J86">
        <f t="shared" ref="J86:J149" si="22">$M$16*9.81*$M$17</f>
        <v>103.2993</v>
      </c>
      <c r="K86">
        <f t="shared" si="11"/>
        <v>6.8925112876591879</v>
      </c>
      <c r="L86">
        <f>Table1[[#This Row],[Accel. (N)]]+Table1[[#This Row],[Roll (N)]]+Table1[[#This Row],[Aero (N)]]</f>
        <v>290.19181128765933</v>
      </c>
      <c r="M86">
        <f>Table1[[#This Row],[Total (N)]]*((E72/3.6)/1000)</f>
        <v>1.3784111036163817</v>
      </c>
      <c r="N86">
        <f>Table1[[#This Row],[Power (kW)]]*1000</f>
        <v>1378.4111036163818</v>
      </c>
      <c r="P86">
        <f>(Table1[[#This Row],[Power (kW)]]*1000)*C72</f>
        <v>88218.310631448432</v>
      </c>
      <c r="S86">
        <f t="shared" si="17"/>
        <v>0</v>
      </c>
      <c r="T86">
        <f t="shared" si="21"/>
        <v>39.299999999999997</v>
      </c>
      <c r="U86">
        <f t="shared" si="18"/>
        <v>10.916666666666666</v>
      </c>
    </row>
    <row r="87" spans="2:21" x14ac:dyDescent="0.2">
      <c r="B87" s="3" t="s">
        <v>47</v>
      </c>
      <c r="C87" s="3">
        <v>79</v>
      </c>
      <c r="D87" s="3">
        <v>79</v>
      </c>
      <c r="E87" s="10">
        <v>39.5</v>
      </c>
      <c r="F87" s="17">
        <f t="shared" si="19"/>
        <v>-4.1666666666666269E-2</v>
      </c>
      <c r="G87" s="17">
        <f t="shared" si="20"/>
        <v>-0.14999999999999858</v>
      </c>
      <c r="I87">
        <f t="shared" si="16"/>
        <v>112.5</v>
      </c>
      <c r="J87">
        <f t="shared" si="22"/>
        <v>103.2993</v>
      </c>
      <c r="K87">
        <f t="shared" ref="K87:K150" si="23">0.5*0.9617*$M$20*1.293^2*(E73/3.6)^2</f>
        <v>7.4683604404156396</v>
      </c>
      <c r="L87">
        <f>Table1[[#This Row],[Accel. (N)]]+Table1[[#This Row],[Roll (N)]]+Table1[[#This Row],[Aero (N)]]</f>
        <v>223.26766044041565</v>
      </c>
      <c r="M87">
        <f>Table1[[#This Row],[Total (N)]]*((E73/3.6)/1000)</f>
        <v>1.103934543288722</v>
      </c>
      <c r="N87">
        <f>Table1[[#This Row],[Power (kW)]]*1000</f>
        <v>1103.9345432887219</v>
      </c>
      <c r="P87">
        <f>(Table1[[#This Row],[Power (kW)]]*1000)*C73</f>
        <v>71755.745313766922</v>
      </c>
      <c r="S87">
        <f t="shared" si="17"/>
        <v>0</v>
      </c>
      <c r="T87">
        <f t="shared" si="21"/>
        <v>39.5</v>
      </c>
      <c r="U87">
        <f t="shared" si="18"/>
        <v>10.972222222222221</v>
      </c>
    </row>
    <row r="88" spans="2:21" x14ac:dyDescent="0.2">
      <c r="B88" s="3" t="s">
        <v>47</v>
      </c>
      <c r="C88" s="3">
        <v>80</v>
      </c>
      <c r="D88" s="3">
        <v>80</v>
      </c>
      <c r="E88" s="10">
        <v>39</v>
      </c>
      <c r="F88" s="17">
        <f t="shared" si="19"/>
        <v>-0.1388888888888889</v>
      </c>
      <c r="G88" s="17">
        <f t="shared" si="20"/>
        <v>-0.5</v>
      </c>
      <c r="I88">
        <f t="shared" si="16"/>
        <v>67.499999999999758</v>
      </c>
      <c r="J88">
        <f t="shared" si="22"/>
        <v>103.2993</v>
      </c>
      <c r="K88">
        <f t="shared" si="23"/>
        <v>7.7222243526214092</v>
      </c>
      <c r="L88">
        <f>Table1[[#This Row],[Accel. (N)]]+Table1[[#This Row],[Roll (N)]]+Table1[[#This Row],[Aero (N)]]</f>
        <v>178.52152435262116</v>
      </c>
      <c r="M88">
        <f>Table1[[#This Row],[Total (N)]]*((E74/3.6)/1000)</f>
        <v>0.897566552995123</v>
      </c>
      <c r="N88">
        <f>Table1[[#This Row],[Power (kW)]]*1000</f>
        <v>897.56655299512295</v>
      </c>
      <c r="P88">
        <f>(Table1[[#This Row],[Power (kW)]]*1000)*C74</f>
        <v>59239.392497678113</v>
      </c>
      <c r="S88">
        <f t="shared" si="17"/>
        <v>0</v>
      </c>
      <c r="T88">
        <f t="shared" si="21"/>
        <v>39</v>
      </c>
      <c r="U88">
        <f t="shared" si="18"/>
        <v>10.833333333333334</v>
      </c>
    </row>
    <row r="89" spans="2:21" x14ac:dyDescent="0.2">
      <c r="B89" s="3" t="s">
        <v>47</v>
      </c>
      <c r="C89" s="3">
        <v>81</v>
      </c>
      <c r="D89" s="3">
        <v>81</v>
      </c>
      <c r="E89" s="10">
        <v>38.5</v>
      </c>
      <c r="F89" s="17">
        <f t="shared" si="19"/>
        <v>-0.23611111111111149</v>
      </c>
      <c r="G89" s="17">
        <f t="shared" si="20"/>
        <v>-0.85000000000000142</v>
      </c>
      <c r="I89">
        <f t="shared" si="16"/>
        <v>247.49999999999994</v>
      </c>
      <c r="J89">
        <f t="shared" si="22"/>
        <v>103.2993</v>
      </c>
      <c r="K89">
        <f t="shared" si="23"/>
        <v>7.9803311157275543</v>
      </c>
      <c r="L89">
        <f>Table1[[#This Row],[Accel. (N)]]+Table1[[#This Row],[Roll (N)]]+Table1[[#This Row],[Aero (N)]]</f>
        <v>358.77963111572751</v>
      </c>
      <c r="M89">
        <f>Table1[[#This Row],[Total (N)]]*((E75/3.6)/1000)</f>
        <v>1.8337625590359403</v>
      </c>
      <c r="N89">
        <f>Table1[[#This Row],[Power (kW)]]*1000</f>
        <v>1833.7625590359403</v>
      </c>
      <c r="P89">
        <f>(Table1[[#This Row],[Power (kW)]]*1000)*C75</f>
        <v>122862.09145540799</v>
      </c>
      <c r="S89">
        <f t="shared" si="17"/>
        <v>0</v>
      </c>
      <c r="T89">
        <f t="shared" si="21"/>
        <v>38.5</v>
      </c>
      <c r="U89">
        <f t="shared" si="18"/>
        <v>10.694444444444445</v>
      </c>
    </row>
    <row r="90" spans="2:21" x14ac:dyDescent="0.2">
      <c r="B90" s="3" t="s">
        <v>47</v>
      </c>
      <c r="C90" s="3">
        <v>82</v>
      </c>
      <c r="D90" s="3">
        <v>82</v>
      </c>
      <c r="E90" s="10">
        <v>37.299999999999997</v>
      </c>
      <c r="F90" s="17">
        <f t="shared" si="19"/>
        <v>-0.20833333333333331</v>
      </c>
      <c r="G90" s="17">
        <f t="shared" si="20"/>
        <v>-0.75</v>
      </c>
      <c r="I90">
        <f t="shared" si="16"/>
        <v>540.00000000000011</v>
      </c>
      <c r="J90">
        <f t="shared" si="22"/>
        <v>103.2993</v>
      </c>
      <c r="K90">
        <f t="shared" si="23"/>
        <v>9.7135357085307454</v>
      </c>
      <c r="L90">
        <f>Table1[[#This Row],[Accel. (N)]]+Table1[[#This Row],[Roll (N)]]+Table1[[#This Row],[Aero (N)]]</f>
        <v>653.01283570853093</v>
      </c>
      <c r="M90">
        <f>Table1[[#This Row],[Total (N)]]*((E76/3.6)/1000)</f>
        <v>3.6822668235786611</v>
      </c>
      <c r="N90">
        <f>Table1[[#This Row],[Power (kW)]]*1000</f>
        <v>3682.2668235786609</v>
      </c>
      <c r="P90">
        <f>(Table1[[#This Row],[Power (kW)]]*1000)*C76</f>
        <v>250394.14400334895</v>
      </c>
      <c r="S90">
        <f t="shared" si="17"/>
        <v>0</v>
      </c>
      <c r="T90">
        <f t="shared" si="21"/>
        <v>37.299999999999997</v>
      </c>
      <c r="U90">
        <f t="shared" si="18"/>
        <v>10.361111111111111</v>
      </c>
    </row>
    <row r="91" spans="2:21" x14ac:dyDescent="0.2">
      <c r="B91" s="3" t="s">
        <v>47</v>
      </c>
      <c r="C91" s="3">
        <v>83</v>
      </c>
      <c r="D91" s="3">
        <v>83</v>
      </c>
      <c r="E91" s="10">
        <v>37</v>
      </c>
      <c r="F91" s="17">
        <f t="shared" si="19"/>
        <v>-8.3333333333332538E-2</v>
      </c>
      <c r="G91" s="17">
        <f t="shared" si="20"/>
        <v>-0.29999999999999716</v>
      </c>
      <c r="I91">
        <f t="shared" si="16"/>
        <v>697.49999999999989</v>
      </c>
      <c r="J91">
        <f t="shared" si="22"/>
        <v>103.2993</v>
      </c>
      <c r="K91">
        <f t="shared" si="23"/>
        <v>12.687067047876885</v>
      </c>
      <c r="L91">
        <f>Table1[[#This Row],[Accel. (N)]]+Table1[[#This Row],[Roll (N)]]+Table1[[#This Row],[Aero (N)]]</f>
        <v>813.4863670478768</v>
      </c>
      <c r="M91">
        <f>Table1[[#This Row],[Total (N)]]*((E77/3.6)/1000)</f>
        <v>5.242467698752983</v>
      </c>
      <c r="N91">
        <f>Table1[[#This Row],[Power (kW)]]*1000</f>
        <v>5242.4676987529829</v>
      </c>
      <c r="P91">
        <f>(Table1[[#This Row],[Power (kW)]]*1000)*C77</f>
        <v>361730.27121395583</v>
      </c>
      <c r="S91">
        <f t="shared" si="17"/>
        <v>0</v>
      </c>
      <c r="T91">
        <f t="shared" si="21"/>
        <v>37</v>
      </c>
      <c r="U91">
        <f t="shared" si="18"/>
        <v>10.277777777777777</v>
      </c>
    </row>
    <row r="92" spans="2:21" x14ac:dyDescent="0.2">
      <c r="B92" s="3" t="s">
        <v>47</v>
      </c>
      <c r="C92" s="3">
        <v>84</v>
      </c>
      <c r="D92" s="3">
        <v>84</v>
      </c>
      <c r="E92" s="10">
        <v>36.700000000000003</v>
      </c>
      <c r="F92" s="17">
        <f t="shared" si="19"/>
        <v>-0.15277777777777798</v>
      </c>
      <c r="G92" s="17">
        <f t="shared" si="20"/>
        <v>-0.55000000000000071</v>
      </c>
      <c r="I92">
        <f t="shared" si="16"/>
        <v>742.50000000000011</v>
      </c>
      <c r="J92">
        <f t="shared" si="22"/>
        <v>103.2993</v>
      </c>
      <c r="K92">
        <f t="shared" si="23"/>
        <v>16.55301135993524</v>
      </c>
      <c r="L92">
        <f>Table1[[#This Row],[Accel. (N)]]+Table1[[#This Row],[Roll (N)]]+Table1[[#This Row],[Aero (N)]]</f>
        <v>862.35231135993536</v>
      </c>
      <c r="M92">
        <f>Table1[[#This Row],[Total (N)]]*((E78/3.6)/1000)</f>
        <v>6.3478711808439687</v>
      </c>
      <c r="N92">
        <f>Table1[[#This Row],[Power (kW)]]*1000</f>
        <v>6347.8711808439684</v>
      </c>
      <c r="P92">
        <f>(Table1[[#This Row],[Power (kW)]]*1000)*C78</f>
        <v>444350.9826590778</v>
      </c>
      <c r="S92">
        <f t="shared" si="17"/>
        <v>0</v>
      </c>
      <c r="T92">
        <f t="shared" si="21"/>
        <v>36.700000000000003</v>
      </c>
      <c r="U92">
        <f t="shared" si="18"/>
        <v>10.194444444444445</v>
      </c>
    </row>
    <row r="93" spans="2:21" x14ac:dyDescent="0.2">
      <c r="B93" s="3" t="s">
        <v>47</v>
      </c>
      <c r="C93" s="3">
        <v>85</v>
      </c>
      <c r="D93" s="3">
        <v>85</v>
      </c>
      <c r="E93" s="10">
        <v>35.9</v>
      </c>
      <c r="F93" s="17">
        <f t="shared" si="19"/>
        <v>-0.19444444444444522</v>
      </c>
      <c r="G93" s="17">
        <f t="shared" si="20"/>
        <v>-0.70000000000000284</v>
      </c>
      <c r="I93">
        <f t="shared" si="16"/>
        <v>686.25000000000011</v>
      </c>
      <c r="J93">
        <f t="shared" si="22"/>
        <v>103.2993</v>
      </c>
      <c r="K93">
        <f t="shared" si="23"/>
        <v>20.932340630938977</v>
      </c>
      <c r="L93">
        <f>Table1[[#This Row],[Accel. (N)]]+Table1[[#This Row],[Roll (N)]]+Table1[[#This Row],[Aero (N)]]</f>
        <v>810.48164063093907</v>
      </c>
      <c r="M93">
        <f>Table1[[#This Row],[Total (N)]]*((E79/3.6)/1000)</f>
        <v>6.7089869141116623</v>
      </c>
      <c r="N93">
        <f>Table1[[#This Row],[Power (kW)]]*1000</f>
        <v>6708.9869141116624</v>
      </c>
      <c r="P93">
        <f>(Table1[[#This Row],[Power (kW)]]*1000)*C79</f>
        <v>476338.070901928</v>
      </c>
      <c r="S93">
        <f t="shared" si="17"/>
        <v>0</v>
      </c>
      <c r="T93">
        <f t="shared" si="21"/>
        <v>35.9</v>
      </c>
      <c r="U93">
        <f t="shared" si="18"/>
        <v>9.9722222222222214</v>
      </c>
    </row>
    <row r="94" spans="2:21" x14ac:dyDescent="0.2">
      <c r="B94" s="3" t="s">
        <v>47</v>
      </c>
      <c r="C94" s="3">
        <v>86</v>
      </c>
      <c r="D94" s="3">
        <v>86</v>
      </c>
      <c r="E94" s="10">
        <v>35.299999999999997</v>
      </c>
      <c r="F94" s="17">
        <f t="shared" si="19"/>
        <v>-0.18055555555555516</v>
      </c>
      <c r="G94" s="17">
        <f t="shared" si="20"/>
        <v>-0.64999999999999858</v>
      </c>
      <c r="I94">
        <f t="shared" si="16"/>
        <v>517.49999999999977</v>
      </c>
      <c r="J94">
        <f t="shared" si="22"/>
        <v>103.2993</v>
      </c>
      <c r="K94">
        <f t="shared" si="23"/>
        <v>25.050734571569638</v>
      </c>
      <c r="L94">
        <f>Table1[[#This Row],[Accel. (N)]]+Table1[[#This Row],[Roll (N)]]+Table1[[#This Row],[Aero (N)]]</f>
        <v>645.85003457156938</v>
      </c>
      <c r="M94">
        <f>Table1[[#This Row],[Total (N)]]*((E80/3.6)/1000)</f>
        <v>5.8485308686203217</v>
      </c>
      <c r="N94">
        <f>Table1[[#This Row],[Power (kW)]]*1000</f>
        <v>5848.5308686203216</v>
      </c>
      <c r="P94">
        <f>(Table1[[#This Row],[Power (kW)]]*1000)*C80</f>
        <v>421094.22254066315</v>
      </c>
      <c r="S94">
        <f t="shared" si="17"/>
        <v>0</v>
      </c>
      <c r="T94">
        <f t="shared" si="21"/>
        <v>35.299999999999997</v>
      </c>
      <c r="U94">
        <f t="shared" si="18"/>
        <v>9.8055555555555554</v>
      </c>
    </row>
    <row r="95" spans="2:21" x14ac:dyDescent="0.2">
      <c r="B95" s="3" t="s">
        <v>47</v>
      </c>
      <c r="C95" s="3">
        <v>87</v>
      </c>
      <c r="D95" s="3">
        <v>87</v>
      </c>
      <c r="E95" s="10">
        <v>34.6</v>
      </c>
      <c r="F95" s="17">
        <f t="shared" si="19"/>
        <v>-0.15277777777777699</v>
      </c>
      <c r="G95" s="17">
        <f t="shared" si="20"/>
        <v>-0.54999999999999716</v>
      </c>
      <c r="I95">
        <f t="shared" si="16"/>
        <v>326.24999999999983</v>
      </c>
      <c r="J95">
        <f t="shared" si="22"/>
        <v>103.2993</v>
      </c>
      <c r="K95">
        <f t="shared" si="23"/>
        <v>27.893444674820888</v>
      </c>
      <c r="L95">
        <f>Table1[[#This Row],[Accel. (N)]]+Table1[[#This Row],[Roll (N)]]+Table1[[#This Row],[Aero (N)]]</f>
        <v>457.44274467482074</v>
      </c>
      <c r="M95">
        <f>Table1[[#This Row],[Total (N)]]*((E81/3.6)/1000)</f>
        <v>4.3711195602260648</v>
      </c>
      <c r="N95">
        <f>Table1[[#This Row],[Power (kW)]]*1000</f>
        <v>4371.119560226065</v>
      </c>
      <c r="P95">
        <f>(Table1[[#This Row],[Power (kW)]]*1000)*C81</f>
        <v>319091.72789650277</v>
      </c>
      <c r="S95">
        <f t="shared" si="17"/>
        <v>0</v>
      </c>
      <c r="T95">
        <f t="shared" si="21"/>
        <v>34.6</v>
      </c>
      <c r="U95">
        <f t="shared" si="18"/>
        <v>9.6111111111111107</v>
      </c>
    </row>
    <row r="96" spans="2:21" x14ac:dyDescent="0.2">
      <c r="B96" s="3" t="s">
        <v>47</v>
      </c>
      <c r="C96" s="3">
        <v>88</v>
      </c>
      <c r="D96" s="3">
        <v>88</v>
      </c>
      <c r="E96" s="10">
        <v>34.200000000000003</v>
      </c>
      <c r="F96" s="17">
        <f t="shared" si="19"/>
        <v>-0.37500000000000039</v>
      </c>
      <c r="G96" s="17">
        <f t="shared" si="20"/>
        <v>-1.3500000000000014</v>
      </c>
      <c r="I96">
        <f t="shared" si="16"/>
        <v>225</v>
      </c>
      <c r="J96">
        <f t="shared" si="22"/>
        <v>103.2993</v>
      </c>
      <c r="K96">
        <f t="shared" si="23"/>
        <v>29.705849151097738</v>
      </c>
      <c r="L96">
        <f>Table1[[#This Row],[Accel. (N)]]+Table1[[#This Row],[Roll (N)]]+Table1[[#This Row],[Aero (N)]]</f>
        <v>358.00514915109773</v>
      </c>
      <c r="M96">
        <f>Table1[[#This Row],[Total (N)]]*((E82/3.6)/1000)</f>
        <v>3.53032855412888</v>
      </c>
      <c r="N96">
        <f>Table1[[#This Row],[Power (kW)]]*1000</f>
        <v>3530.3285541288801</v>
      </c>
      <c r="P96">
        <f>(Table1[[#This Row],[Power (kW)]]*1000)*C82</f>
        <v>261244.31300553711</v>
      </c>
      <c r="S96">
        <f t="shared" si="17"/>
        <v>0</v>
      </c>
      <c r="T96">
        <f t="shared" si="21"/>
        <v>34.200000000000003</v>
      </c>
      <c r="U96">
        <f t="shared" si="18"/>
        <v>9.5</v>
      </c>
    </row>
    <row r="97" spans="2:21" x14ac:dyDescent="0.2">
      <c r="B97" s="3" t="s">
        <v>47</v>
      </c>
      <c r="C97" s="3">
        <v>89</v>
      </c>
      <c r="D97" s="3">
        <v>89</v>
      </c>
      <c r="E97" s="10">
        <v>31.9</v>
      </c>
      <c r="F97" s="17">
        <f t="shared" si="19"/>
        <v>-0.95833333333333359</v>
      </c>
      <c r="G97" s="17">
        <f t="shared" si="20"/>
        <v>-3.4500000000000011</v>
      </c>
      <c r="I97">
        <f t="shared" si="16"/>
        <v>213.74999999999983</v>
      </c>
      <c r="J97">
        <f t="shared" si="22"/>
        <v>103.2993</v>
      </c>
      <c r="K97">
        <f t="shared" si="23"/>
        <v>31.231154049782553</v>
      </c>
      <c r="L97">
        <f>Table1[[#This Row],[Accel. (N)]]+Table1[[#This Row],[Roll (N)]]+Table1[[#This Row],[Aero (N)]]</f>
        <v>348.28045404978241</v>
      </c>
      <c r="M97">
        <f>Table1[[#This Row],[Total (N)]]*((E83/3.6)/1000)</f>
        <v>3.5215023687255775</v>
      </c>
      <c r="N97">
        <f>Table1[[#This Row],[Power (kW)]]*1000</f>
        <v>3521.5023687255775</v>
      </c>
      <c r="P97">
        <f>(Table1[[#This Row],[Power (kW)]]*1000)*C83</f>
        <v>264112.67765441834</v>
      </c>
      <c r="S97">
        <f t="shared" si="17"/>
        <v>0</v>
      </c>
      <c r="T97">
        <f t="shared" si="21"/>
        <v>31.9</v>
      </c>
      <c r="U97">
        <f t="shared" si="18"/>
        <v>8.8611111111111107</v>
      </c>
    </row>
    <row r="98" spans="2:21" x14ac:dyDescent="0.2">
      <c r="B98" s="3" t="s">
        <v>47</v>
      </c>
      <c r="C98" s="3">
        <v>90</v>
      </c>
      <c r="D98" s="3">
        <v>90</v>
      </c>
      <c r="E98" s="10">
        <v>27.3</v>
      </c>
      <c r="F98" s="17">
        <f t="shared" si="19"/>
        <v>-1.3749999999999998</v>
      </c>
      <c r="G98" s="17">
        <f t="shared" si="20"/>
        <v>-4.9499999999999993</v>
      </c>
      <c r="I98">
        <f t="shared" si="16"/>
        <v>236.25000000000014</v>
      </c>
      <c r="J98">
        <f t="shared" si="22"/>
        <v>103.2993</v>
      </c>
      <c r="K98">
        <f t="shared" si="23"/>
        <v>32.970722918936296</v>
      </c>
      <c r="L98">
        <f>Table1[[#This Row],[Accel. (N)]]+Table1[[#This Row],[Roll (N)]]+Table1[[#This Row],[Aero (N)]]</f>
        <v>372.52002291893643</v>
      </c>
      <c r="M98">
        <f>Table1[[#This Row],[Total (N)]]*((E84/3.6)/1000)</f>
        <v>3.8700691269911722</v>
      </c>
      <c r="N98">
        <f>Table1[[#This Row],[Power (kW)]]*1000</f>
        <v>3870.0691269911722</v>
      </c>
      <c r="P98">
        <f>(Table1[[#This Row],[Power (kW)]]*1000)*C84</f>
        <v>294125.25365132908</v>
      </c>
      <c r="S98">
        <f t="shared" si="17"/>
        <v>0</v>
      </c>
      <c r="T98">
        <f t="shared" si="21"/>
        <v>27.3</v>
      </c>
      <c r="U98">
        <f t="shared" si="18"/>
        <v>7.583333333333333</v>
      </c>
    </row>
    <row r="99" spans="2:21" x14ac:dyDescent="0.2">
      <c r="B99" s="3" t="s">
        <v>47</v>
      </c>
      <c r="C99" s="3">
        <v>91</v>
      </c>
      <c r="D99" s="3">
        <v>91</v>
      </c>
      <c r="E99" s="10">
        <v>22</v>
      </c>
      <c r="F99" s="17">
        <f t="shared" si="19"/>
        <v>-1.4305555555555556</v>
      </c>
      <c r="G99" s="17">
        <f t="shared" si="20"/>
        <v>-5.15</v>
      </c>
      <c r="I99">
        <f t="shared" si="16"/>
        <v>213.74999999999983</v>
      </c>
      <c r="J99">
        <f t="shared" si="22"/>
        <v>103.2993</v>
      </c>
      <c r="K99">
        <f t="shared" si="23"/>
        <v>34.93869859489358</v>
      </c>
      <c r="L99">
        <f>Table1[[#This Row],[Accel. (N)]]+Table1[[#This Row],[Roll (N)]]+Table1[[#This Row],[Aero (N)]]</f>
        <v>351.98799859489344</v>
      </c>
      <c r="M99">
        <f>Table1[[#This Row],[Total (N)]]*((E85/3.6)/1000)</f>
        <v>3.764316096084277</v>
      </c>
      <c r="N99">
        <f>Table1[[#This Row],[Power (kW)]]*1000</f>
        <v>3764.316096084277</v>
      </c>
      <c r="P99">
        <f>(Table1[[#This Row],[Power (kW)]]*1000)*C85</f>
        <v>289852.33939848933</v>
      </c>
      <c r="S99">
        <f t="shared" si="17"/>
        <v>0</v>
      </c>
      <c r="T99">
        <f t="shared" si="21"/>
        <v>22</v>
      </c>
      <c r="U99">
        <f t="shared" si="18"/>
        <v>6.1111111111111107</v>
      </c>
    </row>
    <row r="100" spans="2:21" x14ac:dyDescent="0.2">
      <c r="B100" s="3" t="s">
        <v>47</v>
      </c>
      <c r="C100" s="3">
        <v>92</v>
      </c>
      <c r="D100" s="3">
        <v>92</v>
      </c>
      <c r="E100" s="10">
        <v>17</v>
      </c>
      <c r="F100" s="17">
        <f t="shared" si="19"/>
        <v>-1.0833333333333335</v>
      </c>
      <c r="G100" s="17">
        <f t="shared" si="20"/>
        <v>-3.9000000000000004</v>
      </c>
      <c r="I100">
        <f t="shared" si="16"/>
        <v>112.5</v>
      </c>
      <c r="J100">
        <f t="shared" si="22"/>
        <v>103.2993</v>
      </c>
      <c r="K100">
        <f t="shared" si="23"/>
        <v>36.405782150667683</v>
      </c>
      <c r="L100">
        <f>Table1[[#This Row],[Accel. (N)]]+Table1[[#This Row],[Roll (N)]]+Table1[[#This Row],[Aero (N)]]</f>
        <v>252.20508215066769</v>
      </c>
      <c r="M100">
        <f>Table1[[#This Row],[Total (N)]]*((E86/3.6)/1000)</f>
        <v>2.7532388134781223</v>
      </c>
      <c r="N100">
        <f>Table1[[#This Row],[Power (kW)]]*1000</f>
        <v>2753.2388134781222</v>
      </c>
      <c r="P100">
        <f>(Table1[[#This Row],[Power (kW)]]*1000)*C86</f>
        <v>214752.62745129352</v>
      </c>
      <c r="S100">
        <f t="shared" si="17"/>
        <v>0</v>
      </c>
      <c r="T100">
        <f t="shared" si="21"/>
        <v>17</v>
      </c>
      <c r="U100">
        <f t="shared" si="18"/>
        <v>4.7222222222222223</v>
      </c>
    </row>
    <row r="101" spans="2:21" x14ac:dyDescent="0.2">
      <c r="B101" s="3" t="s">
        <v>47</v>
      </c>
      <c r="C101" s="3">
        <v>93</v>
      </c>
      <c r="D101" s="3">
        <v>93</v>
      </c>
      <c r="E101" s="10">
        <v>14.2</v>
      </c>
      <c r="F101" s="17">
        <f t="shared" si="19"/>
        <v>-0.69444444444444442</v>
      </c>
      <c r="G101" s="17">
        <f t="shared" si="20"/>
        <v>-2.5</v>
      </c>
      <c r="I101">
        <f t="shared" si="16"/>
        <v>-33.74999999999968</v>
      </c>
      <c r="J101">
        <f t="shared" si="22"/>
        <v>103.2993</v>
      </c>
      <c r="K101">
        <f t="shared" si="23"/>
        <v>36.777267318389406</v>
      </c>
      <c r="L101">
        <f>Table1[[#This Row],[Accel. (N)]]+Table1[[#This Row],[Roll (N)]]+Table1[[#This Row],[Aero (N)]]</f>
        <v>106.32656731838973</v>
      </c>
      <c r="M101">
        <f>Table1[[#This Row],[Total (N)]]*((E87/3.6)/1000)</f>
        <v>1.1666387247434429</v>
      </c>
      <c r="N101">
        <f>Table1[[#This Row],[Power (kW)]]*1000</f>
        <v>1166.6387247434429</v>
      </c>
      <c r="P101">
        <f>(Table1[[#This Row],[Power (kW)]]*1000)*C87</f>
        <v>92164.459254731992</v>
      </c>
      <c r="S101">
        <f t="shared" si="17"/>
        <v>0</v>
      </c>
      <c r="T101">
        <f t="shared" si="21"/>
        <v>14.2</v>
      </c>
      <c r="U101">
        <f t="shared" si="18"/>
        <v>3.9444444444444442</v>
      </c>
    </row>
    <row r="102" spans="2:21" x14ac:dyDescent="0.2">
      <c r="B102" s="3" t="s">
        <v>47</v>
      </c>
      <c r="C102" s="3">
        <v>94</v>
      </c>
      <c r="D102" s="3">
        <v>94</v>
      </c>
      <c r="E102" s="10">
        <v>12</v>
      </c>
      <c r="F102" s="17">
        <f t="shared" si="19"/>
        <v>-0.70833333333333326</v>
      </c>
      <c r="G102" s="17">
        <f t="shared" si="20"/>
        <v>-2.5499999999999998</v>
      </c>
      <c r="I102">
        <f t="shared" si="16"/>
        <v>-112.5</v>
      </c>
      <c r="J102">
        <f t="shared" si="22"/>
        <v>103.2993</v>
      </c>
      <c r="K102">
        <f t="shared" si="23"/>
        <v>35.852090108168753</v>
      </c>
      <c r="L102">
        <f>Table1[[#This Row],[Accel. (N)]]+Table1[[#This Row],[Roll (N)]]+Table1[[#This Row],[Aero (N)]]</f>
        <v>26.651390108168755</v>
      </c>
      <c r="M102">
        <f>Table1[[#This Row],[Total (N)]]*((E88/3.6)/1000)</f>
        <v>0.28872339283849485</v>
      </c>
      <c r="N102">
        <f>Table1[[#This Row],[Power (kW)]]*1000</f>
        <v>288.72339283849487</v>
      </c>
      <c r="P102">
        <f>(Table1[[#This Row],[Power (kW)]]*1000)*C88</f>
        <v>23097.87142707959</v>
      </c>
      <c r="S102">
        <f t="shared" si="17"/>
        <v>0</v>
      </c>
      <c r="T102">
        <f t="shared" si="21"/>
        <v>12</v>
      </c>
      <c r="U102">
        <f t="shared" si="18"/>
        <v>3.333333333333333</v>
      </c>
    </row>
    <row r="103" spans="2:21" x14ac:dyDescent="0.2">
      <c r="B103" s="3" t="s">
        <v>47</v>
      </c>
      <c r="C103" s="3">
        <v>95</v>
      </c>
      <c r="D103" s="3">
        <v>95</v>
      </c>
      <c r="E103" s="10">
        <v>9.1</v>
      </c>
      <c r="F103" s="17">
        <f t="shared" si="19"/>
        <v>-0.86111111111111116</v>
      </c>
      <c r="G103" s="17">
        <f t="shared" si="20"/>
        <v>-3.1</v>
      </c>
      <c r="I103">
        <f t="shared" si="16"/>
        <v>-191.25000000000031</v>
      </c>
      <c r="J103">
        <f t="shared" si="22"/>
        <v>103.2993</v>
      </c>
      <c r="K103">
        <f t="shared" si="23"/>
        <v>34.93869859489358</v>
      </c>
      <c r="L103">
        <f>Table1[[#This Row],[Accel. (N)]]+Table1[[#This Row],[Roll (N)]]+Table1[[#This Row],[Aero (N)]]</f>
        <v>-53.01200140510673</v>
      </c>
      <c r="M103">
        <f>Table1[[#This Row],[Total (N)]]*((E89/3.6)/1000)</f>
        <v>-0.56693390391572474</v>
      </c>
      <c r="N103">
        <f>Table1[[#This Row],[Power (kW)]]*1000</f>
        <v>-566.93390391572473</v>
      </c>
      <c r="P103">
        <f>(Table1[[#This Row],[Power (kW)]]*1000)*C89</f>
        <v>-45921.6462171737</v>
      </c>
      <c r="S103">
        <f t="shared" si="17"/>
        <v>0</v>
      </c>
      <c r="T103">
        <f t="shared" si="21"/>
        <v>9.1</v>
      </c>
      <c r="U103">
        <f t="shared" si="18"/>
        <v>2.5277777777777777</v>
      </c>
    </row>
    <row r="104" spans="2:21" x14ac:dyDescent="0.2">
      <c r="B104" s="3" t="s">
        <v>47</v>
      </c>
      <c r="C104" s="3">
        <v>96</v>
      </c>
      <c r="D104" s="3">
        <v>96</v>
      </c>
      <c r="E104" s="10">
        <v>5.8</v>
      </c>
      <c r="F104" s="17">
        <f t="shared" si="19"/>
        <v>-0.76388888888888884</v>
      </c>
      <c r="G104" s="17">
        <f t="shared" si="20"/>
        <v>-2.75</v>
      </c>
      <c r="I104">
        <f t="shared" si="16"/>
        <v>-168.74999999999997</v>
      </c>
      <c r="J104">
        <f t="shared" si="22"/>
        <v>103.2993</v>
      </c>
      <c r="K104">
        <f t="shared" si="23"/>
        <v>32.794644606570742</v>
      </c>
      <c r="L104">
        <f>Table1[[#This Row],[Accel. (N)]]+Table1[[#This Row],[Roll (N)]]+Table1[[#This Row],[Aero (N)]]</f>
        <v>-32.656055393429227</v>
      </c>
      <c r="M104">
        <f>Table1[[#This Row],[Total (N)]]*((E90/3.6)/1000)</f>
        <v>-0.3383530183819195</v>
      </c>
      <c r="N104">
        <f>Table1[[#This Row],[Power (kW)]]*1000</f>
        <v>-338.35301838191953</v>
      </c>
      <c r="P104">
        <f>(Table1[[#This Row],[Power (kW)]]*1000)*C90</f>
        <v>-27744.9475073174</v>
      </c>
      <c r="S104">
        <f t="shared" si="17"/>
        <v>0</v>
      </c>
      <c r="T104">
        <f t="shared" si="21"/>
        <v>5.8</v>
      </c>
      <c r="U104">
        <f t="shared" si="18"/>
        <v>1.6111111111111109</v>
      </c>
    </row>
    <row r="105" spans="2:21" x14ac:dyDescent="0.2">
      <c r="B105" s="3" t="s">
        <v>47</v>
      </c>
      <c r="C105" s="3">
        <v>97</v>
      </c>
      <c r="D105" s="3">
        <v>97</v>
      </c>
      <c r="E105" s="10">
        <v>3.6</v>
      </c>
      <c r="F105" s="17">
        <f t="shared" si="19"/>
        <v>-0.49999999999999994</v>
      </c>
      <c r="G105" s="17">
        <f t="shared" si="20"/>
        <v>-1.7999999999999998</v>
      </c>
      <c r="I105">
        <f t="shared" si="16"/>
        <v>-67.499999999999361</v>
      </c>
      <c r="J105">
        <f t="shared" si="22"/>
        <v>103.2993</v>
      </c>
      <c r="K105">
        <f t="shared" si="23"/>
        <v>32.269238236740968</v>
      </c>
      <c r="L105">
        <f>Table1[[#This Row],[Accel. (N)]]+Table1[[#This Row],[Roll (N)]]+Table1[[#This Row],[Aero (N)]]</f>
        <v>68.068538236741603</v>
      </c>
      <c r="M105">
        <f>Table1[[#This Row],[Total (N)]]*((E91/3.6)/1000)</f>
        <v>0.69959330965539968</v>
      </c>
      <c r="N105">
        <f>Table1[[#This Row],[Power (kW)]]*1000</f>
        <v>699.59330965539971</v>
      </c>
      <c r="P105">
        <f>(Table1[[#This Row],[Power (kW)]]*1000)*C91</f>
        <v>58066.244701398173</v>
      </c>
      <c r="S105">
        <f t="shared" si="17"/>
        <v>0</v>
      </c>
      <c r="T105">
        <f t="shared" si="21"/>
        <v>3.6</v>
      </c>
      <c r="U105">
        <f t="shared" si="18"/>
        <v>1</v>
      </c>
    </row>
    <row r="106" spans="2:21" x14ac:dyDescent="0.2">
      <c r="B106" s="3" t="s">
        <v>47</v>
      </c>
      <c r="C106" s="3">
        <v>98</v>
      </c>
      <c r="D106" s="3">
        <v>98</v>
      </c>
      <c r="E106" s="10">
        <v>2.2000000000000002</v>
      </c>
      <c r="F106" s="17">
        <f t="shared" si="19"/>
        <v>-0.5</v>
      </c>
      <c r="G106" s="17">
        <f t="shared" si="20"/>
        <v>-1.8</v>
      </c>
      <c r="I106">
        <f t="shared" si="16"/>
        <v>-123.75000000000017</v>
      </c>
      <c r="J106">
        <f t="shared" si="22"/>
        <v>103.2993</v>
      </c>
      <c r="K106">
        <f t="shared" si="23"/>
        <v>31.74807471781158</v>
      </c>
      <c r="L106">
        <f>Table1[[#This Row],[Accel. (N)]]+Table1[[#This Row],[Roll (N)]]+Table1[[#This Row],[Aero (N)]]</f>
        <v>11.297374717811412</v>
      </c>
      <c r="M106">
        <f>Table1[[#This Row],[Total (N)]]*((E92/3.6)/1000)</f>
        <v>0.11517045892879968</v>
      </c>
      <c r="N106">
        <f>Table1[[#This Row],[Power (kW)]]*1000</f>
        <v>115.17045892879968</v>
      </c>
      <c r="P106">
        <f>(Table1[[#This Row],[Power (kW)]]*1000)*C92</f>
        <v>9674.3185500191721</v>
      </c>
      <c r="S106">
        <f t="shared" si="17"/>
        <v>0</v>
      </c>
      <c r="T106">
        <f t="shared" si="21"/>
        <v>2.2000000000000002</v>
      </c>
      <c r="U106">
        <f t="shared" si="18"/>
        <v>0.61111111111111116</v>
      </c>
    </row>
    <row r="107" spans="2:21" x14ac:dyDescent="0.2">
      <c r="B107" s="3" t="s">
        <v>47</v>
      </c>
      <c r="C107" s="3">
        <v>99</v>
      </c>
      <c r="D107" s="3">
        <v>99</v>
      </c>
      <c r="E107" s="10">
        <v>0</v>
      </c>
      <c r="F107" s="17">
        <f t="shared" si="19"/>
        <v>-0.30555555555555558</v>
      </c>
      <c r="G107" s="17">
        <f t="shared" si="20"/>
        <v>-1.1000000000000001</v>
      </c>
      <c r="I107">
        <f t="shared" si="16"/>
        <v>-157.50000000000063</v>
      </c>
      <c r="J107">
        <f t="shared" si="22"/>
        <v>103.2993</v>
      </c>
      <c r="K107">
        <f t="shared" si="23"/>
        <v>30.379048160623903</v>
      </c>
      <c r="L107">
        <f>Table1[[#This Row],[Accel. (N)]]+Table1[[#This Row],[Roll (N)]]+Table1[[#This Row],[Aero (N)]]</f>
        <v>-23.82165183937672</v>
      </c>
      <c r="M107">
        <f>Table1[[#This Row],[Total (N)]]*((E93/3.6)/1000)</f>
        <v>-0.23755480584267338</v>
      </c>
      <c r="N107">
        <f>Table1[[#This Row],[Power (kW)]]*1000</f>
        <v>-237.55480584267337</v>
      </c>
      <c r="P107">
        <f>(Table1[[#This Row],[Power (kW)]]*1000)*C93</f>
        <v>-20192.158496627238</v>
      </c>
      <c r="S107">
        <f t="shared" si="17"/>
        <v>1</v>
      </c>
      <c r="T107" t="str">
        <f t="shared" si="21"/>
        <v/>
      </c>
      <c r="U107">
        <f t="shared" si="18"/>
        <v>0</v>
      </c>
    </row>
    <row r="108" spans="2:21" x14ac:dyDescent="0.2">
      <c r="B108" s="3" t="s">
        <v>47</v>
      </c>
      <c r="C108" s="3">
        <v>100</v>
      </c>
      <c r="D108" s="3">
        <v>100</v>
      </c>
      <c r="E108" s="10">
        <v>0</v>
      </c>
      <c r="F108" s="17">
        <f t="shared" si="19"/>
        <v>0</v>
      </c>
      <c r="G108" s="17">
        <f t="shared" si="20"/>
        <v>0</v>
      </c>
      <c r="I108">
        <f t="shared" si="16"/>
        <v>-146.24999999999969</v>
      </c>
      <c r="J108">
        <f t="shared" si="22"/>
        <v>103.2993</v>
      </c>
      <c r="K108">
        <f t="shared" si="23"/>
        <v>29.372078213601576</v>
      </c>
      <c r="L108">
        <f>Table1[[#This Row],[Accel. (N)]]+Table1[[#This Row],[Roll (N)]]+Table1[[#This Row],[Aero (N)]]</f>
        <v>-13.578621786398109</v>
      </c>
      <c r="M108">
        <f>Table1[[#This Row],[Total (N)]]*((E94/3.6)/1000)</f>
        <v>-0.13314593029440369</v>
      </c>
      <c r="N108">
        <f>Table1[[#This Row],[Power (kW)]]*1000</f>
        <v>-133.14593029440368</v>
      </c>
      <c r="P108">
        <f>(Table1[[#This Row],[Power (kW)]]*1000)*C94</f>
        <v>-11450.550005318717</v>
      </c>
      <c r="S108">
        <f t="shared" si="17"/>
        <v>1</v>
      </c>
      <c r="T108" t="str">
        <f t="shared" si="21"/>
        <v/>
      </c>
      <c r="U108">
        <f t="shared" si="18"/>
        <v>0</v>
      </c>
    </row>
    <row r="109" spans="2:21" x14ac:dyDescent="0.2">
      <c r="B109" s="3" t="s">
        <v>47</v>
      </c>
      <c r="C109" s="3">
        <v>101</v>
      </c>
      <c r="D109" s="3">
        <v>101</v>
      </c>
      <c r="E109" s="10">
        <v>0</v>
      </c>
      <c r="F109" s="17">
        <f t="shared" si="19"/>
        <v>0</v>
      </c>
      <c r="G109" s="17">
        <f t="shared" si="20"/>
        <v>0</v>
      </c>
      <c r="I109">
        <f t="shared" si="16"/>
        <v>-123.74999999999936</v>
      </c>
      <c r="J109">
        <f t="shared" si="22"/>
        <v>103.2993</v>
      </c>
      <c r="K109">
        <f t="shared" si="23"/>
        <v>28.218729910516306</v>
      </c>
      <c r="L109">
        <f>Table1[[#This Row],[Accel. (N)]]+Table1[[#This Row],[Roll (N)]]+Table1[[#This Row],[Aero (N)]]</f>
        <v>7.7680299105169475</v>
      </c>
      <c r="M109">
        <f>Table1[[#This Row],[Total (N)]]*((E95/3.6)/1000)</f>
        <v>7.4659398584412881E-2</v>
      </c>
      <c r="N109">
        <f>Table1[[#This Row],[Power (kW)]]*1000</f>
        <v>74.659398584412884</v>
      </c>
      <c r="P109">
        <f>(Table1[[#This Row],[Power (kW)]]*1000)*C95</f>
        <v>6495.3676768439209</v>
      </c>
      <c r="S109">
        <f t="shared" si="17"/>
        <v>1</v>
      </c>
      <c r="T109" t="str">
        <f t="shared" si="21"/>
        <v/>
      </c>
      <c r="U109">
        <f t="shared" si="18"/>
        <v>0</v>
      </c>
    </row>
    <row r="110" spans="2:21" x14ac:dyDescent="0.2">
      <c r="B110" s="3" t="s">
        <v>47</v>
      </c>
      <c r="C110" s="3">
        <v>102</v>
      </c>
      <c r="D110" s="3">
        <v>102</v>
      </c>
      <c r="E110" s="10">
        <v>0</v>
      </c>
      <c r="F110" s="17">
        <f t="shared" si="19"/>
        <v>0</v>
      </c>
      <c r="G110" s="17">
        <f t="shared" si="20"/>
        <v>0</v>
      </c>
      <c r="I110">
        <f t="shared" si="16"/>
        <v>-303.75000000000034</v>
      </c>
      <c r="J110">
        <f t="shared" si="22"/>
        <v>103.2993</v>
      </c>
      <c r="K110">
        <f t="shared" si="23"/>
        <v>27.570045150636751</v>
      </c>
      <c r="L110">
        <f>Table1[[#This Row],[Accel. (N)]]+Table1[[#This Row],[Roll (N)]]+Table1[[#This Row],[Aero (N)]]</f>
        <v>-172.88065484936357</v>
      </c>
      <c r="M110">
        <f>Table1[[#This Row],[Total (N)]]*((E96/3.6)/1000)</f>
        <v>-1.6423662210689538</v>
      </c>
      <c r="N110">
        <f>Table1[[#This Row],[Power (kW)]]*1000</f>
        <v>-1642.3662210689538</v>
      </c>
      <c r="P110">
        <f>(Table1[[#This Row],[Power (kW)]]*1000)*C96</f>
        <v>-144528.22745406794</v>
      </c>
      <c r="S110">
        <f t="shared" si="17"/>
        <v>1</v>
      </c>
      <c r="T110" t="str">
        <f t="shared" si="21"/>
        <v/>
      </c>
      <c r="U110">
        <f t="shared" si="18"/>
        <v>0</v>
      </c>
    </row>
    <row r="111" spans="2:21" x14ac:dyDescent="0.2">
      <c r="B111" s="3" t="s">
        <v>47</v>
      </c>
      <c r="C111" s="3">
        <v>103</v>
      </c>
      <c r="D111" s="3">
        <v>103</v>
      </c>
      <c r="E111" s="10">
        <v>0</v>
      </c>
      <c r="F111" s="17">
        <f t="shared" si="19"/>
        <v>0</v>
      </c>
      <c r="G111" s="17">
        <f t="shared" si="20"/>
        <v>0</v>
      </c>
      <c r="I111">
        <f t="shared" si="16"/>
        <v>-776.25000000000023</v>
      </c>
      <c r="J111">
        <f t="shared" si="22"/>
        <v>103.2993</v>
      </c>
      <c r="K111">
        <f t="shared" si="23"/>
        <v>23.986486137392241</v>
      </c>
      <c r="L111">
        <f>Table1[[#This Row],[Accel. (N)]]+Table1[[#This Row],[Roll (N)]]+Table1[[#This Row],[Aero (N)]]</f>
        <v>-648.96421386260795</v>
      </c>
      <c r="M111">
        <f>Table1[[#This Row],[Total (N)]]*((E97/3.6)/1000)</f>
        <v>-5.7505440061714426</v>
      </c>
      <c r="N111">
        <f>Table1[[#This Row],[Power (kW)]]*1000</f>
        <v>-5750.5440061714426</v>
      </c>
      <c r="P111">
        <f>(Table1[[#This Row],[Power (kW)]]*1000)*C97</f>
        <v>-511798.4165492584</v>
      </c>
      <c r="S111">
        <f t="shared" si="17"/>
        <v>1</v>
      </c>
      <c r="T111" t="str">
        <f t="shared" si="21"/>
        <v/>
      </c>
      <c r="U111">
        <f t="shared" si="18"/>
        <v>0</v>
      </c>
    </row>
    <row r="112" spans="2:21" x14ac:dyDescent="0.2">
      <c r="B112" s="3" t="s">
        <v>47</v>
      </c>
      <c r="C112" s="3">
        <v>104</v>
      </c>
      <c r="D112" s="3">
        <v>104</v>
      </c>
      <c r="E112" s="10">
        <v>0</v>
      </c>
      <c r="F112" s="17">
        <f t="shared" si="19"/>
        <v>0</v>
      </c>
      <c r="G112" s="17">
        <f t="shared" si="20"/>
        <v>0</v>
      </c>
      <c r="I112">
        <f t="shared" si="16"/>
        <v>-1113.7499999999998</v>
      </c>
      <c r="J112">
        <f t="shared" si="22"/>
        <v>103.2993</v>
      </c>
      <c r="K112">
        <f t="shared" si="23"/>
        <v>17.567524153002687</v>
      </c>
      <c r="L112">
        <f>Table1[[#This Row],[Accel. (N)]]+Table1[[#This Row],[Roll (N)]]+Table1[[#This Row],[Aero (N)]]</f>
        <v>-992.88317584699712</v>
      </c>
      <c r="M112">
        <f>Table1[[#This Row],[Total (N)]]*((E98/3.6)/1000)</f>
        <v>-7.5293640835063949</v>
      </c>
      <c r="N112">
        <f>Table1[[#This Row],[Power (kW)]]*1000</f>
        <v>-7529.3640835063952</v>
      </c>
      <c r="P112">
        <f>(Table1[[#This Row],[Power (kW)]]*1000)*C98</f>
        <v>-677642.76751557551</v>
      </c>
      <c r="S112">
        <f t="shared" si="17"/>
        <v>1</v>
      </c>
      <c r="T112" t="str">
        <f t="shared" si="21"/>
        <v/>
      </c>
      <c r="U112">
        <f t="shared" si="18"/>
        <v>0</v>
      </c>
    </row>
    <row r="113" spans="2:21" x14ac:dyDescent="0.2">
      <c r="B113" s="3" t="s">
        <v>47</v>
      </c>
      <c r="C113" s="3">
        <v>105</v>
      </c>
      <c r="D113" s="3">
        <v>105</v>
      </c>
      <c r="E113" s="10">
        <v>0</v>
      </c>
      <c r="F113" s="17">
        <f t="shared" si="19"/>
        <v>0</v>
      </c>
      <c r="G113" s="17">
        <f t="shared" si="20"/>
        <v>0</v>
      </c>
      <c r="I113">
        <f t="shared" si="16"/>
        <v>-1158.75</v>
      </c>
      <c r="J113">
        <f t="shared" si="22"/>
        <v>103.2993</v>
      </c>
      <c r="K113">
        <f t="shared" si="23"/>
        <v>11.408554643230556</v>
      </c>
      <c r="L113">
        <f>Table1[[#This Row],[Accel. (N)]]+Table1[[#This Row],[Roll (N)]]+Table1[[#This Row],[Aero (N)]]</f>
        <v>-1044.0421453567697</v>
      </c>
      <c r="M113">
        <f>Table1[[#This Row],[Total (N)]]*((E99/3.6)/1000)</f>
        <v>-6.3802575549580363</v>
      </c>
      <c r="N113">
        <f>Table1[[#This Row],[Power (kW)]]*1000</f>
        <v>-6380.2575549580361</v>
      </c>
      <c r="P113">
        <f>(Table1[[#This Row],[Power (kW)]]*1000)*C99</f>
        <v>-580603.43750118127</v>
      </c>
      <c r="S113">
        <f t="shared" si="17"/>
        <v>1</v>
      </c>
      <c r="T113" t="str">
        <f t="shared" si="21"/>
        <v/>
      </c>
      <c r="U113">
        <f t="shared" si="18"/>
        <v>0</v>
      </c>
    </row>
    <row r="114" spans="2:21" x14ac:dyDescent="0.2">
      <c r="B114" s="3" t="s">
        <v>47</v>
      </c>
      <c r="C114" s="3">
        <v>106</v>
      </c>
      <c r="D114" s="3">
        <v>106</v>
      </c>
      <c r="E114" s="10">
        <v>0</v>
      </c>
      <c r="F114" s="17">
        <f t="shared" si="19"/>
        <v>0</v>
      </c>
      <c r="G114" s="17">
        <f t="shared" si="20"/>
        <v>0</v>
      </c>
      <c r="I114">
        <f t="shared" si="16"/>
        <v>-877.50000000000011</v>
      </c>
      <c r="J114">
        <f t="shared" si="22"/>
        <v>103.2993</v>
      </c>
      <c r="K114">
        <f t="shared" si="23"/>
        <v>6.8121328344909724</v>
      </c>
      <c r="L114">
        <f>Table1[[#This Row],[Accel. (N)]]+Table1[[#This Row],[Roll (N)]]+Table1[[#This Row],[Aero (N)]]</f>
        <v>-767.38856716550913</v>
      </c>
      <c r="M114">
        <f>Table1[[#This Row],[Total (N)]]*((E100/3.6)/1000)</f>
        <v>-3.6237793449482374</v>
      </c>
      <c r="N114">
        <f>Table1[[#This Row],[Power (kW)]]*1000</f>
        <v>-3623.7793449482374</v>
      </c>
      <c r="P114">
        <f>(Table1[[#This Row],[Power (kW)]]*1000)*C100</f>
        <v>-333387.69973523787</v>
      </c>
      <c r="S114">
        <f t="shared" si="17"/>
        <v>1</v>
      </c>
      <c r="T114" t="str">
        <f t="shared" si="21"/>
        <v/>
      </c>
      <c r="U114">
        <f t="shared" si="18"/>
        <v>0</v>
      </c>
    </row>
    <row r="115" spans="2:21" x14ac:dyDescent="0.2">
      <c r="B115" s="3" t="s">
        <v>47</v>
      </c>
      <c r="C115" s="3">
        <v>107</v>
      </c>
      <c r="D115" s="3">
        <v>107</v>
      </c>
      <c r="E115" s="10">
        <v>0</v>
      </c>
      <c r="F115" s="17">
        <f t="shared" si="19"/>
        <v>0</v>
      </c>
      <c r="G115" s="17">
        <f t="shared" si="20"/>
        <v>0</v>
      </c>
      <c r="I115">
        <f t="shared" si="16"/>
        <v>-562.5</v>
      </c>
      <c r="J115">
        <f t="shared" si="22"/>
        <v>103.2993</v>
      </c>
      <c r="K115">
        <f t="shared" si="23"/>
        <v>4.7529358641756385</v>
      </c>
      <c r="L115">
        <f>Table1[[#This Row],[Accel. (N)]]+Table1[[#This Row],[Roll (N)]]+Table1[[#This Row],[Aero (N)]]</f>
        <v>-454.44776413582434</v>
      </c>
      <c r="M115">
        <f>Table1[[#This Row],[Total (N)]]*((E101/3.6)/1000)</f>
        <v>-1.7925439585357514</v>
      </c>
      <c r="N115">
        <f>Table1[[#This Row],[Power (kW)]]*1000</f>
        <v>-1792.5439585357515</v>
      </c>
      <c r="P115">
        <f>(Table1[[#This Row],[Power (kW)]]*1000)*C101</f>
        <v>-166706.58814382489</v>
      </c>
      <c r="S115">
        <f t="shared" si="17"/>
        <v>1</v>
      </c>
      <c r="T115" t="str">
        <f t="shared" si="21"/>
        <v/>
      </c>
      <c r="U115">
        <f t="shared" si="18"/>
        <v>0</v>
      </c>
    </row>
    <row r="116" spans="2:21" x14ac:dyDescent="0.2">
      <c r="B116" s="3" t="s">
        <v>47</v>
      </c>
      <c r="C116" s="3">
        <v>108</v>
      </c>
      <c r="D116" s="3">
        <v>108</v>
      </c>
      <c r="E116" s="10">
        <v>0</v>
      </c>
      <c r="F116" s="17">
        <f t="shared" si="19"/>
        <v>0</v>
      </c>
      <c r="G116" s="17">
        <f t="shared" si="20"/>
        <v>0</v>
      </c>
      <c r="I116">
        <f t="shared" si="16"/>
        <v>-573.74999999999989</v>
      </c>
      <c r="J116">
        <f t="shared" si="22"/>
        <v>103.2993</v>
      </c>
      <c r="K116">
        <f t="shared" si="23"/>
        <v>3.3942807202999994</v>
      </c>
      <c r="L116">
        <f>Table1[[#This Row],[Accel. (N)]]+Table1[[#This Row],[Roll (N)]]+Table1[[#This Row],[Aero (N)]]</f>
        <v>-467.05641927969987</v>
      </c>
      <c r="M116">
        <f>Table1[[#This Row],[Total (N)]]*((E102/3.6)/1000)</f>
        <v>-1.5568547309323328</v>
      </c>
      <c r="N116">
        <f>Table1[[#This Row],[Power (kW)]]*1000</f>
        <v>-1556.8547309323328</v>
      </c>
      <c r="P116">
        <f>(Table1[[#This Row],[Power (kW)]]*1000)*C102</f>
        <v>-146344.34470763928</v>
      </c>
      <c r="S116">
        <f t="shared" si="17"/>
        <v>1</v>
      </c>
      <c r="T116" t="str">
        <f t="shared" si="21"/>
        <v/>
      </c>
      <c r="U116">
        <f t="shared" si="18"/>
        <v>0</v>
      </c>
    </row>
    <row r="117" spans="2:21" x14ac:dyDescent="0.2">
      <c r="B117" s="3" t="s">
        <v>47</v>
      </c>
      <c r="C117" s="3">
        <v>109</v>
      </c>
      <c r="D117" s="3">
        <v>109</v>
      </c>
      <c r="E117" s="10">
        <v>0</v>
      </c>
      <c r="F117" s="17">
        <f t="shared" si="19"/>
        <v>0</v>
      </c>
      <c r="G117" s="17">
        <f t="shared" si="20"/>
        <v>0</v>
      </c>
      <c r="I117">
        <f t="shared" si="16"/>
        <v>-697.5</v>
      </c>
      <c r="J117">
        <f t="shared" si="22"/>
        <v>103.2993</v>
      </c>
      <c r="K117">
        <f t="shared" si="23"/>
        <v>1.9519471281114096</v>
      </c>
      <c r="L117">
        <f>Table1[[#This Row],[Accel. (N)]]+Table1[[#This Row],[Roll (N)]]+Table1[[#This Row],[Aero (N)]]</f>
        <v>-592.24875287188854</v>
      </c>
      <c r="M117">
        <f>Table1[[#This Row],[Total (N)]]*((E103/3.6)/1000)</f>
        <v>-1.4970732364261625</v>
      </c>
      <c r="N117">
        <f>Table1[[#This Row],[Power (kW)]]*1000</f>
        <v>-1497.0732364261626</v>
      </c>
      <c r="P117">
        <f>(Table1[[#This Row],[Power (kW)]]*1000)*C103</f>
        <v>-142221.95746048546</v>
      </c>
      <c r="S117">
        <f t="shared" si="17"/>
        <v>1</v>
      </c>
      <c r="T117" t="str">
        <f t="shared" si="21"/>
        <v/>
      </c>
      <c r="U117">
        <f t="shared" si="18"/>
        <v>0</v>
      </c>
    </row>
    <row r="118" spans="2:21" x14ac:dyDescent="0.2">
      <c r="B118" s="3" t="s">
        <v>47</v>
      </c>
      <c r="C118" s="3">
        <v>110</v>
      </c>
      <c r="D118" s="3">
        <v>110</v>
      </c>
      <c r="E118" s="10">
        <v>0</v>
      </c>
      <c r="F118" s="17">
        <f t="shared" si="19"/>
        <v>0</v>
      </c>
      <c r="G118" s="17">
        <f t="shared" si="20"/>
        <v>0</v>
      </c>
      <c r="I118">
        <f t="shared" si="16"/>
        <v>-618.75</v>
      </c>
      <c r="J118">
        <f t="shared" si="22"/>
        <v>103.2993</v>
      </c>
      <c r="K118">
        <f t="shared" si="23"/>
        <v>0.79294169049230534</v>
      </c>
      <c r="L118">
        <f>Table1[[#This Row],[Accel. (N)]]+Table1[[#This Row],[Roll (N)]]+Table1[[#This Row],[Aero (N)]]</f>
        <v>-514.6577583095077</v>
      </c>
      <c r="M118">
        <f>Table1[[#This Row],[Total (N)]]*((E104/3.6)/1000)</f>
        <v>-0.82917083283198456</v>
      </c>
      <c r="N118">
        <f>Table1[[#This Row],[Power (kW)]]*1000</f>
        <v>-829.17083283198451</v>
      </c>
      <c r="P118">
        <f>(Table1[[#This Row],[Power (kW)]]*1000)*C104</f>
        <v>-79600.39995187051</v>
      </c>
      <c r="S118">
        <f t="shared" si="17"/>
        <v>1</v>
      </c>
      <c r="T118" t="str">
        <f t="shared" si="21"/>
        <v/>
      </c>
      <c r="U118">
        <f t="shared" si="18"/>
        <v>0</v>
      </c>
    </row>
    <row r="119" spans="2:21" x14ac:dyDescent="0.2">
      <c r="B119" s="3" t="s">
        <v>47</v>
      </c>
      <c r="C119" s="3">
        <v>111</v>
      </c>
      <c r="D119" s="3">
        <v>111</v>
      </c>
      <c r="E119" s="10">
        <v>0</v>
      </c>
      <c r="F119" s="17">
        <f t="shared" si="19"/>
        <v>0</v>
      </c>
      <c r="G119" s="17">
        <f t="shared" si="20"/>
        <v>0</v>
      </c>
      <c r="I119">
        <f t="shared" ref="I119:I182" si="24">$M$16*F105</f>
        <v>-404.99999999999994</v>
      </c>
      <c r="J119">
        <f t="shared" si="22"/>
        <v>103.2993</v>
      </c>
      <c r="K119">
        <f t="shared" si="23"/>
        <v>0.305485264827</v>
      </c>
      <c r="L119">
        <f>Table1[[#This Row],[Accel. (N)]]+Table1[[#This Row],[Roll (N)]]+Table1[[#This Row],[Aero (N)]]</f>
        <v>-301.39521473517294</v>
      </c>
      <c r="M119">
        <f>Table1[[#This Row],[Total (N)]]*((E105/3.6)/1000)</f>
        <v>-0.30139521473517294</v>
      </c>
      <c r="N119">
        <f>Table1[[#This Row],[Power (kW)]]*1000</f>
        <v>-301.39521473517294</v>
      </c>
      <c r="P119">
        <f>(Table1[[#This Row],[Power (kW)]]*1000)*C105</f>
        <v>-29235.335829311774</v>
      </c>
      <c r="S119">
        <f t="shared" si="17"/>
        <v>1</v>
      </c>
      <c r="T119" t="str">
        <f t="shared" si="21"/>
        <v/>
      </c>
      <c r="U119">
        <f t="shared" si="18"/>
        <v>0</v>
      </c>
    </row>
    <row r="120" spans="2:21" x14ac:dyDescent="0.2">
      <c r="B120" s="3" t="s">
        <v>47</v>
      </c>
      <c r="C120" s="3">
        <v>112</v>
      </c>
      <c r="D120" s="3">
        <v>112</v>
      </c>
      <c r="E120" s="10">
        <v>0</v>
      </c>
      <c r="F120" s="17">
        <f t="shared" si="19"/>
        <v>0</v>
      </c>
      <c r="G120" s="17">
        <f t="shared" si="20"/>
        <v>0</v>
      </c>
      <c r="I120">
        <f t="shared" si="24"/>
        <v>-405</v>
      </c>
      <c r="J120">
        <f t="shared" si="22"/>
        <v>103.2993</v>
      </c>
      <c r="K120">
        <f t="shared" si="23"/>
        <v>0.11408554643230558</v>
      </c>
      <c r="L120">
        <f>Table1[[#This Row],[Accel. (N)]]+Table1[[#This Row],[Roll (N)]]+Table1[[#This Row],[Aero (N)]]</f>
        <v>-301.58661445356768</v>
      </c>
      <c r="M120">
        <f>Table1[[#This Row],[Total (N)]]*((E106/3.6)/1000)</f>
        <v>-0.18430293105495804</v>
      </c>
      <c r="N120">
        <f>Table1[[#This Row],[Power (kW)]]*1000</f>
        <v>-184.30293105495804</v>
      </c>
      <c r="P120">
        <f>(Table1[[#This Row],[Power (kW)]]*1000)*C106</f>
        <v>-18061.687243385888</v>
      </c>
      <c r="S120">
        <f t="shared" si="17"/>
        <v>1</v>
      </c>
      <c r="T120" t="str">
        <f t="shared" si="21"/>
        <v/>
      </c>
      <c r="U120">
        <f t="shared" si="18"/>
        <v>0</v>
      </c>
    </row>
    <row r="121" spans="2:21" x14ac:dyDescent="0.2">
      <c r="B121" s="3" t="s">
        <v>47</v>
      </c>
      <c r="C121" s="3">
        <v>113</v>
      </c>
      <c r="D121" s="3">
        <v>113</v>
      </c>
      <c r="E121" s="10">
        <v>0</v>
      </c>
      <c r="F121" s="17">
        <f t="shared" si="19"/>
        <v>0</v>
      </c>
      <c r="G121" s="17">
        <f t="shared" si="20"/>
        <v>0</v>
      </c>
      <c r="I121">
        <f t="shared" si="24"/>
        <v>-247.50000000000003</v>
      </c>
      <c r="J121">
        <f t="shared" si="22"/>
        <v>103.2993</v>
      </c>
      <c r="K121">
        <f t="shared" si="23"/>
        <v>0</v>
      </c>
      <c r="L121">
        <f>Table1[[#This Row],[Accel. (N)]]+Table1[[#This Row],[Roll (N)]]+Table1[[#This Row],[Aero (N)]]</f>
        <v>-144.20070000000004</v>
      </c>
      <c r="M121">
        <f>Table1[[#This Row],[Total (N)]]*((E107/3.6)/1000)</f>
        <v>0</v>
      </c>
      <c r="N121">
        <f>Table1[[#This Row],[Power (kW)]]*1000</f>
        <v>0</v>
      </c>
      <c r="P121">
        <f>(Table1[[#This Row],[Power (kW)]]*1000)*C107</f>
        <v>0</v>
      </c>
      <c r="S121">
        <f t="shared" si="17"/>
        <v>1</v>
      </c>
      <c r="T121" t="str">
        <f t="shared" si="21"/>
        <v/>
      </c>
      <c r="U121">
        <f t="shared" si="18"/>
        <v>0</v>
      </c>
    </row>
    <row r="122" spans="2:21" x14ac:dyDescent="0.2">
      <c r="B122" s="3" t="s">
        <v>47</v>
      </c>
      <c r="C122" s="3">
        <v>114</v>
      </c>
      <c r="D122" s="3">
        <v>114</v>
      </c>
      <c r="E122" s="10">
        <v>0</v>
      </c>
      <c r="F122" s="17">
        <f t="shared" si="19"/>
        <v>0</v>
      </c>
      <c r="G122" s="17">
        <f t="shared" si="20"/>
        <v>0</v>
      </c>
      <c r="I122">
        <f t="shared" si="24"/>
        <v>0</v>
      </c>
      <c r="J122">
        <f t="shared" si="22"/>
        <v>103.2993</v>
      </c>
      <c r="K122">
        <f t="shared" si="23"/>
        <v>0</v>
      </c>
      <c r="L122">
        <f>Table1[[#This Row],[Accel. (N)]]+Table1[[#This Row],[Roll (N)]]+Table1[[#This Row],[Aero (N)]]</f>
        <v>103.2993</v>
      </c>
      <c r="M122">
        <f>Table1[[#This Row],[Total (N)]]*((E108/3.6)/1000)</f>
        <v>0</v>
      </c>
      <c r="N122">
        <f>Table1[[#This Row],[Power (kW)]]*1000</f>
        <v>0</v>
      </c>
      <c r="P122">
        <f>(Table1[[#This Row],[Power (kW)]]*1000)*C108</f>
        <v>0</v>
      </c>
      <c r="S122">
        <f t="shared" si="17"/>
        <v>1</v>
      </c>
      <c r="T122" t="str">
        <f t="shared" si="21"/>
        <v/>
      </c>
      <c r="U122">
        <f t="shared" si="18"/>
        <v>0</v>
      </c>
    </row>
    <row r="123" spans="2:21" x14ac:dyDescent="0.2">
      <c r="B123" s="3" t="s">
        <v>47</v>
      </c>
      <c r="C123" s="3">
        <v>115</v>
      </c>
      <c r="D123" s="3">
        <v>115</v>
      </c>
      <c r="E123" s="10">
        <v>0</v>
      </c>
      <c r="F123" s="17">
        <f t="shared" si="19"/>
        <v>0</v>
      </c>
      <c r="G123" s="17">
        <f t="shared" si="20"/>
        <v>0</v>
      </c>
      <c r="I123">
        <f t="shared" si="24"/>
        <v>0</v>
      </c>
      <c r="J123">
        <f t="shared" si="22"/>
        <v>103.2993</v>
      </c>
      <c r="K123">
        <f t="shared" si="23"/>
        <v>0</v>
      </c>
      <c r="L123">
        <f>Table1[[#This Row],[Accel. (N)]]+Table1[[#This Row],[Roll (N)]]+Table1[[#This Row],[Aero (N)]]</f>
        <v>103.2993</v>
      </c>
      <c r="M123">
        <f>Table1[[#This Row],[Total (N)]]*((E109/3.6)/1000)</f>
        <v>0</v>
      </c>
      <c r="N123">
        <f>Table1[[#This Row],[Power (kW)]]*1000</f>
        <v>0</v>
      </c>
      <c r="P123">
        <f>(Table1[[#This Row],[Power (kW)]]*1000)*C109</f>
        <v>0</v>
      </c>
      <c r="S123">
        <f t="shared" si="17"/>
        <v>1</v>
      </c>
      <c r="T123" t="str">
        <f t="shared" si="21"/>
        <v/>
      </c>
      <c r="U123">
        <f t="shared" si="18"/>
        <v>0</v>
      </c>
    </row>
    <row r="124" spans="2:21" x14ac:dyDescent="0.2">
      <c r="B124" s="3" t="s">
        <v>47</v>
      </c>
      <c r="C124" s="3">
        <v>116</v>
      </c>
      <c r="D124" s="3">
        <v>116</v>
      </c>
      <c r="E124" s="10">
        <v>0</v>
      </c>
      <c r="F124" s="17">
        <f t="shared" si="19"/>
        <v>0</v>
      </c>
      <c r="G124" s="17">
        <f t="shared" si="20"/>
        <v>0</v>
      </c>
      <c r="I124">
        <f t="shared" si="24"/>
        <v>0</v>
      </c>
      <c r="J124">
        <f t="shared" si="22"/>
        <v>103.2993</v>
      </c>
      <c r="K124">
        <f t="shared" si="23"/>
        <v>0</v>
      </c>
      <c r="L124">
        <f>Table1[[#This Row],[Accel. (N)]]+Table1[[#This Row],[Roll (N)]]+Table1[[#This Row],[Aero (N)]]</f>
        <v>103.2993</v>
      </c>
      <c r="M124">
        <f>Table1[[#This Row],[Total (N)]]*((E110/3.6)/1000)</f>
        <v>0</v>
      </c>
      <c r="N124">
        <f>Table1[[#This Row],[Power (kW)]]*1000</f>
        <v>0</v>
      </c>
      <c r="P124">
        <f>(Table1[[#This Row],[Power (kW)]]*1000)*C110</f>
        <v>0</v>
      </c>
      <c r="S124">
        <f t="shared" si="17"/>
        <v>1</v>
      </c>
      <c r="T124" t="str">
        <f t="shared" si="21"/>
        <v/>
      </c>
      <c r="U124">
        <f t="shared" si="18"/>
        <v>0</v>
      </c>
    </row>
    <row r="125" spans="2:21" x14ac:dyDescent="0.2">
      <c r="B125" s="3" t="s">
        <v>47</v>
      </c>
      <c r="C125" s="3">
        <v>117</v>
      </c>
      <c r="D125" s="3">
        <v>117</v>
      </c>
      <c r="E125" s="10">
        <v>0</v>
      </c>
      <c r="F125" s="17">
        <f t="shared" si="19"/>
        <v>0</v>
      </c>
      <c r="G125" s="17">
        <f t="shared" si="20"/>
        <v>0</v>
      </c>
      <c r="I125">
        <f t="shared" si="24"/>
        <v>0</v>
      </c>
      <c r="J125">
        <f t="shared" si="22"/>
        <v>103.2993</v>
      </c>
      <c r="K125">
        <f t="shared" si="23"/>
        <v>0</v>
      </c>
      <c r="L125">
        <f>Table1[[#This Row],[Accel. (N)]]+Table1[[#This Row],[Roll (N)]]+Table1[[#This Row],[Aero (N)]]</f>
        <v>103.2993</v>
      </c>
      <c r="M125">
        <f>Table1[[#This Row],[Total (N)]]*((E111/3.6)/1000)</f>
        <v>0</v>
      </c>
      <c r="N125">
        <f>Table1[[#This Row],[Power (kW)]]*1000</f>
        <v>0</v>
      </c>
      <c r="P125">
        <f>(Table1[[#This Row],[Power (kW)]]*1000)*C111</f>
        <v>0</v>
      </c>
      <c r="S125">
        <f t="shared" si="17"/>
        <v>1</v>
      </c>
      <c r="T125" t="str">
        <f t="shared" si="21"/>
        <v/>
      </c>
      <c r="U125">
        <f t="shared" si="18"/>
        <v>0</v>
      </c>
    </row>
    <row r="126" spans="2:21" x14ac:dyDescent="0.2">
      <c r="B126" s="3" t="s">
        <v>47</v>
      </c>
      <c r="C126" s="3">
        <v>118</v>
      </c>
      <c r="D126" s="3">
        <v>118</v>
      </c>
      <c r="E126" s="10">
        <v>0</v>
      </c>
      <c r="F126" s="17">
        <f t="shared" si="19"/>
        <v>0</v>
      </c>
      <c r="G126" s="17">
        <f t="shared" si="20"/>
        <v>0</v>
      </c>
      <c r="I126">
        <f t="shared" si="24"/>
        <v>0</v>
      </c>
      <c r="J126">
        <f t="shared" si="22"/>
        <v>103.2993</v>
      </c>
      <c r="K126">
        <f t="shared" si="23"/>
        <v>0</v>
      </c>
      <c r="L126">
        <f>Table1[[#This Row],[Accel. (N)]]+Table1[[#This Row],[Roll (N)]]+Table1[[#This Row],[Aero (N)]]</f>
        <v>103.2993</v>
      </c>
      <c r="M126">
        <f>Table1[[#This Row],[Total (N)]]*((E112/3.6)/1000)</f>
        <v>0</v>
      </c>
      <c r="N126">
        <f>Table1[[#This Row],[Power (kW)]]*1000</f>
        <v>0</v>
      </c>
      <c r="P126">
        <f>(Table1[[#This Row],[Power (kW)]]*1000)*C112</f>
        <v>0</v>
      </c>
      <c r="S126">
        <f t="shared" si="17"/>
        <v>1</v>
      </c>
      <c r="T126" t="str">
        <f t="shared" si="21"/>
        <v/>
      </c>
      <c r="U126">
        <f t="shared" si="18"/>
        <v>0</v>
      </c>
    </row>
    <row r="127" spans="2:21" x14ac:dyDescent="0.2">
      <c r="B127" s="3" t="s">
        <v>47</v>
      </c>
      <c r="C127" s="3">
        <v>119</v>
      </c>
      <c r="D127" s="3">
        <v>119</v>
      </c>
      <c r="E127" s="10">
        <v>0</v>
      </c>
      <c r="F127" s="17">
        <f t="shared" si="19"/>
        <v>0</v>
      </c>
      <c r="G127" s="17">
        <f t="shared" si="20"/>
        <v>0</v>
      </c>
      <c r="I127">
        <f t="shared" si="24"/>
        <v>0</v>
      </c>
      <c r="J127">
        <f t="shared" si="22"/>
        <v>103.2993</v>
      </c>
      <c r="K127">
        <f t="shared" si="23"/>
        <v>0</v>
      </c>
      <c r="L127">
        <f>Table1[[#This Row],[Accel. (N)]]+Table1[[#This Row],[Roll (N)]]+Table1[[#This Row],[Aero (N)]]</f>
        <v>103.2993</v>
      </c>
      <c r="M127">
        <f>Table1[[#This Row],[Total (N)]]*((E113/3.6)/1000)</f>
        <v>0</v>
      </c>
      <c r="N127">
        <f>Table1[[#This Row],[Power (kW)]]*1000</f>
        <v>0</v>
      </c>
      <c r="P127">
        <f>(Table1[[#This Row],[Power (kW)]]*1000)*C113</f>
        <v>0</v>
      </c>
      <c r="S127">
        <f t="shared" si="17"/>
        <v>1</v>
      </c>
      <c r="T127" t="str">
        <f t="shared" si="21"/>
        <v/>
      </c>
      <c r="U127">
        <f t="shared" si="18"/>
        <v>0</v>
      </c>
    </row>
    <row r="128" spans="2:21" x14ac:dyDescent="0.2">
      <c r="B128" s="3" t="s">
        <v>47</v>
      </c>
      <c r="C128" s="3">
        <v>120</v>
      </c>
      <c r="D128" s="3">
        <v>120</v>
      </c>
      <c r="E128" s="10">
        <v>0</v>
      </c>
      <c r="F128" s="17">
        <f t="shared" si="19"/>
        <v>0</v>
      </c>
      <c r="G128" s="17">
        <f t="shared" si="20"/>
        <v>0</v>
      </c>
      <c r="I128">
        <f t="shared" si="24"/>
        <v>0</v>
      </c>
      <c r="J128">
        <f t="shared" si="22"/>
        <v>103.2993</v>
      </c>
      <c r="K128">
        <f t="shared" si="23"/>
        <v>0</v>
      </c>
      <c r="L128">
        <f>Table1[[#This Row],[Accel. (N)]]+Table1[[#This Row],[Roll (N)]]+Table1[[#This Row],[Aero (N)]]</f>
        <v>103.2993</v>
      </c>
      <c r="M128">
        <f>Table1[[#This Row],[Total (N)]]*((E114/3.6)/1000)</f>
        <v>0</v>
      </c>
      <c r="N128">
        <f>Table1[[#This Row],[Power (kW)]]*1000</f>
        <v>0</v>
      </c>
      <c r="P128">
        <f>(Table1[[#This Row],[Power (kW)]]*1000)*C114</f>
        <v>0</v>
      </c>
      <c r="S128">
        <f t="shared" si="17"/>
        <v>1</v>
      </c>
      <c r="T128" t="str">
        <f t="shared" si="21"/>
        <v/>
      </c>
      <c r="U128">
        <f t="shared" si="18"/>
        <v>0</v>
      </c>
    </row>
    <row r="129" spans="2:21" x14ac:dyDescent="0.2">
      <c r="B129" s="3" t="s">
        <v>47</v>
      </c>
      <c r="C129" s="3">
        <v>121</v>
      </c>
      <c r="D129" s="3">
        <v>121</v>
      </c>
      <c r="E129" s="10">
        <v>0</v>
      </c>
      <c r="F129" s="17">
        <f t="shared" si="19"/>
        <v>0</v>
      </c>
      <c r="G129" s="17">
        <f t="shared" si="20"/>
        <v>0</v>
      </c>
      <c r="I129">
        <f t="shared" si="24"/>
        <v>0</v>
      </c>
      <c r="J129">
        <f t="shared" si="22"/>
        <v>103.2993</v>
      </c>
      <c r="K129">
        <f t="shared" si="23"/>
        <v>0</v>
      </c>
      <c r="L129">
        <f>Table1[[#This Row],[Accel. (N)]]+Table1[[#This Row],[Roll (N)]]+Table1[[#This Row],[Aero (N)]]</f>
        <v>103.2993</v>
      </c>
      <c r="M129">
        <f>Table1[[#This Row],[Total (N)]]*((E115/3.6)/1000)</f>
        <v>0</v>
      </c>
      <c r="N129">
        <f>Table1[[#This Row],[Power (kW)]]*1000</f>
        <v>0</v>
      </c>
      <c r="P129">
        <f>(Table1[[#This Row],[Power (kW)]]*1000)*C115</f>
        <v>0</v>
      </c>
      <c r="S129">
        <f t="shared" si="17"/>
        <v>1</v>
      </c>
      <c r="T129" t="str">
        <f t="shared" si="21"/>
        <v/>
      </c>
      <c r="U129">
        <f t="shared" si="18"/>
        <v>0</v>
      </c>
    </row>
    <row r="130" spans="2:21" x14ac:dyDescent="0.2">
      <c r="B130" s="3" t="s">
        <v>47</v>
      </c>
      <c r="C130" s="3">
        <v>122</v>
      </c>
      <c r="D130" s="3">
        <v>122</v>
      </c>
      <c r="E130" s="10">
        <v>0</v>
      </c>
      <c r="F130" s="17">
        <f t="shared" si="19"/>
        <v>0</v>
      </c>
      <c r="G130" s="17">
        <f t="shared" si="20"/>
        <v>0</v>
      </c>
      <c r="I130">
        <f t="shared" si="24"/>
        <v>0</v>
      </c>
      <c r="J130">
        <f t="shared" si="22"/>
        <v>103.2993</v>
      </c>
      <c r="K130">
        <f t="shared" si="23"/>
        <v>0</v>
      </c>
      <c r="L130">
        <f>Table1[[#This Row],[Accel. (N)]]+Table1[[#This Row],[Roll (N)]]+Table1[[#This Row],[Aero (N)]]</f>
        <v>103.2993</v>
      </c>
      <c r="M130">
        <f>Table1[[#This Row],[Total (N)]]*((E116/3.6)/1000)</f>
        <v>0</v>
      </c>
      <c r="N130">
        <f>Table1[[#This Row],[Power (kW)]]*1000</f>
        <v>0</v>
      </c>
      <c r="P130">
        <f>(Table1[[#This Row],[Power (kW)]]*1000)*C116</f>
        <v>0</v>
      </c>
      <c r="S130">
        <f t="shared" si="17"/>
        <v>1</v>
      </c>
      <c r="T130" t="str">
        <f t="shared" si="21"/>
        <v/>
      </c>
      <c r="U130">
        <f t="shared" si="18"/>
        <v>0</v>
      </c>
    </row>
    <row r="131" spans="2:21" x14ac:dyDescent="0.2">
      <c r="B131" s="3" t="s">
        <v>47</v>
      </c>
      <c r="C131" s="3">
        <v>123</v>
      </c>
      <c r="D131" s="3">
        <v>123</v>
      </c>
      <c r="E131" s="10">
        <v>0</v>
      </c>
      <c r="F131" s="17">
        <f t="shared" si="19"/>
        <v>0</v>
      </c>
      <c r="G131" s="17">
        <f t="shared" si="20"/>
        <v>0</v>
      </c>
      <c r="I131">
        <f t="shared" si="24"/>
        <v>0</v>
      </c>
      <c r="J131">
        <f t="shared" si="22"/>
        <v>103.2993</v>
      </c>
      <c r="K131">
        <f t="shared" si="23"/>
        <v>0</v>
      </c>
      <c r="L131">
        <f>Table1[[#This Row],[Accel. (N)]]+Table1[[#This Row],[Roll (N)]]+Table1[[#This Row],[Aero (N)]]</f>
        <v>103.2993</v>
      </c>
      <c r="M131">
        <f>Table1[[#This Row],[Total (N)]]*((E117/3.6)/1000)</f>
        <v>0</v>
      </c>
      <c r="N131">
        <f>Table1[[#This Row],[Power (kW)]]*1000</f>
        <v>0</v>
      </c>
      <c r="P131">
        <f>(Table1[[#This Row],[Power (kW)]]*1000)*C117</f>
        <v>0</v>
      </c>
      <c r="S131">
        <f t="shared" si="17"/>
        <v>1</v>
      </c>
      <c r="T131" t="str">
        <f t="shared" si="21"/>
        <v/>
      </c>
      <c r="U131">
        <f t="shared" si="18"/>
        <v>0</v>
      </c>
    </row>
    <row r="132" spans="2:21" x14ac:dyDescent="0.2">
      <c r="B132" s="3" t="s">
        <v>47</v>
      </c>
      <c r="C132" s="3">
        <v>124</v>
      </c>
      <c r="D132" s="3">
        <v>124</v>
      </c>
      <c r="E132" s="10">
        <v>0</v>
      </c>
      <c r="F132" s="17">
        <f t="shared" si="19"/>
        <v>0</v>
      </c>
      <c r="G132" s="17">
        <f t="shared" si="20"/>
        <v>0</v>
      </c>
      <c r="I132">
        <f t="shared" si="24"/>
        <v>0</v>
      </c>
      <c r="J132">
        <f t="shared" si="22"/>
        <v>103.2993</v>
      </c>
      <c r="K132">
        <f t="shared" si="23"/>
        <v>0</v>
      </c>
      <c r="L132">
        <f>Table1[[#This Row],[Accel. (N)]]+Table1[[#This Row],[Roll (N)]]+Table1[[#This Row],[Aero (N)]]</f>
        <v>103.2993</v>
      </c>
      <c r="M132">
        <f>Table1[[#This Row],[Total (N)]]*((E118/3.6)/1000)</f>
        <v>0</v>
      </c>
      <c r="N132">
        <f>Table1[[#This Row],[Power (kW)]]*1000</f>
        <v>0</v>
      </c>
      <c r="P132">
        <f>(Table1[[#This Row],[Power (kW)]]*1000)*C118</f>
        <v>0</v>
      </c>
      <c r="S132">
        <f t="shared" si="17"/>
        <v>1</v>
      </c>
      <c r="T132" t="str">
        <f t="shared" si="21"/>
        <v/>
      </c>
      <c r="U132">
        <f t="shared" si="18"/>
        <v>0</v>
      </c>
    </row>
    <row r="133" spans="2:21" x14ac:dyDescent="0.2">
      <c r="B133" s="3" t="s">
        <v>47</v>
      </c>
      <c r="C133" s="3">
        <v>125</v>
      </c>
      <c r="D133" s="3">
        <v>125</v>
      </c>
      <c r="E133" s="10">
        <v>0</v>
      </c>
      <c r="F133" s="17">
        <f t="shared" si="19"/>
        <v>0</v>
      </c>
      <c r="G133" s="17">
        <f t="shared" si="20"/>
        <v>0</v>
      </c>
      <c r="I133">
        <f t="shared" si="24"/>
        <v>0</v>
      </c>
      <c r="J133">
        <f t="shared" si="22"/>
        <v>103.2993</v>
      </c>
      <c r="K133">
        <f t="shared" si="23"/>
        <v>0</v>
      </c>
      <c r="L133">
        <f>Table1[[#This Row],[Accel. (N)]]+Table1[[#This Row],[Roll (N)]]+Table1[[#This Row],[Aero (N)]]</f>
        <v>103.2993</v>
      </c>
      <c r="M133">
        <f>Table1[[#This Row],[Total (N)]]*((E119/3.6)/1000)</f>
        <v>0</v>
      </c>
      <c r="N133">
        <f>Table1[[#This Row],[Power (kW)]]*1000</f>
        <v>0</v>
      </c>
      <c r="P133">
        <f>(Table1[[#This Row],[Power (kW)]]*1000)*C119</f>
        <v>0</v>
      </c>
      <c r="S133">
        <f t="shared" si="17"/>
        <v>1</v>
      </c>
      <c r="T133" t="str">
        <f t="shared" si="21"/>
        <v/>
      </c>
      <c r="U133">
        <f t="shared" si="18"/>
        <v>0</v>
      </c>
    </row>
    <row r="134" spans="2:21" x14ac:dyDescent="0.2">
      <c r="B134" s="3" t="s">
        <v>47</v>
      </c>
      <c r="C134" s="3">
        <v>126</v>
      </c>
      <c r="D134" s="3">
        <v>126</v>
      </c>
      <c r="E134" s="10">
        <v>0</v>
      </c>
      <c r="F134" s="17">
        <f t="shared" si="19"/>
        <v>0</v>
      </c>
      <c r="G134" s="17">
        <f t="shared" si="20"/>
        <v>0</v>
      </c>
      <c r="I134">
        <f t="shared" si="24"/>
        <v>0</v>
      </c>
      <c r="J134">
        <f t="shared" si="22"/>
        <v>103.2993</v>
      </c>
      <c r="K134">
        <f t="shared" si="23"/>
        <v>0</v>
      </c>
      <c r="L134">
        <f>Table1[[#This Row],[Accel. (N)]]+Table1[[#This Row],[Roll (N)]]+Table1[[#This Row],[Aero (N)]]</f>
        <v>103.2993</v>
      </c>
      <c r="M134">
        <f>Table1[[#This Row],[Total (N)]]*((E120/3.6)/1000)</f>
        <v>0</v>
      </c>
      <c r="N134">
        <f>Table1[[#This Row],[Power (kW)]]*1000</f>
        <v>0</v>
      </c>
      <c r="P134">
        <f>(Table1[[#This Row],[Power (kW)]]*1000)*C120</f>
        <v>0</v>
      </c>
      <c r="S134">
        <f t="shared" si="17"/>
        <v>1</v>
      </c>
      <c r="T134" t="str">
        <f t="shared" si="21"/>
        <v/>
      </c>
      <c r="U134">
        <f t="shared" si="18"/>
        <v>0</v>
      </c>
    </row>
    <row r="135" spans="2:21" x14ac:dyDescent="0.2">
      <c r="B135" s="3" t="s">
        <v>47</v>
      </c>
      <c r="C135" s="3">
        <v>127</v>
      </c>
      <c r="D135" s="3">
        <v>127</v>
      </c>
      <c r="E135" s="10">
        <v>0</v>
      </c>
      <c r="F135" s="17">
        <f t="shared" si="19"/>
        <v>0</v>
      </c>
      <c r="G135" s="17">
        <f t="shared" si="20"/>
        <v>0</v>
      </c>
      <c r="I135">
        <f t="shared" si="24"/>
        <v>0</v>
      </c>
      <c r="J135">
        <f t="shared" si="22"/>
        <v>103.2993</v>
      </c>
      <c r="K135">
        <f t="shared" si="23"/>
        <v>0</v>
      </c>
      <c r="L135">
        <f>Table1[[#This Row],[Accel. (N)]]+Table1[[#This Row],[Roll (N)]]+Table1[[#This Row],[Aero (N)]]</f>
        <v>103.2993</v>
      </c>
      <c r="M135">
        <f>Table1[[#This Row],[Total (N)]]*((E121/3.6)/1000)</f>
        <v>0</v>
      </c>
      <c r="N135">
        <f>Table1[[#This Row],[Power (kW)]]*1000</f>
        <v>0</v>
      </c>
      <c r="P135">
        <f>(Table1[[#This Row],[Power (kW)]]*1000)*C121</f>
        <v>0</v>
      </c>
      <c r="S135">
        <f t="shared" si="17"/>
        <v>1</v>
      </c>
      <c r="T135" t="str">
        <f t="shared" si="21"/>
        <v/>
      </c>
      <c r="U135">
        <f t="shared" si="18"/>
        <v>0</v>
      </c>
    </row>
    <row r="136" spans="2:21" x14ac:dyDescent="0.2">
      <c r="B136" s="3" t="s">
        <v>47</v>
      </c>
      <c r="C136" s="3">
        <v>128</v>
      </c>
      <c r="D136" s="3">
        <v>128</v>
      </c>
      <c r="E136" s="10">
        <v>0</v>
      </c>
      <c r="F136" s="17">
        <f t="shared" si="19"/>
        <v>0</v>
      </c>
      <c r="G136" s="17">
        <f t="shared" si="20"/>
        <v>0</v>
      </c>
      <c r="I136">
        <f t="shared" si="24"/>
        <v>0</v>
      </c>
      <c r="J136">
        <f t="shared" si="22"/>
        <v>103.2993</v>
      </c>
      <c r="K136">
        <f t="shared" si="23"/>
        <v>0</v>
      </c>
      <c r="L136">
        <f>Table1[[#This Row],[Accel. (N)]]+Table1[[#This Row],[Roll (N)]]+Table1[[#This Row],[Aero (N)]]</f>
        <v>103.2993</v>
      </c>
      <c r="M136">
        <f>Table1[[#This Row],[Total (N)]]*((E122/3.6)/1000)</f>
        <v>0</v>
      </c>
      <c r="N136">
        <f>Table1[[#This Row],[Power (kW)]]*1000</f>
        <v>0</v>
      </c>
      <c r="P136">
        <f>(Table1[[#This Row],[Power (kW)]]*1000)*C122</f>
        <v>0</v>
      </c>
      <c r="S136">
        <f t="shared" ref="S136:S199" si="25">IF(E136&lt;1,1,0)</f>
        <v>1</v>
      </c>
      <c r="T136" t="str">
        <f t="shared" si="21"/>
        <v/>
      </c>
      <c r="U136">
        <f t="shared" ref="U136:U199" si="26">E136/3.6</f>
        <v>0</v>
      </c>
    </row>
    <row r="137" spans="2:21" x14ac:dyDescent="0.2">
      <c r="B137" s="3" t="s">
        <v>47</v>
      </c>
      <c r="C137" s="3">
        <v>129</v>
      </c>
      <c r="D137" s="3">
        <v>129</v>
      </c>
      <c r="E137" s="10">
        <v>0</v>
      </c>
      <c r="F137" s="17">
        <f t="shared" si="19"/>
        <v>0</v>
      </c>
      <c r="G137" s="17">
        <f t="shared" si="20"/>
        <v>0</v>
      </c>
      <c r="I137">
        <f t="shared" si="24"/>
        <v>0</v>
      </c>
      <c r="J137">
        <f t="shared" si="22"/>
        <v>103.2993</v>
      </c>
      <c r="K137">
        <f t="shared" si="23"/>
        <v>0</v>
      </c>
      <c r="L137">
        <f>Table1[[#This Row],[Accel. (N)]]+Table1[[#This Row],[Roll (N)]]+Table1[[#This Row],[Aero (N)]]</f>
        <v>103.2993</v>
      </c>
      <c r="M137">
        <f>Table1[[#This Row],[Total (N)]]*((E123/3.6)/1000)</f>
        <v>0</v>
      </c>
      <c r="N137">
        <f>Table1[[#This Row],[Power (kW)]]*1000</f>
        <v>0</v>
      </c>
      <c r="P137">
        <f>(Table1[[#This Row],[Power (kW)]]*1000)*C123</f>
        <v>0</v>
      </c>
      <c r="S137">
        <f t="shared" si="25"/>
        <v>1</v>
      </c>
      <c r="T137" t="str">
        <f t="shared" si="21"/>
        <v/>
      </c>
      <c r="U137">
        <f t="shared" si="26"/>
        <v>0</v>
      </c>
    </row>
    <row r="138" spans="2:21" x14ac:dyDescent="0.2">
      <c r="B138" s="3" t="s">
        <v>47</v>
      </c>
      <c r="C138" s="3">
        <v>130</v>
      </c>
      <c r="D138" s="3">
        <v>130</v>
      </c>
      <c r="E138" s="10">
        <v>0</v>
      </c>
      <c r="F138" s="17">
        <f t="shared" ref="F138:F201" si="27">($E139-$E137)/2/3.6</f>
        <v>0</v>
      </c>
      <c r="G138" s="17">
        <f t="shared" ref="G138:G201" si="28">($E139-$E137)/2</f>
        <v>0</v>
      </c>
      <c r="I138">
        <f t="shared" si="24"/>
        <v>0</v>
      </c>
      <c r="J138">
        <f t="shared" si="22"/>
        <v>103.2993</v>
      </c>
      <c r="K138">
        <f t="shared" si="23"/>
        <v>0</v>
      </c>
      <c r="L138">
        <f>Table1[[#This Row],[Accel. (N)]]+Table1[[#This Row],[Roll (N)]]+Table1[[#This Row],[Aero (N)]]</f>
        <v>103.2993</v>
      </c>
      <c r="M138">
        <f>Table1[[#This Row],[Total (N)]]*((E124/3.6)/1000)</f>
        <v>0</v>
      </c>
      <c r="N138">
        <f>Table1[[#This Row],[Power (kW)]]*1000</f>
        <v>0</v>
      </c>
      <c r="P138">
        <f>(Table1[[#This Row],[Power (kW)]]*1000)*C124</f>
        <v>0</v>
      </c>
      <c r="S138">
        <f t="shared" si="25"/>
        <v>1</v>
      </c>
      <c r="T138" t="str">
        <f t="shared" si="21"/>
        <v/>
      </c>
      <c r="U138">
        <f t="shared" si="26"/>
        <v>0</v>
      </c>
    </row>
    <row r="139" spans="2:21" x14ac:dyDescent="0.2">
      <c r="B139" s="3" t="s">
        <v>47</v>
      </c>
      <c r="C139" s="3">
        <v>131</v>
      </c>
      <c r="D139" s="3">
        <v>131</v>
      </c>
      <c r="E139" s="10">
        <v>0</v>
      </c>
      <c r="F139" s="17">
        <f t="shared" si="27"/>
        <v>0</v>
      </c>
      <c r="G139" s="17">
        <f t="shared" si="28"/>
        <v>0</v>
      </c>
      <c r="I139">
        <f t="shared" si="24"/>
        <v>0</v>
      </c>
      <c r="J139">
        <f t="shared" si="22"/>
        <v>103.2993</v>
      </c>
      <c r="K139">
        <f t="shared" si="23"/>
        <v>0</v>
      </c>
      <c r="L139">
        <f>Table1[[#This Row],[Accel. (N)]]+Table1[[#This Row],[Roll (N)]]+Table1[[#This Row],[Aero (N)]]</f>
        <v>103.2993</v>
      </c>
      <c r="M139">
        <f>Table1[[#This Row],[Total (N)]]*((E125/3.6)/1000)</f>
        <v>0</v>
      </c>
      <c r="N139">
        <f>Table1[[#This Row],[Power (kW)]]*1000</f>
        <v>0</v>
      </c>
      <c r="P139">
        <f>(Table1[[#This Row],[Power (kW)]]*1000)*C125</f>
        <v>0</v>
      </c>
      <c r="S139">
        <f t="shared" si="25"/>
        <v>1</v>
      </c>
      <c r="T139" t="str">
        <f t="shared" si="21"/>
        <v/>
      </c>
      <c r="U139">
        <f t="shared" si="26"/>
        <v>0</v>
      </c>
    </row>
    <row r="140" spans="2:21" x14ac:dyDescent="0.2">
      <c r="B140" s="3" t="s">
        <v>47</v>
      </c>
      <c r="C140" s="3">
        <v>132</v>
      </c>
      <c r="D140" s="3">
        <v>132</v>
      </c>
      <c r="E140" s="10">
        <v>0</v>
      </c>
      <c r="F140" s="17">
        <f t="shared" si="27"/>
        <v>0</v>
      </c>
      <c r="G140" s="17">
        <f t="shared" si="28"/>
        <v>0</v>
      </c>
      <c r="I140">
        <f t="shared" si="24"/>
        <v>0</v>
      </c>
      <c r="J140">
        <f t="shared" si="22"/>
        <v>103.2993</v>
      </c>
      <c r="K140">
        <f t="shared" si="23"/>
        <v>0</v>
      </c>
      <c r="L140">
        <f>Table1[[#This Row],[Accel. (N)]]+Table1[[#This Row],[Roll (N)]]+Table1[[#This Row],[Aero (N)]]</f>
        <v>103.2993</v>
      </c>
      <c r="M140">
        <f>Table1[[#This Row],[Total (N)]]*((E126/3.6)/1000)</f>
        <v>0</v>
      </c>
      <c r="N140">
        <f>Table1[[#This Row],[Power (kW)]]*1000</f>
        <v>0</v>
      </c>
      <c r="P140">
        <f>(Table1[[#This Row],[Power (kW)]]*1000)*C126</f>
        <v>0</v>
      </c>
      <c r="S140">
        <f t="shared" si="25"/>
        <v>1</v>
      </c>
      <c r="T140" t="str">
        <f t="shared" si="21"/>
        <v/>
      </c>
      <c r="U140">
        <f t="shared" si="26"/>
        <v>0</v>
      </c>
    </row>
    <row r="141" spans="2:21" x14ac:dyDescent="0.2">
      <c r="B141" s="3" t="s">
        <v>47</v>
      </c>
      <c r="C141" s="3">
        <v>133</v>
      </c>
      <c r="D141" s="3">
        <v>133</v>
      </c>
      <c r="E141" s="10">
        <v>0</v>
      </c>
      <c r="F141" s="17">
        <f t="shared" si="27"/>
        <v>0</v>
      </c>
      <c r="G141" s="17">
        <f t="shared" si="28"/>
        <v>0</v>
      </c>
      <c r="I141">
        <f t="shared" si="24"/>
        <v>0</v>
      </c>
      <c r="J141">
        <f t="shared" si="22"/>
        <v>103.2993</v>
      </c>
      <c r="K141">
        <f t="shared" si="23"/>
        <v>0</v>
      </c>
      <c r="L141">
        <f>Table1[[#This Row],[Accel. (N)]]+Table1[[#This Row],[Roll (N)]]+Table1[[#This Row],[Aero (N)]]</f>
        <v>103.2993</v>
      </c>
      <c r="M141">
        <f>Table1[[#This Row],[Total (N)]]*((E127/3.6)/1000)</f>
        <v>0</v>
      </c>
      <c r="N141">
        <f>Table1[[#This Row],[Power (kW)]]*1000</f>
        <v>0</v>
      </c>
      <c r="P141">
        <f>(Table1[[#This Row],[Power (kW)]]*1000)*C127</f>
        <v>0</v>
      </c>
      <c r="S141">
        <f t="shared" si="25"/>
        <v>1</v>
      </c>
      <c r="T141" t="str">
        <f t="shared" si="21"/>
        <v/>
      </c>
      <c r="U141">
        <f t="shared" si="26"/>
        <v>0</v>
      </c>
    </row>
    <row r="142" spans="2:21" x14ac:dyDescent="0.2">
      <c r="B142" s="3" t="s">
        <v>47</v>
      </c>
      <c r="C142" s="3">
        <v>134</v>
      </c>
      <c r="D142" s="3">
        <v>134</v>
      </c>
      <c r="E142" s="10">
        <v>0</v>
      </c>
      <c r="F142" s="17">
        <f t="shared" si="27"/>
        <v>0</v>
      </c>
      <c r="G142" s="17">
        <f t="shared" si="28"/>
        <v>0</v>
      </c>
      <c r="I142">
        <f t="shared" si="24"/>
        <v>0</v>
      </c>
      <c r="J142">
        <f t="shared" si="22"/>
        <v>103.2993</v>
      </c>
      <c r="K142">
        <f t="shared" si="23"/>
        <v>0</v>
      </c>
      <c r="L142">
        <f>Table1[[#This Row],[Accel. (N)]]+Table1[[#This Row],[Roll (N)]]+Table1[[#This Row],[Aero (N)]]</f>
        <v>103.2993</v>
      </c>
      <c r="M142">
        <f>Table1[[#This Row],[Total (N)]]*((E128/3.6)/1000)</f>
        <v>0</v>
      </c>
      <c r="N142">
        <f>Table1[[#This Row],[Power (kW)]]*1000</f>
        <v>0</v>
      </c>
      <c r="P142">
        <f>(Table1[[#This Row],[Power (kW)]]*1000)*C128</f>
        <v>0</v>
      </c>
      <c r="S142">
        <f t="shared" si="25"/>
        <v>1</v>
      </c>
      <c r="T142" t="str">
        <f t="shared" si="21"/>
        <v/>
      </c>
      <c r="U142">
        <f t="shared" si="26"/>
        <v>0</v>
      </c>
    </row>
    <row r="143" spans="2:21" x14ac:dyDescent="0.2">
      <c r="B143" s="3" t="s">
        <v>47</v>
      </c>
      <c r="C143" s="3">
        <v>135</v>
      </c>
      <c r="D143" s="3">
        <v>135</v>
      </c>
      <c r="E143" s="10">
        <v>0</v>
      </c>
      <c r="F143" s="17">
        <f t="shared" si="27"/>
        <v>0</v>
      </c>
      <c r="G143" s="17">
        <f t="shared" si="28"/>
        <v>0</v>
      </c>
      <c r="I143">
        <f t="shared" si="24"/>
        <v>0</v>
      </c>
      <c r="J143">
        <f t="shared" si="22"/>
        <v>103.2993</v>
      </c>
      <c r="K143">
        <f t="shared" si="23"/>
        <v>0</v>
      </c>
      <c r="L143">
        <f>Table1[[#This Row],[Accel. (N)]]+Table1[[#This Row],[Roll (N)]]+Table1[[#This Row],[Aero (N)]]</f>
        <v>103.2993</v>
      </c>
      <c r="M143">
        <f>Table1[[#This Row],[Total (N)]]*((E129/3.6)/1000)</f>
        <v>0</v>
      </c>
      <c r="N143">
        <f>Table1[[#This Row],[Power (kW)]]*1000</f>
        <v>0</v>
      </c>
      <c r="P143">
        <f>(Table1[[#This Row],[Power (kW)]]*1000)*C129</f>
        <v>0</v>
      </c>
      <c r="S143">
        <f t="shared" si="25"/>
        <v>1</v>
      </c>
      <c r="T143" t="str">
        <f t="shared" si="21"/>
        <v/>
      </c>
      <c r="U143">
        <f t="shared" si="26"/>
        <v>0</v>
      </c>
    </row>
    <row r="144" spans="2:21" x14ac:dyDescent="0.2">
      <c r="B144" s="3" t="s">
        <v>47</v>
      </c>
      <c r="C144" s="3">
        <v>136</v>
      </c>
      <c r="D144" s="3">
        <v>136</v>
      </c>
      <c r="E144" s="10">
        <v>0</v>
      </c>
      <c r="F144" s="17">
        <f t="shared" si="27"/>
        <v>0</v>
      </c>
      <c r="G144" s="17">
        <f t="shared" si="28"/>
        <v>0</v>
      </c>
      <c r="I144">
        <f t="shared" si="24"/>
        <v>0</v>
      </c>
      <c r="J144">
        <f t="shared" si="22"/>
        <v>103.2993</v>
      </c>
      <c r="K144">
        <f t="shared" si="23"/>
        <v>0</v>
      </c>
      <c r="L144">
        <f>Table1[[#This Row],[Accel. (N)]]+Table1[[#This Row],[Roll (N)]]+Table1[[#This Row],[Aero (N)]]</f>
        <v>103.2993</v>
      </c>
      <c r="M144">
        <f>Table1[[#This Row],[Total (N)]]*((E130/3.6)/1000)</f>
        <v>0</v>
      </c>
      <c r="N144">
        <f>Table1[[#This Row],[Power (kW)]]*1000</f>
        <v>0</v>
      </c>
      <c r="P144">
        <f>(Table1[[#This Row],[Power (kW)]]*1000)*C130</f>
        <v>0</v>
      </c>
      <c r="S144">
        <f t="shared" si="25"/>
        <v>1</v>
      </c>
      <c r="T144" t="str">
        <f t="shared" si="21"/>
        <v/>
      </c>
      <c r="U144">
        <f t="shared" si="26"/>
        <v>0</v>
      </c>
    </row>
    <row r="145" spans="2:21" x14ac:dyDescent="0.2">
      <c r="B145" s="3" t="s">
        <v>47</v>
      </c>
      <c r="C145" s="3">
        <v>137</v>
      </c>
      <c r="D145" s="3">
        <v>137</v>
      </c>
      <c r="E145" s="10">
        <v>0</v>
      </c>
      <c r="F145" s="17">
        <f t="shared" si="27"/>
        <v>2.777777777777778E-2</v>
      </c>
      <c r="G145" s="17">
        <f t="shared" si="28"/>
        <v>0.1</v>
      </c>
      <c r="I145">
        <f t="shared" si="24"/>
        <v>0</v>
      </c>
      <c r="J145">
        <f t="shared" si="22"/>
        <v>103.2993</v>
      </c>
      <c r="K145">
        <f t="shared" si="23"/>
        <v>0</v>
      </c>
      <c r="L145">
        <f>Table1[[#This Row],[Accel. (N)]]+Table1[[#This Row],[Roll (N)]]+Table1[[#This Row],[Aero (N)]]</f>
        <v>103.2993</v>
      </c>
      <c r="M145">
        <f>Table1[[#This Row],[Total (N)]]*((E131/3.6)/1000)</f>
        <v>0</v>
      </c>
      <c r="N145">
        <f>Table1[[#This Row],[Power (kW)]]*1000</f>
        <v>0</v>
      </c>
      <c r="P145">
        <f>(Table1[[#This Row],[Power (kW)]]*1000)*C131</f>
        <v>0</v>
      </c>
      <c r="S145">
        <f t="shared" si="25"/>
        <v>1</v>
      </c>
      <c r="T145" t="str">
        <f t="shared" si="21"/>
        <v/>
      </c>
      <c r="U145">
        <f t="shared" si="26"/>
        <v>0</v>
      </c>
    </row>
    <row r="146" spans="2:21" x14ac:dyDescent="0.2">
      <c r="B146" s="3" t="s">
        <v>47</v>
      </c>
      <c r="C146" s="3">
        <v>138</v>
      </c>
      <c r="D146" s="3">
        <v>138</v>
      </c>
      <c r="E146" s="10">
        <v>0.2</v>
      </c>
      <c r="F146" s="17">
        <f t="shared" si="27"/>
        <v>0.2638888888888889</v>
      </c>
      <c r="G146" s="17">
        <f t="shared" si="28"/>
        <v>0.95</v>
      </c>
      <c r="I146">
        <f t="shared" si="24"/>
        <v>0</v>
      </c>
      <c r="J146">
        <f t="shared" si="22"/>
        <v>103.2993</v>
      </c>
      <c r="K146">
        <f t="shared" si="23"/>
        <v>0</v>
      </c>
      <c r="L146">
        <f>Table1[[#This Row],[Accel. (N)]]+Table1[[#This Row],[Roll (N)]]+Table1[[#This Row],[Aero (N)]]</f>
        <v>103.2993</v>
      </c>
      <c r="M146">
        <f>Table1[[#This Row],[Total (N)]]*((E132/3.6)/1000)</f>
        <v>0</v>
      </c>
      <c r="N146">
        <f>Table1[[#This Row],[Power (kW)]]*1000</f>
        <v>0</v>
      </c>
      <c r="P146">
        <f>(Table1[[#This Row],[Power (kW)]]*1000)*C132</f>
        <v>0</v>
      </c>
      <c r="S146">
        <f t="shared" si="25"/>
        <v>1</v>
      </c>
      <c r="T146" t="str">
        <f t="shared" si="21"/>
        <v/>
      </c>
      <c r="U146">
        <f t="shared" si="26"/>
        <v>5.5555555555555559E-2</v>
      </c>
    </row>
    <row r="147" spans="2:21" x14ac:dyDescent="0.2">
      <c r="B147" s="3" t="s">
        <v>47</v>
      </c>
      <c r="C147" s="3">
        <v>139</v>
      </c>
      <c r="D147" s="3">
        <v>139</v>
      </c>
      <c r="E147" s="10">
        <v>1.9</v>
      </c>
      <c r="F147" s="17">
        <f t="shared" si="27"/>
        <v>0.81944444444444431</v>
      </c>
      <c r="G147" s="17">
        <f t="shared" si="28"/>
        <v>2.9499999999999997</v>
      </c>
      <c r="I147">
        <f t="shared" si="24"/>
        <v>0</v>
      </c>
      <c r="J147">
        <f t="shared" si="22"/>
        <v>103.2993</v>
      </c>
      <c r="K147">
        <f t="shared" si="23"/>
        <v>0</v>
      </c>
      <c r="L147">
        <f>Table1[[#This Row],[Accel. (N)]]+Table1[[#This Row],[Roll (N)]]+Table1[[#This Row],[Aero (N)]]</f>
        <v>103.2993</v>
      </c>
      <c r="M147">
        <f>Table1[[#This Row],[Total (N)]]*((E133/3.6)/1000)</f>
        <v>0</v>
      </c>
      <c r="N147">
        <f>Table1[[#This Row],[Power (kW)]]*1000</f>
        <v>0</v>
      </c>
      <c r="P147">
        <f>(Table1[[#This Row],[Power (kW)]]*1000)*C133</f>
        <v>0</v>
      </c>
      <c r="S147">
        <f t="shared" si="25"/>
        <v>0</v>
      </c>
      <c r="T147">
        <f t="shared" si="21"/>
        <v>1.9</v>
      </c>
      <c r="U147">
        <f t="shared" si="26"/>
        <v>0.52777777777777779</v>
      </c>
    </row>
    <row r="148" spans="2:21" x14ac:dyDescent="0.2">
      <c r="B148" s="3" t="s">
        <v>47</v>
      </c>
      <c r="C148" s="3">
        <v>140</v>
      </c>
      <c r="D148" s="3">
        <v>140</v>
      </c>
      <c r="E148" s="10">
        <v>6.1</v>
      </c>
      <c r="F148" s="17">
        <f t="shared" si="27"/>
        <v>1.3611111111111109</v>
      </c>
      <c r="G148" s="17">
        <f t="shared" si="28"/>
        <v>4.8999999999999995</v>
      </c>
      <c r="I148">
        <f t="shared" si="24"/>
        <v>0</v>
      </c>
      <c r="J148">
        <f t="shared" si="22"/>
        <v>103.2993</v>
      </c>
      <c r="K148">
        <f t="shared" si="23"/>
        <v>0</v>
      </c>
      <c r="L148">
        <f>Table1[[#This Row],[Accel. (N)]]+Table1[[#This Row],[Roll (N)]]+Table1[[#This Row],[Aero (N)]]</f>
        <v>103.2993</v>
      </c>
      <c r="M148">
        <f>Table1[[#This Row],[Total (N)]]*((E134/3.6)/1000)</f>
        <v>0</v>
      </c>
      <c r="N148">
        <f>Table1[[#This Row],[Power (kW)]]*1000</f>
        <v>0</v>
      </c>
      <c r="P148">
        <f>(Table1[[#This Row],[Power (kW)]]*1000)*C134</f>
        <v>0</v>
      </c>
      <c r="S148">
        <f t="shared" si="25"/>
        <v>0</v>
      </c>
      <c r="T148">
        <f t="shared" si="21"/>
        <v>6.1</v>
      </c>
      <c r="U148">
        <f t="shared" si="26"/>
        <v>1.6944444444444442</v>
      </c>
    </row>
    <row r="149" spans="2:21" x14ac:dyDescent="0.2">
      <c r="B149" s="3" t="s">
        <v>47</v>
      </c>
      <c r="C149" s="3">
        <v>141</v>
      </c>
      <c r="D149" s="3">
        <v>141</v>
      </c>
      <c r="E149" s="10">
        <v>11.7</v>
      </c>
      <c r="F149" s="17">
        <f t="shared" si="27"/>
        <v>1.4305555555555554</v>
      </c>
      <c r="G149" s="17">
        <f t="shared" si="28"/>
        <v>5.1499999999999995</v>
      </c>
      <c r="I149">
        <f t="shared" si="24"/>
        <v>0</v>
      </c>
      <c r="J149">
        <f t="shared" si="22"/>
        <v>103.2993</v>
      </c>
      <c r="K149">
        <f t="shared" si="23"/>
        <v>0</v>
      </c>
      <c r="L149">
        <f>Table1[[#This Row],[Accel. (N)]]+Table1[[#This Row],[Roll (N)]]+Table1[[#This Row],[Aero (N)]]</f>
        <v>103.2993</v>
      </c>
      <c r="M149">
        <f>Table1[[#This Row],[Total (N)]]*((E135/3.6)/1000)</f>
        <v>0</v>
      </c>
      <c r="N149">
        <f>Table1[[#This Row],[Power (kW)]]*1000</f>
        <v>0</v>
      </c>
      <c r="P149">
        <f>(Table1[[#This Row],[Power (kW)]]*1000)*C135</f>
        <v>0</v>
      </c>
      <c r="S149">
        <f t="shared" si="25"/>
        <v>0</v>
      </c>
      <c r="T149">
        <f t="shared" ref="T149:T212" si="29">IF(S149=1,"",E149)</f>
        <v>11.7</v>
      </c>
      <c r="U149">
        <f t="shared" si="26"/>
        <v>3.2499999999999996</v>
      </c>
    </row>
    <row r="150" spans="2:21" x14ac:dyDescent="0.2">
      <c r="B150" s="3" t="s">
        <v>47</v>
      </c>
      <c r="C150" s="3">
        <v>142</v>
      </c>
      <c r="D150" s="3">
        <v>142</v>
      </c>
      <c r="E150" s="10">
        <v>16.399999999999999</v>
      </c>
      <c r="F150" s="17">
        <f t="shared" si="27"/>
        <v>0.99999999999999989</v>
      </c>
      <c r="G150" s="17">
        <f t="shared" si="28"/>
        <v>3.5999999999999996</v>
      </c>
      <c r="I150">
        <f t="shared" si="24"/>
        <v>0</v>
      </c>
      <c r="J150">
        <f t="shared" ref="J150:J213" si="30">$M$16*9.81*$M$17</f>
        <v>103.2993</v>
      </c>
      <c r="K150">
        <f t="shared" si="23"/>
        <v>0</v>
      </c>
      <c r="L150">
        <f>Table1[[#This Row],[Accel. (N)]]+Table1[[#This Row],[Roll (N)]]+Table1[[#This Row],[Aero (N)]]</f>
        <v>103.2993</v>
      </c>
      <c r="M150">
        <f>Table1[[#This Row],[Total (N)]]*((E136/3.6)/1000)</f>
        <v>0</v>
      </c>
      <c r="N150">
        <f>Table1[[#This Row],[Power (kW)]]*1000</f>
        <v>0</v>
      </c>
      <c r="P150">
        <f>(Table1[[#This Row],[Power (kW)]]*1000)*C136</f>
        <v>0</v>
      </c>
      <c r="S150">
        <f t="shared" si="25"/>
        <v>0</v>
      </c>
      <c r="T150">
        <f t="shared" si="29"/>
        <v>16.399999999999999</v>
      </c>
      <c r="U150">
        <f t="shared" si="26"/>
        <v>4.5555555555555554</v>
      </c>
    </row>
    <row r="151" spans="2:21" x14ac:dyDescent="0.2">
      <c r="B151" s="3" t="s">
        <v>47</v>
      </c>
      <c r="C151" s="3">
        <v>143</v>
      </c>
      <c r="D151" s="3">
        <v>143</v>
      </c>
      <c r="E151" s="10">
        <v>18.899999999999999</v>
      </c>
      <c r="F151" s="17">
        <f t="shared" si="27"/>
        <v>0.4861111111111111</v>
      </c>
      <c r="G151" s="17">
        <f t="shared" si="28"/>
        <v>1.75</v>
      </c>
      <c r="I151">
        <f t="shared" si="24"/>
        <v>0</v>
      </c>
      <c r="J151">
        <f t="shared" si="30"/>
        <v>103.2993</v>
      </c>
      <c r="K151">
        <f t="shared" ref="K151:K214" si="31">0.5*0.9617*$M$20*1.293^2*(E137/3.6)^2</f>
        <v>0</v>
      </c>
      <c r="L151">
        <f>Table1[[#This Row],[Accel. (N)]]+Table1[[#This Row],[Roll (N)]]+Table1[[#This Row],[Aero (N)]]</f>
        <v>103.2993</v>
      </c>
      <c r="M151">
        <f>Table1[[#This Row],[Total (N)]]*((E137/3.6)/1000)</f>
        <v>0</v>
      </c>
      <c r="N151">
        <f>Table1[[#This Row],[Power (kW)]]*1000</f>
        <v>0</v>
      </c>
      <c r="P151">
        <f>(Table1[[#This Row],[Power (kW)]]*1000)*C137</f>
        <v>0</v>
      </c>
      <c r="S151">
        <f t="shared" si="25"/>
        <v>0</v>
      </c>
      <c r="T151">
        <f t="shared" si="29"/>
        <v>18.899999999999999</v>
      </c>
      <c r="U151">
        <f t="shared" si="26"/>
        <v>5.2499999999999991</v>
      </c>
    </row>
    <row r="152" spans="2:21" x14ac:dyDescent="0.2">
      <c r="B152" s="3" t="s">
        <v>47</v>
      </c>
      <c r="C152" s="3">
        <v>144</v>
      </c>
      <c r="D152" s="3">
        <v>144</v>
      </c>
      <c r="E152" s="10">
        <v>19.899999999999999</v>
      </c>
      <c r="F152" s="17">
        <f t="shared" si="27"/>
        <v>0.26388888888888917</v>
      </c>
      <c r="G152" s="17">
        <f t="shared" si="28"/>
        <v>0.95000000000000107</v>
      </c>
      <c r="I152">
        <f t="shared" si="24"/>
        <v>0</v>
      </c>
      <c r="J152">
        <f t="shared" si="30"/>
        <v>103.2993</v>
      </c>
      <c r="K152">
        <f t="shared" si="31"/>
        <v>0</v>
      </c>
      <c r="L152">
        <f>Table1[[#This Row],[Accel. (N)]]+Table1[[#This Row],[Roll (N)]]+Table1[[#This Row],[Aero (N)]]</f>
        <v>103.2993</v>
      </c>
      <c r="M152">
        <f>Table1[[#This Row],[Total (N)]]*((E138/3.6)/1000)</f>
        <v>0</v>
      </c>
      <c r="N152">
        <f>Table1[[#This Row],[Power (kW)]]*1000</f>
        <v>0</v>
      </c>
      <c r="P152">
        <f>(Table1[[#This Row],[Power (kW)]]*1000)*C138</f>
        <v>0</v>
      </c>
      <c r="S152">
        <f t="shared" si="25"/>
        <v>0</v>
      </c>
      <c r="T152">
        <f t="shared" si="29"/>
        <v>19.899999999999999</v>
      </c>
      <c r="U152">
        <f t="shared" si="26"/>
        <v>5.5277777777777777</v>
      </c>
    </row>
    <row r="153" spans="2:21" x14ac:dyDescent="0.2">
      <c r="B153" s="3" t="s">
        <v>47</v>
      </c>
      <c r="C153" s="3">
        <v>145</v>
      </c>
      <c r="D153" s="3">
        <v>145</v>
      </c>
      <c r="E153" s="10">
        <v>20.8</v>
      </c>
      <c r="F153" s="17">
        <f t="shared" si="27"/>
        <v>0.40277777777777807</v>
      </c>
      <c r="G153" s="17">
        <f t="shared" si="28"/>
        <v>1.4500000000000011</v>
      </c>
      <c r="I153">
        <f t="shared" si="24"/>
        <v>0</v>
      </c>
      <c r="J153">
        <f t="shared" si="30"/>
        <v>103.2993</v>
      </c>
      <c r="K153">
        <f t="shared" si="31"/>
        <v>0</v>
      </c>
      <c r="L153">
        <f>Table1[[#This Row],[Accel. (N)]]+Table1[[#This Row],[Roll (N)]]+Table1[[#This Row],[Aero (N)]]</f>
        <v>103.2993</v>
      </c>
      <c r="M153">
        <f>Table1[[#This Row],[Total (N)]]*((E139/3.6)/1000)</f>
        <v>0</v>
      </c>
      <c r="N153">
        <f>Table1[[#This Row],[Power (kW)]]*1000</f>
        <v>0</v>
      </c>
      <c r="P153">
        <f>(Table1[[#This Row],[Power (kW)]]*1000)*C139</f>
        <v>0</v>
      </c>
      <c r="S153">
        <f t="shared" si="25"/>
        <v>0</v>
      </c>
      <c r="T153">
        <f t="shared" si="29"/>
        <v>20.8</v>
      </c>
      <c r="U153">
        <f t="shared" si="26"/>
        <v>5.7777777777777777</v>
      </c>
    </row>
    <row r="154" spans="2:21" x14ac:dyDescent="0.2">
      <c r="B154" s="3" t="s">
        <v>47</v>
      </c>
      <c r="C154" s="3">
        <v>146</v>
      </c>
      <c r="D154" s="3">
        <v>146</v>
      </c>
      <c r="E154" s="10">
        <v>22.8</v>
      </c>
      <c r="F154" s="17">
        <f t="shared" si="27"/>
        <v>0.63888888888888862</v>
      </c>
      <c r="G154" s="17">
        <f t="shared" si="28"/>
        <v>2.2999999999999989</v>
      </c>
      <c r="I154">
        <f t="shared" si="24"/>
        <v>0</v>
      </c>
      <c r="J154">
        <f t="shared" si="30"/>
        <v>103.2993</v>
      </c>
      <c r="K154">
        <f t="shared" si="31"/>
        <v>0</v>
      </c>
      <c r="L154">
        <f>Table1[[#This Row],[Accel. (N)]]+Table1[[#This Row],[Roll (N)]]+Table1[[#This Row],[Aero (N)]]</f>
        <v>103.2993</v>
      </c>
      <c r="M154">
        <f>Table1[[#This Row],[Total (N)]]*((E140/3.6)/1000)</f>
        <v>0</v>
      </c>
      <c r="N154">
        <f>Table1[[#This Row],[Power (kW)]]*1000</f>
        <v>0</v>
      </c>
      <c r="P154">
        <f>(Table1[[#This Row],[Power (kW)]]*1000)*C140</f>
        <v>0</v>
      </c>
      <c r="S154">
        <f t="shared" si="25"/>
        <v>0</v>
      </c>
      <c r="T154">
        <f t="shared" si="29"/>
        <v>22.8</v>
      </c>
      <c r="U154">
        <f t="shared" si="26"/>
        <v>6.333333333333333</v>
      </c>
    </row>
    <row r="155" spans="2:21" x14ac:dyDescent="0.2">
      <c r="B155" s="3" t="s">
        <v>47</v>
      </c>
      <c r="C155" s="3">
        <v>147</v>
      </c>
      <c r="D155" s="3">
        <v>147</v>
      </c>
      <c r="E155" s="10">
        <v>25.4</v>
      </c>
      <c r="F155" s="17">
        <f t="shared" si="27"/>
        <v>0.68055555555555536</v>
      </c>
      <c r="G155" s="17">
        <f t="shared" si="28"/>
        <v>2.4499999999999993</v>
      </c>
      <c r="I155">
        <f t="shared" si="24"/>
        <v>0</v>
      </c>
      <c r="J155">
        <f t="shared" si="30"/>
        <v>103.2993</v>
      </c>
      <c r="K155">
        <f t="shared" si="31"/>
        <v>0</v>
      </c>
      <c r="L155">
        <f>Table1[[#This Row],[Accel. (N)]]+Table1[[#This Row],[Roll (N)]]+Table1[[#This Row],[Aero (N)]]</f>
        <v>103.2993</v>
      </c>
      <c r="M155">
        <f>Table1[[#This Row],[Total (N)]]*((E141/3.6)/1000)</f>
        <v>0</v>
      </c>
      <c r="N155">
        <f>Table1[[#This Row],[Power (kW)]]*1000</f>
        <v>0</v>
      </c>
      <c r="P155">
        <f>(Table1[[#This Row],[Power (kW)]]*1000)*C141</f>
        <v>0</v>
      </c>
      <c r="S155">
        <f t="shared" si="25"/>
        <v>0</v>
      </c>
      <c r="T155">
        <f t="shared" si="29"/>
        <v>25.4</v>
      </c>
      <c r="U155">
        <f t="shared" si="26"/>
        <v>7.0555555555555554</v>
      </c>
    </row>
    <row r="156" spans="2:21" x14ac:dyDescent="0.2">
      <c r="B156" s="3" t="s">
        <v>47</v>
      </c>
      <c r="C156" s="3">
        <v>148</v>
      </c>
      <c r="D156" s="3">
        <v>148</v>
      </c>
      <c r="E156" s="10">
        <v>27.7</v>
      </c>
      <c r="F156" s="17">
        <f t="shared" si="27"/>
        <v>0.5277777777777779</v>
      </c>
      <c r="G156" s="17">
        <f t="shared" si="28"/>
        <v>1.9000000000000004</v>
      </c>
      <c r="I156">
        <f t="shared" si="24"/>
        <v>0</v>
      </c>
      <c r="J156">
        <f t="shared" si="30"/>
        <v>103.2993</v>
      </c>
      <c r="K156">
        <f t="shared" si="31"/>
        <v>0</v>
      </c>
      <c r="L156">
        <f>Table1[[#This Row],[Accel. (N)]]+Table1[[#This Row],[Roll (N)]]+Table1[[#This Row],[Aero (N)]]</f>
        <v>103.2993</v>
      </c>
      <c r="M156">
        <f>Table1[[#This Row],[Total (N)]]*((E142/3.6)/1000)</f>
        <v>0</v>
      </c>
      <c r="N156">
        <f>Table1[[#This Row],[Power (kW)]]*1000</f>
        <v>0</v>
      </c>
      <c r="P156">
        <f>(Table1[[#This Row],[Power (kW)]]*1000)*C142</f>
        <v>0</v>
      </c>
      <c r="S156">
        <f t="shared" si="25"/>
        <v>0</v>
      </c>
      <c r="T156">
        <f t="shared" si="29"/>
        <v>27.7</v>
      </c>
      <c r="U156">
        <f t="shared" si="26"/>
        <v>7.6944444444444438</v>
      </c>
    </row>
    <row r="157" spans="2:21" x14ac:dyDescent="0.2">
      <c r="B157" s="3" t="s">
        <v>47</v>
      </c>
      <c r="C157" s="3">
        <v>149</v>
      </c>
      <c r="D157" s="3">
        <v>149</v>
      </c>
      <c r="E157" s="10">
        <v>29.2</v>
      </c>
      <c r="F157" s="17">
        <f t="shared" si="27"/>
        <v>0.29166666666666685</v>
      </c>
      <c r="G157" s="17">
        <f t="shared" si="28"/>
        <v>1.0500000000000007</v>
      </c>
      <c r="I157">
        <f t="shared" si="24"/>
        <v>0</v>
      </c>
      <c r="J157">
        <f t="shared" si="30"/>
        <v>103.2993</v>
      </c>
      <c r="K157">
        <f t="shared" si="31"/>
        <v>0</v>
      </c>
      <c r="L157">
        <f>Table1[[#This Row],[Accel. (N)]]+Table1[[#This Row],[Roll (N)]]+Table1[[#This Row],[Aero (N)]]</f>
        <v>103.2993</v>
      </c>
      <c r="M157">
        <f>Table1[[#This Row],[Total (N)]]*((E143/3.6)/1000)</f>
        <v>0</v>
      </c>
      <c r="N157">
        <f>Table1[[#This Row],[Power (kW)]]*1000</f>
        <v>0</v>
      </c>
      <c r="P157">
        <f>(Table1[[#This Row],[Power (kW)]]*1000)*C143</f>
        <v>0</v>
      </c>
      <c r="S157">
        <f t="shared" si="25"/>
        <v>0</v>
      </c>
      <c r="T157">
        <f t="shared" si="29"/>
        <v>29.2</v>
      </c>
      <c r="U157">
        <f t="shared" si="26"/>
        <v>8.1111111111111107</v>
      </c>
    </row>
    <row r="158" spans="2:21" x14ac:dyDescent="0.2">
      <c r="B158" s="3" t="s">
        <v>47</v>
      </c>
      <c r="C158" s="3">
        <v>150</v>
      </c>
      <c r="D158" s="3">
        <v>150</v>
      </c>
      <c r="E158" s="10">
        <v>29.8</v>
      </c>
      <c r="F158" s="17">
        <f t="shared" si="27"/>
        <v>2.7777777777777679E-2</v>
      </c>
      <c r="G158" s="17">
        <f t="shared" si="28"/>
        <v>9.9999999999999645E-2</v>
      </c>
      <c r="I158">
        <f t="shared" si="24"/>
        <v>0</v>
      </c>
      <c r="J158">
        <f t="shared" si="30"/>
        <v>103.2993</v>
      </c>
      <c r="K158">
        <f t="shared" si="31"/>
        <v>0</v>
      </c>
      <c r="L158">
        <f>Table1[[#This Row],[Accel. (N)]]+Table1[[#This Row],[Roll (N)]]+Table1[[#This Row],[Aero (N)]]</f>
        <v>103.2993</v>
      </c>
      <c r="M158">
        <f>Table1[[#This Row],[Total (N)]]*((E144/3.6)/1000)</f>
        <v>0</v>
      </c>
      <c r="N158">
        <f>Table1[[#This Row],[Power (kW)]]*1000</f>
        <v>0</v>
      </c>
      <c r="P158">
        <f>(Table1[[#This Row],[Power (kW)]]*1000)*C144</f>
        <v>0</v>
      </c>
      <c r="S158">
        <f t="shared" si="25"/>
        <v>0</v>
      </c>
      <c r="T158">
        <f t="shared" si="29"/>
        <v>29.8</v>
      </c>
      <c r="U158">
        <f t="shared" si="26"/>
        <v>8.2777777777777786</v>
      </c>
    </row>
    <row r="159" spans="2:21" x14ac:dyDescent="0.2">
      <c r="B159" s="3" t="s">
        <v>47</v>
      </c>
      <c r="C159" s="3">
        <v>151</v>
      </c>
      <c r="D159" s="3">
        <v>151</v>
      </c>
      <c r="E159" s="10">
        <v>29.4</v>
      </c>
      <c r="F159" s="17">
        <f t="shared" si="27"/>
        <v>-0.36111111111111133</v>
      </c>
      <c r="G159" s="17">
        <f t="shared" si="28"/>
        <v>-1.3000000000000007</v>
      </c>
      <c r="I159">
        <f t="shared" si="24"/>
        <v>22.5</v>
      </c>
      <c r="J159">
        <f t="shared" si="30"/>
        <v>103.2993</v>
      </c>
      <c r="K159">
        <f t="shared" si="31"/>
        <v>0</v>
      </c>
      <c r="L159">
        <f>Table1[[#This Row],[Accel. (N)]]+Table1[[#This Row],[Roll (N)]]+Table1[[#This Row],[Aero (N)]]</f>
        <v>125.7993</v>
      </c>
      <c r="M159">
        <f>Table1[[#This Row],[Total (N)]]*((E145/3.6)/1000)</f>
        <v>0</v>
      </c>
      <c r="N159">
        <f>Table1[[#This Row],[Power (kW)]]*1000</f>
        <v>0</v>
      </c>
      <c r="P159">
        <f>(Table1[[#This Row],[Power (kW)]]*1000)*C145</f>
        <v>0</v>
      </c>
      <c r="S159">
        <f t="shared" si="25"/>
        <v>0</v>
      </c>
      <c r="T159">
        <f t="shared" si="29"/>
        <v>29.4</v>
      </c>
      <c r="U159">
        <f t="shared" si="26"/>
        <v>8.1666666666666661</v>
      </c>
    </row>
    <row r="160" spans="2:21" x14ac:dyDescent="0.2">
      <c r="B160" s="3" t="s">
        <v>47</v>
      </c>
      <c r="C160" s="3">
        <v>152</v>
      </c>
      <c r="D160" s="3">
        <v>152</v>
      </c>
      <c r="E160" s="10">
        <v>27.2</v>
      </c>
      <c r="F160" s="17">
        <f t="shared" si="27"/>
        <v>-0.94444444444444398</v>
      </c>
      <c r="G160" s="17">
        <f t="shared" si="28"/>
        <v>-3.3999999999999986</v>
      </c>
      <c r="I160">
        <f t="shared" si="24"/>
        <v>213.75</v>
      </c>
      <c r="J160">
        <f t="shared" si="30"/>
        <v>103.2993</v>
      </c>
      <c r="K160">
        <f t="shared" si="31"/>
        <v>9.4285575563888896E-4</v>
      </c>
      <c r="L160">
        <f>Table1[[#This Row],[Accel. (N)]]+Table1[[#This Row],[Roll (N)]]+Table1[[#This Row],[Aero (N)]]</f>
        <v>317.05024285575564</v>
      </c>
      <c r="M160">
        <f>Table1[[#This Row],[Total (N)]]*((E146/3.6)/1000)</f>
        <v>1.7613902380875315E-2</v>
      </c>
      <c r="N160">
        <f>Table1[[#This Row],[Power (kW)]]*1000</f>
        <v>17.613902380875313</v>
      </c>
      <c r="P160">
        <f>(Table1[[#This Row],[Power (kW)]]*1000)*C146</f>
        <v>2430.7185285607934</v>
      </c>
      <c r="S160">
        <f t="shared" si="25"/>
        <v>0</v>
      </c>
      <c r="T160">
        <f t="shared" si="29"/>
        <v>27.2</v>
      </c>
      <c r="U160">
        <f t="shared" si="26"/>
        <v>7.5555555555555554</v>
      </c>
    </row>
    <row r="161" spans="2:21" x14ac:dyDescent="0.2">
      <c r="B161" s="3" t="s">
        <v>47</v>
      </c>
      <c r="C161" s="3">
        <v>153</v>
      </c>
      <c r="D161" s="3">
        <v>153</v>
      </c>
      <c r="E161" s="10">
        <v>22.6</v>
      </c>
      <c r="F161" s="17">
        <f t="shared" si="27"/>
        <v>-1.3749999999999998</v>
      </c>
      <c r="G161" s="17">
        <f t="shared" si="28"/>
        <v>-4.9499999999999993</v>
      </c>
      <c r="I161">
        <f t="shared" si="24"/>
        <v>663.74999999999989</v>
      </c>
      <c r="J161">
        <f t="shared" si="30"/>
        <v>103.2993</v>
      </c>
      <c r="K161">
        <f t="shared" si="31"/>
        <v>8.5092731946409733E-2</v>
      </c>
      <c r="L161">
        <f>Table1[[#This Row],[Accel. (N)]]+Table1[[#This Row],[Roll (N)]]+Table1[[#This Row],[Aero (N)]]</f>
        <v>767.13439273194626</v>
      </c>
      <c r="M161">
        <f>Table1[[#This Row],[Total (N)]]*((E147/3.6)/1000)</f>
        <v>0.40487648505297169</v>
      </c>
      <c r="N161">
        <f>Table1[[#This Row],[Power (kW)]]*1000</f>
        <v>404.8764850529717</v>
      </c>
      <c r="P161">
        <f>(Table1[[#This Row],[Power (kW)]]*1000)*C147</f>
        <v>56277.831422363066</v>
      </c>
      <c r="S161">
        <f t="shared" si="25"/>
        <v>0</v>
      </c>
      <c r="T161">
        <f t="shared" si="29"/>
        <v>22.6</v>
      </c>
      <c r="U161">
        <f t="shared" si="26"/>
        <v>6.2777777777777777</v>
      </c>
    </row>
    <row r="162" spans="2:21" x14ac:dyDescent="0.2">
      <c r="B162" s="3" t="s">
        <v>47</v>
      </c>
      <c r="C162" s="3">
        <v>154</v>
      </c>
      <c r="D162" s="3">
        <v>154</v>
      </c>
      <c r="E162" s="10">
        <v>17.3</v>
      </c>
      <c r="F162" s="17">
        <f t="shared" si="27"/>
        <v>-1.2916666666666667</v>
      </c>
      <c r="G162" s="17">
        <f t="shared" si="28"/>
        <v>-4.6500000000000004</v>
      </c>
      <c r="I162">
        <f t="shared" si="24"/>
        <v>1102.4999999999998</v>
      </c>
      <c r="J162">
        <f t="shared" si="30"/>
        <v>103.2993</v>
      </c>
      <c r="K162">
        <f t="shared" si="31"/>
        <v>0.87709156668307608</v>
      </c>
      <c r="L162">
        <f>Table1[[#This Row],[Accel. (N)]]+Table1[[#This Row],[Roll (N)]]+Table1[[#This Row],[Aero (N)]]</f>
        <v>1206.6763915666827</v>
      </c>
      <c r="M162">
        <f>Table1[[#This Row],[Total (N)]]*((E148/3.6)/1000)</f>
        <v>2.0446461079324343</v>
      </c>
      <c r="N162">
        <f>Table1[[#This Row],[Power (kW)]]*1000</f>
        <v>2044.6461079324342</v>
      </c>
      <c r="P162">
        <f>(Table1[[#This Row],[Power (kW)]]*1000)*C148</f>
        <v>286250.45511054079</v>
      </c>
      <c r="S162">
        <f t="shared" si="25"/>
        <v>0</v>
      </c>
      <c r="T162">
        <f t="shared" si="29"/>
        <v>17.3</v>
      </c>
      <c r="U162">
        <f t="shared" si="26"/>
        <v>4.8055555555555554</v>
      </c>
    </row>
    <row r="163" spans="2:21" x14ac:dyDescent="0.2">
      <c r="B163" s="3" t="s">
        <v>47</v>
      </c>
      <c r="C163" s="3">
        <v>155</v>
      </c>
      <c r="D163" s="3">
        <v>155</v>
      </c>
      <c r="E163" s="10">
        <v>13.3</v>
      </c>
      <c r="F163" s="17">
        <f t="shared" si="27"/>
        <v>-0.73611111111111116</v>
      </c>
      <c r="G163" s="17">
        <f t="shared" si="28"/>
        <v>-2.6500000000000004</v>
      </c>
      <c r="I163">
        <f t="shared" si="24"/>
        <v>1158.7499999999998</v>
      </c>
      <c r="J163">
        <f t="shared" si="30"/>
        <v>103.2993</v>
      </c>
      <c r="K163">
        <f t="shared" si="31"/>
        <v>3.2266881097351865</v>
      </c>
      <c r="L163">
        <f>Table1[[#This Row],[Accel. (N)]]+Table1[[#This Row],[Roll (N)]]+Table1[[#This Row],[Aero (N)]]</f>
        <v>1265.275988109735</v>
      </c>
      <c r="M163">
        <f>Table1[[#This Row],[Total (N)]]*((E149/3.6)/1000)</f>
        <v>4.1121469613566379</v>
      </c>
      <c r="N163">
        <f>Table1[[#This Row],[Power (kW)]]*1000</f>
        <v>4112.1469613566378</v>
      </c>
      <c r="P163">
        <f>(Table1[[#This Row],[Power (kW)]]*1000)*C149</f>
        <v>579812.72155128594</v>
      </c>
      <c r="S163">
        <f t="shared" si="25"/>
        <v>0</v>
      </c>
      <c r="T163">
        <f t="shared" si="29"/>
        <v>13.3</v>
      </c>
      <c r="U163">
        <f t="shared" si="26"/>
        <v>3.6944444444444446</v>
      </c>
    </row>
    <row r="164" spans="2:21" x14ac:dyDescent="0.2">
      <c r="B164" s="3" t="s">
        <v>47</v>
      </c>
      <c r="C164" s="3">
        <v>156</v>
      </c>
      <c r="D164" s="3">
        <v>156</v>
      </c>
      <c r="E164" s="10">
        <v>12</v>
      </c>
      <c r="F164" s="17">
        <f t="shared" si="27"/>
        <v>-9.7222222222222363E-2</v>
      </c>
      <c r="G164" s="17">
        <f t="shared" si="28"/>
        <v>-0.35000000000000053</v>
      </c>
      <c r="I164">
        <f t="shared" si="24"/>
        <v>809.99999999999989</v>
      </c>
      <c r="J164">
        <f t="shared" si="30"/>
        <v>103.2993</v>
      </c>
      <c r="K164">
        <f t="shared" si="31"/>
        <v>6.3397621009158884</v>
      </c>
      <c r="L164">
        <f>Table1[[#This Row],[Accel. (N)]]+Table1[[#This Row],[Roll (N)]]+Table1[[#This Row],[Aero (N)]]</f>
        <v>919.63906210091579</v>
      </c>
      <c r="M164">
        <f>Table1[[#This Row],[Total (N)]]*((E150/3.6)/1000)</f>
        <v>4.1894668384597278</v>
      </c>
      <c r="N164">
        <f>Table1[[#This Row],[Power (kW)]]*1000</f>
        <v>4189.466838459728</v>
      </c>
      <c r="P164">
        <f>(Table1[[#This Row],[Power (kW)]]*1000)*C150</f>
        <v>594904.29106128134</v>
      </c>
      <c r="S164">
        <f t="shared" si="25"/>
        <v>0</v>
      </c>
      <c r="T164">
        <f t="shared" si="29"/>
        <v>12</v>
      </c>
      <c r="U164">
        <f t="shared" si="26"/>
        <v>3.333333333333333</v>
      </c>
    </row>
    <row r="165" spans="2:21" x14ac:dyDescent="0.2">
      <c r="B165" s="3" t="s">
        <v>47</v>
      </c>
      <c r="C165" s="3">
        <v>157</v>
      </c>
      <c r="D165" s="3">
        <v>157</v>
      </c>
      <c r="E165" s="10">
        <v>12.6</v>
      </c>
      <c r="F165" s="17">
        <f t="shared" si="27"/>
        <v>0.29166666666666663</v>
      </c>
      <c r="G165" s="17">
        <f t="shared" si="28"/>
        <v>1.0499999999999998</v>
      </c>
      <c r="I165">
        <f t="shared" si="24"/>
        <v>393.75</v>
      </c>
      <c r="J165">
        <f t="shared" si="30"/>
        <v>103.2993</v>
      </c>
      <c r="K165">
        <f t="shared" si="31"/>
        <v>8.4199376117941842</v>
      </c>
      <c r="L165">
        <f>Table1[[#This Row],[Accel. (N)]]+Table1[[#This Row],[Roll (N)]]+Table1[[#This Row],[Aero (N)]]</f>
        <v>505.4692376117942</v>
      </c>
      <c r="M165">
        <f>Table1[[#This Row],[Total (N)]]*((E151/3.6)/1000)</f>
        <v>2.6537134974619194</v>
      </c>
      <c r="N165">
        <f>Table1[[#This Row],[Power (kW)]]*1000</f>
        <v>2653.7134974619194</v>
      </c>
      <c r="P165">
        <f>(Table1[[#This Row],[Power (kW)]]*1000)*C151</f>
        <v>379481.03013705445</v>
      </c>
      <c r="S165">
        <f t="shared" si="25"/>
        <v>0</v>
      </c>
      <c r="T165">
        <f t="shared" si="29"/>
        <v>12.6</v>
      </c>
      <c r="U165">
        <f t="shared" si="26"/>
        <v>3.5</v>
      </c>
    </row>
    <row r="166" spans="2:21" x14ac:dyDescent="0.2">
      <c r="B166" s="3" t="s">
        <v>47</v>
      </c>
      <c r="C166" s="3">
        <v>158</v>
      </c>
      <c r="D166" s="3">
        <v>158</v>
      </c>
      <c r="E166" s="10">
        <v>14.1</v>
      </c>
      <c r="F166" s="17">
        <f t="shared" si="27"/>
        <v>0.63888888888888884</v>
      </c>
      <c r="G166" s="17">
        <f t="shared" si="28"/>
        <v>2.2999999999999998</v>
      </c>
      <c r="I166">
        <f t="shared" si="24"/>
        <v>213.75000000000023</v>
      </c>
      <c r="J166">
        <f t="shared" si="30"/>
        <v>103.2993</v>
      </c>
      <c r="K166">
        <f t="shared" si="31"/>
        <v>9.334507694763909</v>
      </c>
      <c r="L166">
        <f>Table1[[#This Row],[Accel. (N)]]+Table1[[#This Row],[Roll (N)]]+Table1[[#This Row],[Aero (N)]]</f>
        <v>326.38380769476413</v>
      </c>
      <c r="M166">
        <f>Table1[[#This Row],[Total (N)]]*((E152/3.6)/1000)</f>
        <v>1.8041771592016127</v>
      </c>
      <c r="N166">
        <f>Table1[[#This Row],[Power (kW)]]*1000</f>
        <v>1804.1771592016128</v>
      </c>
      <c r="P166">
        <f>(Table1[[#This Row],[Power (kW)]]*1000)*C152</f>
        <v>259801.51092503223</v>
      </c>
      <c r="S166">
        <f t="shared" si="25"/>
        <v>0</v>
      </c>
      <c r="T166">
        <f t="shared" si="29"/>
        <v>14.1</v>
      </c>
      <c r="U166">
        <f t="shared" si="26"/>
        <v>3.9166666666666665</v>
      </c>
    </row>
    <row r="167" spans="2:21" x14ac:dyDescent="0.2">
      <c r="B167" s="3" t="s">
        <v>47</v>
      </c>
      <c r="C167" s="3">
        <v>159</v>
      </c>
      <c r="D167" s="3">
        <v>159</v>
      </c>
      <c r="E167" s="10">
        <v>17.2</v>
      </c>
      <c r="F167" s="17">
        <f t="shared" si="27"/>
        <v>0.83333333333333359</v>
      </c>
      <c r="G167" s="17">
        <f t="shared" si="28"/>
        <v>3.0000000000000009</v>
      </c>
      <c r="I167">
        <f t="shared" si="24"/>
        <v>326.25000000000023</v>
      </c>
      <c r="J167">
        <f t="shared" si="30"/>
        <v>103.2993</v>
      </c>
      <c r="K167">
        <f t="shared" si="31"/>
        <v>10.197927852990222</v>
      </c>
      <c r="L167">
        <f>Table1[[#This Row],[Accel. (N)]]+Table1[[#This Row],[Roll (N)]]+Table1[[#This Row],[Aero (N)]]</f>
        <v>439.74722785299048</v>
      </c>
      <c r="M167">
        <f>Table1[[#This Row],[Total (N)]]*((E153/3.6)/1000)</f>
        <v>2.5407617609283895</v>
      </c>
      <c r="N167">
        <f>Table1[[#This Row],[Power (kW)]]*1000</f>
        <v>2540.7617609283893</v>
      </c>
      <c r="P167">
        <f>(Table1[[#This Row],[Power (kW)]]*1000)*C153</f>
        <v>368410.45533461648</v>
      </c>
      <c r="S167">
        <f t="shared" si="25"/>
        <v>0</v>
      </c>
      <c r="T167">
        <f t="shared" si="29"/>
        <v>17.2</v>
      </c>
      <c r="U167">
        <f t="shared" si="26"/>
        <v>4.7777777777777777</v>
      </c>
    </row>
    <row r="168" spans="2:21" x14ac:dyDescent="0.2">
      <c r="B168" s="3" t="s">
        <v>47</v>
      </c>
      <c r="C168" s="3">
        <v>160</v>
      </c>
      <c r="D168" s="3">
        <v>160</v>
      </c>
      <c r="E168" s="10">
        <v>20.100000000000001</v>
      </c>
      <c r="F168" s="17">
        <f t="shared" si="27"/>
        <v>0.86111111111111094</v>
      </c>
      <c r="G168" s="17">
        <f t="shared" si="28"/>
        <v>3.0999999999999996</v>
      </c>
      <c r="I168">
        <f t="shared" si="24"/>
        <v>517.49999999999977</v>
      </c>
      <c r="J168">
        <f t="shared" si="30"/>
        <v>103.2993</v>
      </c>
      <c r="K168">
        <f t="shared" si="31"/>
        <v>12.253353400282998</v>
      </c>
      <c r="L168">
        <f>Table1[[#This Row],[Accel. (N)]]+Table1[[#This Row],[Roll (N)]]+Table1[[#This Row],[Aero (N)]]</f>
        <v>633.05265340028279</v>
      </c>
      <c r="M168">
        <f>Table1[[#This Row],[Total (N)]]*((E154/3.6)/1000)</f>
        <v>4.0093334715351245</v>
      </c>
      <c r="N168">
        <f>Table1[[#This Row],[Power (kW)]]*1000</f>
        <v>4009.3334715351243</v>
      </c>
      <c r="P168">
        <f>(Table1[[#This Row],[Power (kW)]]*1000)*C154</f>
        <v>585362.68684412818</v>
      </c>
      <c r="S168">
        <f t="shared" si="25"/>
        <v>0</v>
      </c>
      <c r="T168">
        <f t="shared" si="29"/>
        <v>20.100000000000001</v>
      </c>
      <c r="U168">
        <f t="shared" si="26"/>
        <v>5.5833333333333339</v>
      </c>
    </row>
    <row r="169" spans="2:21" x14ac:dyDescent="0.2">
      <c r="B169" s="3" t="s">
        <v>47</v>
      </c>
      <c r="C169" s="3">
        <v>161</v>
      </c>
      <c r="D169" s="3">
        <v>161</v>
      </c>
      <c r="E169" s="10">
        <v>23.4</v>
      </c>
      <c r="F169" s="17">
        <f t="shared" si="27"/>
        <v>0.74999999999999978</v>
      </c>
      <c r="G169" s="17">
        <f t="shared" si="28"/>
        <v>2.6999999999999993</v>
      </c>
      <c r="I169">
        <f t="shared" si="24"/>
        <v>551.24999999999989</v>
      </c>
      <c r="J169">
        <f t="shared" si="30"/>
        <v>103.2993</v>
      </c>
      <c r="K169">
        <f t="shared" si="31"/>
        <v>15.207320482699638</v>
      </c>
      <c r="L169">
        <f>Table1[[#This Row],[Accel. (N)]]+Table1[[#This Row],[Roll (N)]]+Table1[[#This Row],[Aero (N)]]</f>
        <v>669.75662048269953</v>
      </c>
      <c r="M169">
        <f>Table1[[#This Row],[Total (N)]]*((E155/3.6)/1000)</f>
        <v>4.7255050445168241</v>
      </c>
      <c r="N169">
        <f>Table1[[#This Row],[Power (kW)]]*1000</f>
        <v>4725.5050445168245</v>
      </c>
      <c r="P169">
        <f>(Table1[[#This Row],[Power (kW)]]*1000)*C155</f>
        <v>694649.24154397321</v>
      </c>
      <c r="S169">
        <f t="shared" si="25"/>
        <v>0</v>
      </c>
      <c r="T169">
        <f t="shared" si="29"/>
        <v>23.4</v>
      </c>
      <c r="U169">
        <f t="shared" si="26"/>
        <v>6.4999999999999991</v>
      </c>
    </row>
    <row r="170" spans="2:21" x14ac:dyDescent="0.2">
      <c r="B170" s="3" t="s">
        <v>47</v>
      </c>
      <c r="C170" s="3">
        <v>162</v>
      </c>
      <c r="D170" s="3">
        <v>162</v>
      </c>
      <c r="E170" s="10">
        <v>25.5</v>
      </c>
      <c r="F170" s="17">
        <f t="shared" si="27"/>
        <v>0.5833333333333337</v>
      </c>
      <c r="G170" s="17">
        <f t="shared" si="28"/>
        <v>2.1000000000000014</v>
      </c>
      <c r="I170">
        <f t="shared" si="24"/>
        <v>427.50000000000011</v>
      </c>
      <c r="J170">
        <f t="shared" si="30"/>
        <v>103.2993</v>
      </c>
      <c r="K170">
        <f t="shared" si="31"/>
        <v>18.086094818604074</v>
      </c>
      <c r="L170">
        <f>Table1[[#This Row],[Accel. (N)]]+Table1[[#This Row],[Roll (N)]]+Table1[[#This Row],[Aero (N)]]</f>
        <v>548.88539481860425</v>
      </c>
      <c r="M170">
        <f>Table1[[#This Row],[Total (N)]]*((E156/3.6)/1000)</f>
        <v>4.2233681767987044</v>
      </c>
      <c r="N170">
        <f>Table1[[#This Row],[Power (kW)]]*1000</f>
        <v>4223.3681767987046</v>
      </c>
      <c r="P170">
        <f>(Table1[[#This Row],[Power (kW)]]*1000)*C156</f>
        <v>625058.49016620824</v>
      </c>
      <c r="S170">
        <f t="shared" si="25"/>
        <v>0</v>
      </c>
      <c r="T170">
        <f t="shared" si="29"/>
        <v>25.5</v>
      </c>
      <c r="U170">
        <f t="shared" si="26"/>
        <v>7.083333333333333</v>
      </c>
    </row>
    <row r="171" spans="2:21" x14ac:dyDescent="0.2">
      <c r="B171" s="3" t="s">
        <v>47</v>
      </c>
      <c r="C171" s="3">
        <v>163</v>
      </c>
      <c r="D171" s="3">
        <v>163</v>
      </c>
      <c r="E171" s="10">
        <v>27.6</v>
      </c>
      <c r="F171" s="17">
        <f t="shared" si="27"/>
        <v>0.55555555555555558</v>
      </c>
      <c r="G171" s="17">
        <f t="shared" si="28"/>
        <v>2</v>
      </c>
      <c r="I171">
        <f t="shared" si="24"/>
        <v>236.25000000000014</v>
      </c>
      <c r="J171">
        <f t="shared" si="30"/>
        <v>103.2993</v>
      </c>
      <c r="K171">
        <f t="shared" si="31"/>
        <v>20.097913287198551</v>
      </c>
      <c r="L171">
        <f>Table1[[#This Row],[Accel. (N)]]+Table1[[#This Row],[Roll (N)]]+Table1[[#This Row],[Aero (N)]]</f>
        <v>359.64721328719867</v>
      </c>
      <c r="M171">
        <f>Table1[[#This Row],[Total (N)]]*((E157/3.6)/1000)</f>
        <v>2.9171385077739447</v>
      </c>
      <c r="N171">
        <f>Table1[[#This Row],[Power (kW)]]*1000</f>
        <v>2917.1385077739446</v>
      </c>
      <c r="P171">
        <f>(Table1[[#This Row],[Power (kW)]]*1000)*C157</f>
        <v>434653.63765831775</v>
      </c>
      <c r="S171">
        <f t="shared" si="25"/>
        <v>0</v>
      </c>
      <c r="T171">
        <f t="shared" si="29"/>
        <v>27.6</v>
      </c>
      <c r="U171">
        <f t="shared" si="26"/>
        <v>7.666666666666667</v>
      </c>
    </row>
    <row r="172" spans="2:21" x14ac:dyDescent="0.2">
      <c r="B172" s="3" t="s">
        <v>47</v>
      </c>
      <c r="C172" s="3">
        <v>164</v>
      </c>
      <c r="D172" s="3">
        <v>164</v>
      </c>
      <c r="E172" s="10">
        <v>29.5</v>
      </c>
      <c r="F172" s="17">
        <f t="shared" si="27"/>
        <v>0.4861111111111111</v>
      </c>
      <c r="G172" s="17">
        <f t="shared" si="28"/>
        <v>1.75</v>
      </c>
      <c r="I172">
        <f t="shared" si="24"/>
        <v>22.499999999999922</v>
      </c>
      <c r="J172">
        <f t="shared" si="30"/>
        <v>103.2993</v>
      </c>
      <c r="K172">
        <f t="shared" si="31"/>
        <v>20.932340630938977</v>
      </c>
      <c r="L172">
        <f>Table1[[#This Row],[Accel. (N)]]+Table1[[#This Row],[Roll (N)]]+Table1[[#This Row],[Aero (N)]]</f>
        <v>146.7316406309389</v>
      </c>
      <c r="M172">
        <f>Table1[[#This Row],[Total (N)]]*((E158/3.6)/1000)</f>
        <v>1.2146119141116609</v>
      </c>
      <c r="N172">
        <f>Table1[[#This Row],[Power (kW)]]*1000</f>
        <v>1214.611914111661</v>
      </c>
      <c r="P172">
        <f>(Table1[[#This Row],[Power (kW)]]*1000)*C158</f>
        <v>182191.78711674915</v>
      </c>
      <c r="S172">
        <f t="shared" si="25"/>
        <v>0</v>
      </c>
      <c r="T172">
        <f t="shared" si="29"/>
        <v>29.5</v>
      </c>
      <c r="U172">
        <f t="shared" si="26"/>
        <v>8.1944444444444446</v>
      </c>
    </row>
    <row r="173" spans="2:21" x14ac:dyDescent="0.2">
      <c r="B173" s="3" t="s">
        <v>47</v>
      </c>
      <c r="C173" s="3">
        <v>165</v>
      </c>
      <c r="D173" s="3">
        <v>165</v>
      </c>
      <c r="E173" s="10">
        <v>31.1</v>
      </c>
      <c r="F173" s="17">
        <f t="shared" si="27"/>
        <v>0.36111111111111133</v>
      </c>
      <c r="G173" s="17">
        <f t="shared" si="28"/>
        <v>1.3000000000000007</v>
      </c>
      <c r="I173">
        <f t="shared" si="24"/>
        <v>-292.50000000000017</v>
      </c>
      <c r="J173">
        <f t="shared" si="30"/>
        <v>103.2993</v>
      </c>
      <c r="K173">
        <f t="shared" si="31"/>
        <v>20.374170023600744</v>
      </c>
      <c r="L173">
        <f>Table1[[#This Row],[Accel. (N)]]+Table1[[#This Row],[Roll (N)]]+Table1[[#This Row],[Aero (N)]]</f>
        <v>-168.8265299763994</v>
      </c>
      <c r="M173">
        <f>Table1[[#This Row],[Total (N)]]*((E159/3.6)/1000)</f>
        <v>-1.3787499948072617</v>
      </c>
      <c r="N173">
        <f>Table1[[#This Row],[Power (kW)]]*1000</f>
        <v>-1378.7499948072616</v>
      </c>
      <c r="P173">
        <f>(Table1[[#This Row],[Power (kW)]]*1000)*C159</f>
        <v>-208191.2492158965</v>
      </c>
      <c r="S173">
        <f t="shared" si="25"/>
        <v>0</v>
      </c>
      <c r="T173">
        <f t="shared" si="29"/>
        <v>31.1</v>
      </c>
      <c r="U173">
        <f t="shared" si="26"/>
        <v>8.6388888888888893</v>
      </c>
    </row>
    <row r="174" spans="2:21" x14ac:dyDescent="0.2">
      <c r="B174" s="3" t="s">
        <v>47</v>
      </c>
      <c r="C174" s="3">
        <v>166</v>
      </c>
      <c r="D174" s="3">
        <v>166</v>
      </c>
      <c r="E174" s="10">
        <v>32.1</v>
      </c>
      <c r="F174" s="17">
        <f t="shared" si="27"/>
        <v>0.29166666666666685</v>
      </c>
      <c r="G174" s="17">
        <f t="shared" si="28"/>
        <v>1.0500000000000007</v>
      </c>
      <c r="I174">
        <f t="shared" si="24"/>
        <v>-764.99999999999966</v>
      </c>
      <c r="J174">
        <f t="shared" si="30"/>
        <v>103.2993</v>
      </c>
      <c r="K174">
        <f t="shared" si="31"/>
        <v>17.439060056296888</v>
      </c>
      <c r="L174">
        <f>Table1[[#This Row],[Accel. (N)]]+Table1[[#This Row],[Roll (N)]]+Table1[[#This Row],[Aero (N)]]</f>
        <v>-644.26163994370279</v>
      </c>
      <c r="M174">
        <f>Table1[[#This Row],[Total (N)]]*((E160/3.6)/1000)</f>
        <v>-4.8677546129079765</v>
      </c>
      <c r="N174">
        <f>Table1[[#This Row],[Power (kW)]]*1000</f>
        <v>-4867.7546129079765</v>
      </c>
      <c r="P174">
        <f>(Table1[[#This Row],[Power (kW)]]*1000)*C160</f>
        <v>-739898.70116201241</v>
      </c>
      <c r="S174">
        <f t="shared" si="25"/>
        <v>0</v>
      </c>
      <c r="T174">
        <f t="shared" si="29"/>
        <v>32.1</v>
      </c>
      <c r="U174">
        <f t="shared" si="26"/>
        <v>8.9166666666666661</v>
      </c>
    </row>
    <row r="175" spans="2:21" x14ac:dyDescent="0.2">
      <c r="B175" s="3" t="s">
        <v>47</v>
      </c>
      <c r="C175" s="3">
        <v>167</v>
      </c>
      <c r="D175" s="3">
        <v>167</v>
      </c>
      <c r="E175" s="10">
        <v>33.200000000000003</v>
      </c>
      <c r="F175" s="17">
        <f t="shared" si="27"/>
        <v>0.43055555555555575</v>
      </c>
      <c r="G175" s="17">
        <f t="shared" si="28"/>
        <v>1.5500000000000007</v>
      </c>
      <c r="I175">
        <f t="shared" si="24"/>
        <v>-1113.7499999999998</v>
      </c>
      <c r="J175">
        <f t="shared" si="30"/>
        <v>103.2993</v>
      </c>
      <c r="K175">
        <f t="shared" si="31"/>
        <v>12.039325143752972</v>
      </c>
      <c r="L175">
        <f>Table1[[#This Row],[Accel. (N)]]+Table1[[#This Row],[Roll (N)]]+Table1[[#This Row],[Aero (N)]]</f>
        <v>-998.41137485624677</v>
      </c>
      <c r="M175">
        <f>Table1[[#This Row],[Total (N)]]*((E161/3.6)/1000)</f>
        <v>-6.2678047421531051</v>
      </c>
      <c r="N175">
        <f>Table1[[#This Row],[Power (kW)]]*1000</f>
        <v>-6267.8047421531055</v>
      </c>
      <c r="P175">
        <f>(Table1[[#This Row],[Power (kW)]]*1000)*C161</f>
        <v>-958974.12554942514</v>
      </c>
      <c r="S175">
        <f t="shared" si="25"/>
        <v>0</v>
      </c>
      <c r="T175">
        <f t="shared" si="29"/>
        <v>33.200000000000003</v>
      </c>
      <c r="U175">
        <f t="shared" si="26"/>
        <v>9.2222222222222232</v>
      </c>
    </row>
    <row r="176" spans="2:21" x14ac:dyDescent="0.2">
      <c r="B176" s="3" t="s">
        <v>47</v>
      </c>
      <c r="C176" s="3">
        <v>168</v>
      </c>
      <c r="D176" s="3">
        <v>168</v>
      </c>
      <c r="E176" s="10">
        <v>35.200000000000003</v>
      </c>
      <c r="F176" s="17">
        <f t="shared" si="27"/>
        <v>0.55555555555555558</v>
      </c>
      <c r="G176" s="17">
        <f t="shared" si="28"/>
        <v>2</v>
      </c>
      <c r="I176">
        <f t="shared" si="24"/>
        <v>-1046.25</v>
      </c>
      <c r="J176">
        <f t="shared" si="30"/>
        <v>103.2993</v>
      </c>
      <c r="K176">
        <f t="shared" si="31"/>
        <v>7.0546824776290764</v>
      </c>
      <c r="L176">
        <f>Table1[[#This Row],[Accel. (N)]]+Table1[[#This Row],[Roll (N)]]+Table1[[#This Row],[Aero (N)]]</f>
        <v>-935.89601752237093</v>
      </c>
      <c r="M176">
        <f>Table1[[#This Row],[Total (N)]]*((E162/3.6)/1000)</f>
        <v>-4.4975003064269483</v>
      </c>
      <c r="N176">
        <f>Table1[[#This Row],[Power (kW)]]*1000</f>
        <v>-4497.5003064269486</v>
      </c>
      <c r="P176">
        <f>(Table1[[#This Row],[Power (kW)]]*1000)*C162</f>
        <v>-692615.04718975013</v>
      </c>
      <c r="S176">
        <f t="shared" si="25"/>
        <v>0</v>
      </c>
      <c r="T176">
        <f t="shared" si="29"/>
        <v>35.200000000000003</v>
      </c>
      <c r="U176">
        <f t="shared" si="26"/>
        <v>9.7777777777777786</v>
      </c>
    </row>
    <row r="177" spans="2:21" x14ac:dyDescent="0.2">
      <c r="B177" s="3" t="s">
        <v>47</v>
      </c>
      <c r="C177" s="3">
        <v>169</v>
      </c>
      <c r="D177" s="3">
        <v>169</v>
      </c>
      <c r="E177" s="10">
        <v>37.200000000000003</v>
      </c>
      <c r="F177" s="17">
        <f t="shared" si="27"/>
        <v>0.38888888888888851</v>
      </c>
      <c r="G177" s="17">
        <f t="shared" si="28"/>
        <v>1.3999999999999986</v>
      </c>
      <c r="I177">
        <f t="shared" si="24"/>
        <v>-596.25</v>
      </c>
      <c r="J177">
        <f t="shared" si="30"/>
        <v>103.2993</v>
      </c>
      <c r="K177">
        <f t="shared" si="31"/>
        <v>4.1695438653740764</v>
      </c>
      <c r="L177">
        <f>Table1[[#This Row],[Accel. (N)]]+Table1[[#This Row],[Roll (N)]]+Table1[[#This Row],[Aero (N)]]</f>
        <v>-488.78115613462592</v>
      </c>
      <c r="M177">
        <f>Table1[[#This Row],[Total (N)]]*((E163/3.6)/1000)</f>
        <v>-1.8057748268307015</v>
      </c>
      <c r="N177">
        <f>Table1[[#This Row],[Power (kW)]]*1000</f>
        <v>-1805.7748268307014</v>
      </c>
      <c r="P177">
        <f>(Table1[[#This Row],[Power (kW)]]*1000)*C163</f>
        <v>-279895.09815875872</v>
      </c>
      <c r="S177">
        <f t="shared" si="25"/>
        <v>0</v>
      </c>
      <c r="T177">
        <f t="shared" si="29"/>
        <v>37.200000000000003</v>
      </c>
      <c r="U177">
        <f t="shared" si="26"/>
        <v>10.333333333333334</v>
      </c>
    </row>
    <row r="178" spans="2:21" x14ac:dyDescent="0.2">
      <c r="B178" s="3" t="s">
        <v>47</v>
      </c>
      <c r="C178" s="3">
        <v>170</v>
      </c>
      <c r="D178" s="3">
        <v>170</v>
      </c>
      <c r="E178" s="10">
        <v>38</v>
      </c>
      <c r="F178" s="17">
        <f t="shared" si="27"/>
        <v>2.7777777777777186E-2</v>
      </c>
      <c r="G178" s="17">
        <f t="shared" si="28"/>
        <v>9.9999999999997868E-2</v>
      </c>
      <c r="I178">
        <f t="shared" si="24"/>
        <v>-78.750000000000114</v>
      </c>
      <c r="J178">
        <f t="shared" si="30"/>
        <v>103.2993</v>
      </c>
      <c r="K178">
        <f t="shared" si="31"/>
        <v>3.3942807202999994</v>
      </c>
      <c r="L178">
        <f>Table1[[#This Row],[Accel. (N)]]+Table1[[#This Row],[Roll (N)]]+Table1[[#This Row],[Aero (N)]]</f>
        <v>27.943580720299888</v>
      </c>
      <c r="M178">
        <f>Table1[[#This Row],[Total (N)]]*((E164/3.6)/1000)</f>
        <v>9.3145269067666292E-2</v>
      </c>
      <c r="N178">
        <f>Table1[[#This Row],[Power (kW)]]*1000</f>
        <v>93.145269067666291</v>
      </c>
      <c r="P178">
        <f>(Table1[[#This Row],[Power (kW)]]*1000)*C164</f>
        <v>14530.661974555942</v>
      </c>
      <c r="S178">
        <f t="shared" si="25"/>
        <v>0</v>
      </c>
      <c r="T178">
        <f t="shared" si="29"/>
        <v>38</v>
      </c>
      <c r="U178">
        <f t="shared" si="26"/>
        <v>10.555555555555555</v>
      </c>
    </row>
    <row r="179" spans="2:21" x14ac:dyDescent="0.2">
      <c r="B179" s="3" t="s">
        <v>47</v>
      </c>
      <c r="C179" s="3">
        <v>171</v>
      </c>
      <c r="D179" s="3">
        <v>171</v>
      </c>
      <c r="E179" s="10">
        <v>37.4</v>
      </c>
      <c r="F179" s="17">
        <f t="shared" si="27"/>
        <v>-0.40277777777777757</v>
      </c>
      <c r="G179" s="17">
        <f t="shared" si="28"/>
        <v>-1.4499999999999993</v>
      </c>
      <c r="I179">
        <f t="shared" si="24"/>
        <v>236.24999999999997</v>
      </c>
      <c r="J179">
        <f t="shared" si="30"/>
        <v>103.2993</v>
      </c>
      <c r="K179">
        <f t="shared" si="31"/>
        <v>3.7421944941307501</v>
      </c>
      <c r="L179">
        <f>Table1[[#This Row],[Accel. (N)]]+Table1[[#This Row],[Roll (N)]]+Table1[[#This Row],[Aero (N)]]</f>
        <v>343.29149449413069</v>
      </c>
      <c r="M179">
        <f>Table1[[#This Row],[Total (N)]]*((E165/3.6)/1000)</f>
        <v>1.2015202307294575</v>
      </c>
      <c r="N179">
        <f>Table1[[#This Row],[Power (kW)]]*1000</f>
        <v>1201.5202307294574</v>
      </c>
      <c r="P179">
        <f>(Table1[[#This Row],[Power (kW)]]*1000)*C165</f>
        <v>188638.6762245248</v>
      </c>
      <c r="S179">
        <f t="shared" si="25"/>
        <v>0</v>
      </c>
      <c r="T179">
        <f t="shared" si="29"/>
        <v>37.4</v>
      </c>
      <c r="U179">
        <f t="shared" si="26"/>
        <v>10.388888888888888</v>
      </c>
    </row>
    <row r="180" spans="2:21" x14ac:dyDescent="0.2">
      <c r="B180" s="3" t="s">
        <v>47</v>
      </c>
      <c r="C180" s="3">
        <v>172</v>
      </c>
      <c r="D180" s="3">
        <v>172</v>
      </c>
      <c r="E180" s="10">
        <v>35.1</v>
      </c>
      <c r="F180" s="17">
        <f t="shared" si="27"/>
        <v>-0.88888888888888862</v>
      </c>
      <c r="G180" s="17">
        <f t="shared" si="28"/>
        <v>-3.1999999999999993</v>
      </c>
      <c r="I180">
        <f t="shared" si="24"/>
        <v>517.5</v>
      </c>
      <c r="J180">
        <f t="shared" si="30"/>
        <v>103.2993</v>
      </c>
      <c r="K180">
        <f t="shared" si="31"/>
        <v>4.686228819464187</v>
      </c>
      <c r="L180">
        <f>Table1[[#This Row],[Accel. (N)]]+Table1[[#This Row],[Roll (N)]]+Table1[[#This Row],[Aero (N)]]</f>
        <v>625.48552881946421</v>
      </c>
      <c r="M180">
        <f>Table1[[#This Row],[Total (N)]]*((E166/3.6)/1000)</f>
        <v>2.4498183212095679</v>
      </c>
      <c r="N180">
        <f>Table1[[#This Row],[Power (kW)]]*1000</f>
        <v>2449.8183212095678</v>
      </c>
      <c r="P180">
        <f>(Table1[[#This Row],[Power (kW)]]*1000)*C166</f>
        <v>387071.29475111171</v>
      </c>
      <c r="S180">
        <f t="shared" si="25"/>
        <v>0</v>
      </c>
      <c r="T180">
        <f t="shared" si="29"/>
        <v>35.1</v>
      </c>
      <c r="U180">
        <f t="shared" si="26"/>
        <v>9.75</v>
      </c>
    </row>
    <row r="181" spans="2:21" x14ac:dyDescent="0.2">
      <c r="B181" s="3" t="s">
        <v>47</v>
      </c>
      <c r="C181" s="3">
        <v>173</v>
      </c>
      <c r="D181" s="3">
        <v>173</v>
      </c>
      <c r="E181" s="10">
        <v>31</v>
      </c>
      <c r="F181" s="17">
        <f t="shared" si="27"/>
        <v>-1.1111111111111112</v>
      </c>
      <c r="G181" s="17">
        <f t="shared" si="28"/>
        <v>-4</v>
      </c>
      <c r="I181">
        <f t="shared" si="24"/>
        <v>675.00000000000023</v>
      </c>
      <c r="J181">
        <f t="shared" si="30"/>
        <v>103.2993</v>
      </c>
      <c r="K181">
        <f t="shared" si="31"/>
        <v>6.9733611687052219</v>
      </c>
      <c r="L181">
        <f>Table1[[#This Row],[Accel. (N)]]+Table1[[#This Row],[Roll (N)]]+Table1[[#This Row],[Aero (N)]]</f>
        <v>785.27266116870544</v>
      </c>
      <c r="M181">
        <f>Table1[[#This Row],[Total (N)]]*((E167/3.6)/1000)</f>
        <v>3.7518582700282592</v>
      </c>
      <c r="N181">
        <f>Table1[[#This Row],[Power (kW)]]*1000</f>
        <v>3751.8582700282591</v>
      </c>
      <c r="P181">
        <f>(Table1[[#This Row],[Power (kW)]]*1000)*C167</f>
        <v>596545.46493449318</v>
      </c>
      <c r="S181">
        <f t="shared" si="25"/>
        <v>0</v>
      </c>
      <c r="T181">
        <f t="shared" si="29"/>
        <v>31</v>
      </c>
      <c r="U181">
        <f t="shared" si="26"/>
        <v>8.6111111111111107</v>
      </c>
    </row>
    <row r="182" spans="2:21" x14ac:dyDescent="0.2">
      <c r="B182" s="3" t="s">
        <v>47</v>
      </c>
      <c r="C182" s="3">
        <v>174</v>
      </c>
      <c r="D182" s="3">
        <v>174</v>
      </c>
      <c r="E182" s="10">
        <v>27.1</v>
      </c>
      <c r="F182" s="17">
        <f t="shared" si="27"/>
        <v>-0.79166666666666652</v>
      </c>
      <c r="G182" s="17">
        <f t="shared" si="28"/>
        <v>-2.8499999999999996</v>
      </c>
      <c r="I182">
        <f t="shared" si="24"/>
        <v>697.49999999999989</v>
      </c>
      <c r="J182">
        <f t="shared" si="30"/>
        <v>103.2993</v>
      </c>
      <c r="K182">
        <f t="shared" si="31"/>
        <v>9.5230788458916891</v>
      </c>
      <c r="L182">
        <f>Table1[[#This Row],[Accel. (N)]]+Table1[[#This Row],[Roll (N)]]+Table1[[#This Row],[Aero (N)]]</f>
        <v>810.32237884589154</v>
      </c>
      <c r="M182">
        <f>Table1[[#This Row],[Total (N)]]*((E168/3.6)/1000)</f>
        <v>4.5242999485562283</v>
      </c>
      <c r="N182">
        <f>Table1[[#This Row],[Power (kW)]]*1000</f>
        <v>4524.2999485562286</v>
      </c>
      <c r="P182">
        <f>(Table1[[#This Row],[Power (kW)]]*1000)*C168</f>
        <v>723887.99176899658</v>
      </c>
      <c r="S182">
        <f t="shared" si="25"/>
        <v>0</v>
      </c>
      <c r="T182">
        <f t="shared" si="29"/>
        <v>27.1</v>
      </c>
      <c r="U182">
        <f t="shared" si="26"/>
        <v>7.5277777777777777</v>
      </c>
    </row>
    <row r="183" spans="2:21" x14ac:dyDescent="0.2">
      <c r="B183" s="3" t="s">
        <v>47</v>
      </c>
      <c r="C183" s="3">
        <v>175</v>
      </c>
      <c r="D183" s="3">
        <v>175</v>
      </c>
      <c r="E183" s="10">
        <v>25.3</v>
      </c>
      <c r="F183" s="17">
        <f t="shared" si="27"/>
        <v>-0.27777777777777779</v>
      </c>
      <c r="G183" s="17">
        <f t="shared" si="28"/>
        <v>-1</v>
      </c>
      <c r="I183">
        <f t="shared" ref="I183:I246" si="32">$M$16*F169</f>
        <v>607.49999999999977</v>
      </c>
      <c r="J183">
        <f t="shared" si="30"/>
        <v>103.2993</v>
      </c>
      <c r="K183">
        <f t="shared" si="31"/>
        <v>12.906752438940746</v>
      </c>
      <c r="L183">
        <f>Table1[[#This Row],[Accel. (N)]]+Table1[[#This Row],[Roll (N)]]+Table1[[#This Row],[Aero (N)]]</f>
        <v>723.70605243894056</v>
      </c>
      <c r="M183">
        <f>Table1[[#This Row],[Total (N)]]*((E169/3.6)/1000)</f>
        <v>4.7040893408531126</v>
      </c>
      <c r="N183">
        <f>Table1[[#This Row],[Power (kW)]]*1000</f>
        <v>4704.0893408531128</v>
      </c>
      <c r="P183">
        <f>(Table1[[#This Row],[Power (kW)]]*1000)*C169</f>
        <v>757358.38387735118</v>
      </c>
      <c r="S183">
        <f t="shared" si="25"/>
        <v>0</v>
      </c>
      <c r="T183">
        <f t="shared" si="29"/>
        <v>25.3</v>
      </c>
      <c r="U183">
        <f t="shared" si="26"/>
        <v>7.0277777777777777</v>
      </c>
    </row>
    <row r="184" spans="2:21" x14ac:dyDescent="0.2">
      <c r="B184" s="3" t="s">
        <v>47</v>
      </c>
      <c r="C184" s="3">
        <v>176</v>
      </c>
      <c r="D184" s="3">
        <v>176</v>
      </c>
      <c r="E184" s="10">
        <v>25.1</v>
      </c>
      <c r="F184" s="17">
        <f t="shared" si="27"/>
        <v>8.3333333333333037E-2</v>
      </c>
      <c r="G184" s="17">
        <f t="shared" si="28"/>
        <v>0.29999999999999893</v>
      </c>
      <c r="I184">
        <f t="shared" si="32"/>
        <v>472.50000000000028</v>
      </c>
      <c r="J184">
        <f t="shared" si="30"/>
        <v>103.2993</v>
      </c>
      <c r="K184">
        <f t="shared" si="31"/>
        <v>15.327298877604687</v>
      </c>
      <c r="L184">
        <f>Table1[[#This Row],[Accel. (N)]]+Table1[[#This Row],[Roll (N)]]+Table1[[#This Row],[Aero (N)]]</f>
        <v>591.12659887760492</v>
      </c>
      <c r="M184">
        <f>Table1[[#This Row],[Total (N)]]*((E170/3.6)/1000)</f>
        <v>4.1871467420497011</v>
      </c>
      <c r="N184">
        <f>Table1[[#This Row],[Power (kW)]]*1000</f>
        <v>4187.1467420497011</v>
      </c>
      <c r="P184">
        <f>(Table1[[#This Row],[Power (kW)]]*1000)*C170</f>
        <v>678317.77221205155</v>
      </c>
      <c r="S184">
        <f t="shared" si="25"/>
        <v>0</v>
      </c>
      <c r="T184">
        <f t="shared" si="29"/>
        <v>25.1</v>
      </c>
      <c r="U184">
        <f t="shared" si="26"/>
        <v>6.9722222222222223</v>
      </c>
    </row>
    <row r="185" spans="2:21" x14ac:dyDescent="0.2">
      <c r="B185" s="3" t="s">
        <v>47</v>
      </c>
      <c r="C185" s="3">
        <v>177</v>
      </c>
      <c r="D185" s="3">
        <v>177</v>
      </c>
      <c r="E185" s="10">
        <v>25.9</v>
      </c>
      <c r="F185" s="17">
        <f t="shared" si="27"/>
        <v>0.37499999999999989</v>
      </c>
      <c r="G185" s="17">
        <f t="shared" si="28"/>
        <v>1.3499999999999996</v>
      </c>
      <c r="I185">
        <f t="shared" si="32"/>
        <v>450</v>
      </c>
      <c r="J185">
        <f t="shared" si="30"/>
        <v>103.2993</v>
      </c>
      <c r="K185">
        <f t="shared" si="31"/>
        <v>17.955745010387002</v>
      </c>
      <c r="L185">
        <f>Table1[[#This Row],[Accel. (N)]]+Table1[[#This Row],[Roll (N)]]+Table1[[#This Row],[Aero (N)]]</f>
        <v>571.25504501038699</v>
      </c>
      <c r="M185">
        <f>Table1[[#This Row],[Total (N)]]*((E171/3.6)/1000)</f>
        <v>4.3796220117463003</v>
      </c>
      <c r="N185">
        <f>Table1[[#This Row],[Power (kW)]]*1000</f>
        <v>4379.6220117462999</v>
      </c>
      <c r="P185">
        <f>(Table1[[#This Row],[Power (kW)]]*1000)*C171</f>
        <v>713878.38791464688</v>
      </c>
      <c r="S185">
        <f t="shared" si="25"/>
        <v>0</v>
      </c>
      <c r="T185">
        <f t="shared" si="29"/>
        <v>25.9</v>
      </c>
      <c r="U185">
        <f t="shared" si="26"/>
        <v>7.1944444444444438</v>
      </c>
    </row>
    <row r="186" spans="2:21" x14ac:dyDescent="0.2">
      <c r="B186" s="3" t="s">
        <v>47</v>
      </c>
      <c r="C186" s="3">
        <v>178</v>
      </c>
      <c r="D186" s="3">
        <v>178</v>
      </c>
      <c r="E186" s="10">
        <v>27.8</v>
      </c>
      <c r="F186" s="17">
        <f t="shared" si="27"/>
        <v>0.45833333333333343</v>
      </c>
      <c r="G186" s="17">
        <f t="shared" si="28"/>
        <v>1.6500000000000004</v>
      </c>
      <c r="I186">
        <f t="shared" si="32"/>
        <v>393.75</v>
      </c>
      <c r="J186">
        <f t="shared" si="30"/>
        <v>103.2993</v>
      </c>
      <c r="K186">
        <f t="shared" si="31"/>
        <v>20.513005533618575</v>
      </c>
      <c r="L186">
        <f>Table1[[#This Row],[Accel. (N)]]+Table1[[#This Row],[Roll (N)]]+Table1[[#This Row],[Aero (N)]]</f>
        <v>517.56230553361854</v>
      </c>
      <c r="M186">
        <f>Table1[[#This Row],[Total (N)]]*((E172/3.6)/1000)</f>
        <v>4.2411355592338191</v>
      </c>
      <c r="N186">
        <f>Table1[[#This Row],[Power (kW)]]*1000</f>
        <v>4241.1355592338195</v>
      </c>
      <c r="P186">
        <f>(Table1[[#This Row],[Power (kW)]]*1000)*C172</f>
        <v>695546.23171434645</v>
      </c>
      <c r="S186">
        <f t="shared" si="25"/>
        <v>0</v>
      </c>
      <c r="T186">
        <f t="shared" si="29"/>
        <v>27.8</v>
      </c>
      <c r="U186">
        <f t="shared" si="26"/>
        <v>7.7222222222222223</v>
      </c>
    </row>
    <row r="187" spans="2:21" x14ac:dyDescent="0.2">
      <c r="B187" s="3" t="s">
        <v>47</v>
      </c>
      <c r="C187" s="3">
        <v>179</v>
      </c>
      <c r="D187" s="3">
        <v>179</v>
      </c>
      <c r="E187" s="10">
        <v>29.2</v>
      </c>
      <c r="F187" s="17">
        <f t="shared" si="27"/>
        <v>0.25000000000000011</v>
      </c>
      <c r="G187" s="17">
        <f t="shared" si="28"/>
        <v>0.90000000000000036</v>
      </c>
      <c r="I187">
        <f t="shared" si="32"/>
        <v>292.50000000000017</v>
      </c>
      <c r="J187">
        <f t="shared" si="30"/>
        <v>103.2993</v>
      </c>
      <c r="K187">
        <f t="shared" si="31"/>
        <v>22.798487885287248</v>
      </c>
      <c r="L187">
        <f>Table1[[#This Row],[Accel. (N)]]+Table1[[#This Row],[Roll (N)]]+Table1[[#This Row],[Aero (N)]]</f>
        <v>418.59778788528746</v>
      </c>
      <c r="M187">
        <f>Table1[[#This Row],[Total (N)]]*((E173/3.6)/1000)</f>
        <v>3.6162197786756778</v>
      </c>
      <c r="N187">
        <f>Table1[[#This Row],[Power (kW)]]*1000</f>
        <v>3616.2197786756778</v>
      </c>
      <c r="P187">
        <f>(Table1[[#This Row],[Power (kW)]]*1000)*C173</f>
        <v>596676.26348148682</v>
      </c>
      <c r="S187">
        <f t="shared" si="25"/>
        <v>0</v>
      </c>
      <c r="T187">
        <f t="shared" si="29"/>
        <v>29.2</v>
      </c>
      <c r="U187">
        <f t="shared" si="26"/>
        <v>8.1111111111111107</v>
      </c>
    </row>
    <row r="188" spans="2:21" x14ac:dyDescent="0.2">
      <c r="B188" s="3" t="s">
        <v>47</v>
      </c>
      <c r="C188" s="3">
        <v>180</v>
      </c>
      <c r="D188" s="3">
        <v>180</v>
      </c>
      <c r="E188" s="10">
        <v>29.6</v>
      </c>
      <c r="F188" s="17">
        <f t="shared" si="27"/>
        <v>4.1666666666666761E-2</v>
      </c>
      <c r="G188" s="17">
        <f t="shared" si="28"/>
        <v>0.15000000000000036</v>
      </c>
      <c r="I188">
        <f t="shared" si="32"/>
        <v>236.25000000000014</v>
      </c>
      <c r="J188">
        <f t="shared" si="30"/>
        <v>103.2993</v>
      </c>
      <c r="K188">
        <f t="shared" si="31"/>
        <v>24.288199979196683</v>
      </c>
      <c r="L188">
        <f>Table1[[#This Row],[Accel. (N)]]+Table1[[#This Row],[Roll (N)]]+Table1[[#This Row],[Aero (N)]]</f>
        <v>363.83749997919682</v>
      </c>
      <c r="M188">
        <f>Table1[[#This Row],[Total (N)]]*((E174/3.6)/1000)</f>
        <v>3.2442177081478381</v>
      </c>
      <c r="N188">
        <f>Table1[[#This Row],[Power (kW)]]*1000</f>
        <v>3244.217708147838</v>
      </c>
      <c r="P188">
        <f>(Table1[[#This Row],[Power (kW)]]*1000)*C174</f>
        <v>538540.13955254108</v>
      </c>
      <c r="S188">
        <f t="shared" si="25"/>
        <v>0</v>
      </c>
      <c r="T188">
        <f t="shared" si="29"/>
        <v>29.6</v>
      </c>
      <c r="U188">
        <f t="shared" si="26"/>
        <v>8.2222222222222232</v>
      </c>
    </row>
    <row r="189" spans="2:21" x14ac:dyDescent="0.2">
      <c r="B189" s="3" t="s">
        <v>47</v>
      </c>
      <c r="C189" s="3">
        <v>181</v>
      </c>
      <c r="D189" s="3">
        <v>181</v>
      </c>
      <c r="E189" s="10">
        <v>29.5</v>
      </c>
      <c r="F189" s="17">
        <f t="shared" si="27"/>
        <v>-5.5555555555555851E-2</v>
      </c>
      <c r="G189" s="17">
        <f t="shared" si="28"/>
        <v>-0.20000000000000107</v>
      </c>
      <c r="I189">
        <f t="shared" si="32"/>
        <v>348.75000000000017</v>
      </c>
      <c r="J189">
        <f t="shared" si="30"/>
        <v>103.2993</v>
      </c>
      <c r="K189">
        <f t="shared" si="31"/>
        <v>25.98133320238523</v>
      </c>
      <c r="L189">
        <f>Table1[[#This Row],[Accel. (N)]]+Table1[[#This Row],[Roll (N)]]+Table1[[#This Row],[Aero (N)]]</f>
        <v>478.03063320238539</v>
      </c>
      <c r="M189">
        <f>Table1[[#This Row],[Total (N)]]*((E175/3.6)/1000)</f>
        <v>4.4085047284219989</v>
      </c>
      <c r="N189">
        <f>Table1[[#This Row],[Power (kW)]]*1000</f>
        <v>4408.5047284219991</v>
      </c>
      <c r="P189">
        <f>(Table1[[#This Row],[Power (kW)]]*1000)*C175</f>
        <v>736220.28964647383</v>
      </c>
      <c r="S189">
        <f t="shared" si="25"/>
        <v>0</v>
      </c>
      <c r="T189">
        <f t="shared" si="29"/>
        <v>29.5</v>
      </c>
      <c r="U189">
        <f t="shared" si="26"/>
        <v>8.1944444444444446</v>
      </c>
    </row>
    <row r="190" spans="2:21" x14ac:dyDescent="0.2">
      <c r="B190" s="3" t="s">
        <v>47</v>
      </c>
      <c r="C190" s="3">
        <v>182</v>
      </c>
      <c r="D190" s="3">
        <v>182</v>
      </c>
      <c r="E190" s="10">
        <v>29.2</v>
      </c>
      <c r="F190" s="17">
        <f t="shared" si="27"/>
        <v>-0.16666666666666657</v>
      </c>
      <c r="G190" s="17">
        <f t="shared" si="28"/>
        <v>-0.59999999999999964</v>
      </c>
      <c r="I190">
        <f t="shared" si="32"/>
        <v>450</v>
      </c>
      <c r="J190">
        <f t="shared" si="30"/>
        <v>103.2993</v>
      </c>
      <c r="K190">
        <f t="shared" si="31"/>
        <v>29.205899886670228</v>
      </c>
      <c r="L190">
        <f>Table1[[#This Row],[Accel. (N)]]+Table1[[#This Row],[Roll (N)]]+Table1[[#This Row],[Aero (N)]]</f>
        <v>582.5051998866702</v>
      </c>
      <c r="M190">
        <f>Table1[[#This Row],[Total (N)]]*((E176/3.6)/1000)</f>
        <v>5.6956063988918872</v>
      </c>
      <c r="N190">
        <f>Table1[[#This Row],[Power (kW)]]*1000</f>
        <v>5695.6063988918877</v>
      </c>
      <c r="P190">
        <f>(Table1[[#This Row],[Power (kW)]]*1000)*C176</f>
        <v>956861.87501383713</v>
      </c>
      <c r="S190">
        <f t="shared" si="25"/>
        <v>0</v>
      </c>
      <c r="T190">
        <f t="shared" si="29"/>
        <v>29.2</v>
      </c>
      <c r="U190">
        <f t="shared" si="26"/>
        <v>8.1111111111111107</v>
      </c>
    </row>
    <row r="191" spans="2:21" x14ac:dyDescent="0.2">
      <c r="B191" s="3" t="s">
        <v>47</v>
      </c>
      <c r="C191" s="3">
        <v>183</v>
      </c>
      <c r="D191" s="3">
        <v>183</v>
      </c>
      <c r="E191" s="10">
        <v>28.3</v>
      </c>
      <c r="F191" s="17">
        <f t="shared" si="27"/>
        <v>-0.43055555555555525</v>
      </c>
      <c r="G191" s="17">
        <f t="shared" si="28"/>
        <v>-1.5499999999999989</v>
      </c>
      <c r="I191">
        <f t="shared" si="32"/>
        <v>314.99999999999972</v>
      </c>
      <c r="J191">
        <f t="shared" si="30"/>
        <v>103.2993</v>
      </c>
      <c r="K191">
        <f t="shared" si="31"/>
        <v>32.619037722083</v>
      </c>
      <c r="L191">
        <f>Table1[[#This Row],[Accel. (N)]]+Table1[[#This Row],[Roll (N)]]+Table1[[#This Row],[Aero (N)]]</f>
        <v>450.91833772208275</v>
      </c>
      <c r="M191">
        <f>Table1[[#This Row],[Total (N)]]*((E177/3.6)/1000)</f>
        <v>4.6594894897948551</v>
      </c>
      <c r="N191">
        <f>Table1[[#This Row],[Power (kW)]]*1000</f>
        <v>4659.4894897948552</v>
      </c>
      <c r="P191">
        <f>(Table1[[#This Row],[Power (kW)]]*1000)*C177</f>
        <v>787453.72377533058</v>
      </c>
      <c r="S191">
        <f t="shared" si="25"/>
        <v>0</v>
      </c>
      <c r="T191">
        <f t="shared" si="29"/>
        <v>28.3</v>
      </c>
      <c r="U191">
        <f t="shared" si="26"/>
        <v>7.8611111111111107</v>
      </c>
    </row>
    <row r="192" spans="2:21" x14ac:dyDescent="0.2">
      <c r="B192" s="3" t="s">
        <v>47</v>
      </c>
      <c r="C192" s="3">
        <v>184</v>
      </c>
      <c r="D192" s="3">
        <v>184</v>
      </c>
      <c r="E192" s="10">
        <v>26.1</v>
      </c>
      <c r="F192" s="17">
        <f t="shared" si="27"/>
        <v>-0.65277777777777768</v>
      </c>
      <c r="G192" s="17">
        <f t="shared" si="28"/>
        <v>-2.3499999999999996</v>
      </c>
      <c r="I192">
        <f t="shared" si="32"/>
        <v>22.49999999999952</v>
      </c>
      <c r="J192">
        <f t="shared" si="30"/>
        <v>103.2993</v>
      </c>
      <c r="K192">
        <f t="shared" si="31"/>
        <v>34.037092778563888</v>
      </c>
      <c r="L192">
        <f>Table1[[#This Row],[Accel. (N)]]+Table1[[#This Row],[Roll (N)]]+Table1[[#This Row],[Aero (N)]]</f>
        <v>159.83639277856341</v>
      </c>
      <c r="M192">
        <f>Table1[[#This Row],[Total (N)]]*((E178/3.6)/1000)</f>
        <v>1.687161923773725</v>
      </c>
      <c r="N192">
        <f>Table1[[#This Row],[Power (kW)]]*1000</f>
        <v>1687.161923773725</v>
      </c>
      <c r="P192">
        <f>(Table1[[#This Row],[Power (kW)]]*1000)*C178</f>
        <v>286817.52704153326</v>
      </c>
      <c r="S192">
        <f t="shared" si="25"/>
        <v>0</v>
      </c>
      <c r="T192">
        <f t="shared" si="29"/>
        <v>26.1</v>
      </c>
      <c r="U192">
        <f t="shared" si="26"/>
        <v>7.25</v>
      </c>
    </row>
    <row r="193" spans="2:21" x14ac:dyDescent="0.2">
      <c r="B193" s="3" t="s">
        <v>47</v>
      </c>
      <c r="C193" s="3">
        <v>185</v>
      </c>
      <c r="D193" s="3">
        <v>185</v>
      </c>
      <c r="E193" s="10">
        <v>23.6</v>
      </c>
      <c r="F193" s="17">
        <f t="shared" si="27"/>
        <v>-0.70833333333333348</v>
      </c>
      <c r="G193" s="17">
        <f t="shared" si="28"/>
        <v>-2.5500000000000007</v>
      </c>
      <c r="I193">
        <f t="shared" si="32"/>
        <v>-326.24999999999983</v>
      </c>
      <c r="J193">
        <f t="shared" si="30"/>
        <v>103.2993</v>
      </c>
      <c r="K193">
        <f t="shared" si="31"/>
        <v>32.970722918936296</v>
      </c>
      <c r="L193">
        <f>Table1[[#This Row],[Accel. (N)]]+Table1[[#This Row],[Roll (N)]]+Table1[[#This Row],[Aero (N)]]</f>
        <v>-189.97997708106351</v>
      </c>
      <c r="M193">
        <f>Table1[[#This Row],[Total (N)]]*((E179/3.6)/1000)</f>
        <v>-1.973680873008826</v>
      </c>
      <c r="N193">
        <f>Table1[[#This Row],[Power (kW)]]*1000</f>
        <v>-1973.680873008826</v>
      </c>
      <c r="P193">
        <f>(Table1[[#This Row],[Power (kW)]]*1000)*C179</f>
        <v>-337499.42928450927</v>
      </c>
      <c r="S193">
        <f t="shared" si="25"/>
        <v>0</v>
      </c>
      <c r="T193">
        <f t="shared" si="29"/>
        <v>23.6</v>
      </c>
      <c r="U193">
        <f t="shared" si="26"/>
        <v>6.5555555555555554</v>
      </c>
    </row>
    <row r="194" spans="2:21" x14ac:dyDescent="0.2">
      <c r="B194" s="3" t="s">
        <v>47</v>
      </c>
      <c r="C194" s="3">
        <v>186</v>
      </c>
      <c r="D194" s="3">
        <v>186</v>
      </c>
      <c r="E194" s="10">
        <v>21</v>
      </c>
      <c r="F194" s="17">
        <f t="shared" si="27"/>
        <v>-0.65277777777777812</v>
      </c>
      <c r="G194" s="17">
        <f t="shared" si="28"/>
        <v>-2.3500000000000014</v>
      </c>
      <c r="I194">
        <f t="shared" si="32"/>
        <v>-719.99999999999977</v>
      </c>
      <c r="J194">
        <f t="shared" si="30"/>
        <v>103.2993</v>
      </c>
      <c r="K194">
        <f t="shared" si="31"/>
        <v>29.040192987616688</v>
      </c>
      <c r="L194">
        <f>Table1[[#This Row],[Accel. (N)]]+Table1[[#This Row],[Roll (N)]]+Table1[[#This Row],[Aero (N)]]</f>
        <v>-587.66050701238305</v>
      </c>
      <c r="M194">
        <f>Table1[[#This Row],[Total (N)]]*((E180/3.6)/1000)</f>
        <v>-5.7296899433707349</v>
      </c>
      <c r="N194">
        <f>Table1[[#This Row],[Power (kW)]]*1000</f>
        <v>-5729.6899433707349</v>
      </c>
      <c r="P194">
        <f>(Table1[[#This Row],[Power (kW)]]*1000)*C180</f>
        <v>-985506.6702597664</v>
      </c>
      <c r="S194">
        <f t="shared" si="25"/>
        <v>0</v>
      </c>
      <c r="T194">
        <f t="shared" si="29"/>
        <v>21</v>
      </c>
      <c r="U194">
        <f t="shared" si="26"/>
        <v>5.833333333333333</v>
      </c>
    </row>
    <row r="195" spans="2:21" x14ac:dyDescent="0.2">
      <c r="B195" s="3" t="s">
        <v>47</v>
      </c>
      <c r="C195" s="3">
        <v>187</v>
      </c>
      <c r="D195" s="3">
        <v>187</v>
      </c>
      <c r="E195" s="10">
        <v>18.899999999999999</v>
      </c>
      <c r="F195" s="17">
        <f t="shared" si="27"/>
        <v>-0.54166666666666641</v>
      </c>
      <c r="G195" s="17">
        <f t="shared" si="28"/>
        <v>-1.9499999999999993</v>
      </c>
      <c r="I195">
        <f t="shared" si="32"/>
        <v>-900</v>
      </c>
      <c r="J195">
        <f t="shared" si="30"/>
        <v>103.2993</v>
      </c>
      <c r="K195">
        <f t="shared" si="31"/>
        <v>22.652109529224305</v>
      </c>
      <c r="L195">
        <f>Table1[[#This Row],[Accel. (N)]]+Table1[[#This Row],[Roll (N)]]+Table1[[#This Row],[Aero (N)]]</f>
        <v>-774.04859047077571</v>
      </c>
      <c r="M195">
        <f>Table1[[#This Row],[Total (N)]]*((E181/3.6)/1000)</f>
        <v>-6.6654184179427904</v>
      </c>
      <c r="N195">
        <f>Table1[[#This Row],[Power (kW)]]*1000</f>
        <v>-6665.4184179427903</v>
      </c>
      <c r="P195">
        <f>(Table1[[#This Row],[Power (kW)]]*1000)*C181</f>
        <v>-1153117.3863041026</v>
      </c>
      <c r="S195">
        <f t="shared" si="25"/>
        <v>0</v>
      </c>
      <c r="T195">
        <f t="shared" si="29"/>
        <v>18.899999999999999</v>
      </c>
      <c r="U195">
        <f t="shared" si="26"/>
        <v>5.2499999999999991</v>
      </c>
    </row>
    <row r="196" spans="2:21" x14ac:dyDescent="0.2">
      <c r="B196" s="3" t="s">
        <v>47</v>
      </c>
      <c r="C196" s="3">
        <v>188</v>
      </c>
      <c r="D196" s="3">
        <v>188</v>
      </c>
      <c r="E196" s="10">
        <v>17.100000000000001</v>
      </c>
      <c r="F196" s="17">
        <f t="shared" si="27"/>
        <v>-0.44444444444444431</v>
      </c>
      <c r="G196" s="17">
        <f t="shared" si="28"/>
        <v>-1.5999999999999996</v>
      </c>
      <c r="I196">
        <f t="shared" si="32"/>
        <v>-641.24999999999989</v>
      </c>
      <c r="J196">
        <f t="shared" si="30"/>
        <v>103.2993</v>
      </c>
      <c r="K196">
        <f t="shared" si="31"/>
        <v>17.31106738746891</v>
      </c>
      <c r="L196">
        <f>Table1[[#This Row],[Accel. (N)]]+Table1[[#This Row],[Roll (N)]]+Table1[[#This Row],[Aero (N)]]</f>
        <v>-520.63963261253093</v>
      </c>
      <c r="M196">
        <f>Table1[[#This Row],[Total (N)]]*((E182/3.6)/1000)</f>
        <v>-3.9192594566109964</v>
      </c>
      <c r="N196">
        <f>Table1[[#This Row],[Power (kW)]]*1000</f>
        <v>-3919.2594566109965</v>
      </c>
      <c r="P196">
        <f>(Table1[[#This Row],[Power (kW)]]*1000)*C182</f>
        <v>-681951.14545031334</v>
      </c>
      <c r="S196">
        <f t="shared" si="25"/>
        <v>0</v>
      </c>
      <c r="T196">
        <f t="shared" si="29"/>
        <v>17.100000000000001</v>
      </c>
      <c r="U196">
        <f t="shared" si="26"/>
        <v>4.75</v>
      </c>
    </row>
    <row r="197" spans="2:21" x14ac:dyDescent="0.2">
      <c r="B197" s="3" t="s">
        <v>47</v>
      </c>
      <c r="C197" s="3">
        <v>189</v>
      </c>
      <c r="D197" s="3">
        <v>189</v>
      </c>
      <c r="E197" s="10">
        <v>15.7</v>
      </c>
      <c r="F197" s="17">
        <f t="shared" si="27"/>
        <v>-0.36111111111111133</v>
      </c>
      <c r="G197" s="17">
        <f t="shared" si="28"/>
        <v>-1.3000000000000007</v>
      </c>
      <c r="I197">
        <f t="shared" si="32"/>
        <v>-225</v>
      </c>
      <c r="J197">
        <f t="shared" si="30"/>
        <v>103.2993</v>
      </c>
      <c r="K197">
        <f t="shared" si="31"/>
        <v>15.087813515672408</v>
      </c>
      <c r="L197">
        <f>Table1[[#This Row],[Accel. (N)]]+Table1[[#This Row],[Roll (N)]]+Table1[[#This Row],[Aero (N)]]</f>
        <v>-106.61288648432759</v>
      </c>
      <c r="M197">
        <f>Table1[[#This Row],[Total (N)]]*((E183/3.6)/1000)</f>
        <v>-0.74925167445930219</v>
      </c>
      <c r="N197">
        <f>Table1[[#This Row],[Power (kW)]]*1000</f>
        <v>-749.25167445930219</v>
      </c>
      <c r="P197">
        <f>(Table1[[#This Row],[Power (kW)]]*1000)*C183</f>
        <v>-131119.04303037788</v>
      </c>
      <c r="S197">
        <f t="shared" si="25"/>
        <v>0</v>
      </c>
      <c r="T197">
        <f t="shared" si="29"/>
        <v>15.7</v>
      </c>
      <c r="U197">
        <f t="shared" si="26"/>
        <v>4.3611111111111107</v>
      </c>
    </row>
    <row r="198" spans="2:21" x14ac:dyDescent="0.2">
      <c r="B198" s="3" t="s">
        <v>47</v>
      </c>
      <c r="C198" s="3">
        <v>190</v>
      </c>
      <c r="D198" s="3">
        <v>190</v>
      </c>
      <c r="E198" s="10">
        <v>14.5</v>
      </c>
      <c r="F198" s="17">
        <f t="shared" si="27"/>
        <v>-0.27777777777777779</v>
      </c>
      <c r="G198" s="17">
        <f t="shared" si="28"/>
        <v>-1</v>
      </c>
      <c r="I198">
        <f t="shared" si="32"/>
        <v>67.499999999999758</v>
      </c>
      <c r="J198">
        <f t="shared" si="30"/>
        <v>103.2993</v>
      </c>
      <c r="K198">
        <f t="shared" si="31"/>
        <v>14.85021386525141</v>
      </c>
      <c r="L198">
        <f>Table1[[#This Row],[Accel. (N)]]+Table1[[#This Row],[Roll (N)]]+Table1[[#This Row],[Aero (N)]]</f>
        <v>185.64951386525118</v>
      </c>
      <c r="M198">
        <f>Table1[[#This Row],[Total (N)]]*((E184/3.6)/1000)</f>
        <v>1.294389666116057</v>
      </c>
      <c r="N198">
        <f>Table1[[#This Row],[Power (kW)]]*1000</f>
        <v>1294.389666116057</v>
      </c>
      <c r="P198">
        <f>(Table1[[#This Row],[Power (kW)]]*1000)*C184</f>
        <v>227812.58123642602</v>
      </c>
      <c r="S198">
        <f t="shared" si="25"/>
        <v>0</v>
      </c>
      <c r="T198">
        <f t="shared" si="29"/>
        <v>14.5</v>
      </c>
      <c r="U198">
        <f t="shared" si="26"/>
        <v>4.0277777777777777</v>
      </c>
    </row>
    <row r="199" spans="2:21" x14ac:dyDescent="0.2">
      <c r="B199" s="3" t="s">
        <v>47</v>
      </c>
      <c r="C199" s="3">
        <v>191</v>
      </c>
      <c r="D199" s="3">
        <v>191</v>
      </c>
      <c r="E199" s="10">
        <v>13.7</v>
      </c>
      <c r="F199" s="17">
        <f t="shared" si="27"/>
        <v>-0.22222222222222215</v>
      </c>
      <c r="G199" s="17">
        <f t="shared" si="28"/>
        <v>-0.79999999999999982</v>
      </c>
      <c r="I199">
        <f t="shared" si="32"/>
        <v>303.74999999999989</v>
      </c>
      <c r="J199">
        <f t="shared" si="30"/>
        <v>103.2993</v>
      </c>
      <c r="K199">
        <f t="shared" si="31"/>
        <v>15.811926736003073</v>
      </c>
      <c r="L199">
        <f>Table1[[#This Row],[Accel. (N)]]+Table1[[#This Row],[Roll (N)]]+Table1[[#This Row],[Aero (N)]]</f>
        <v>422.861226736003</v>
      </c>
      <c r="M199">
        <f>Table1[[#This Row],[Total (N)]]*((E185/3.6)/1000)</f>
        <v>3.042251603461799</v>
      </c>
      <c r="N199">
        <f>Table1[[#This Row],[Power (kW)]]*1000</f>
        <v>3042.2516034617988</v>
      </c>
      <c r="P199">
        <f>(Table1[[#This Row],[Power (kW)]]*1000)*C185</f>
        <v>538478.53381273837</v>
      </c>
      <c r="S199">
        <f t="shared" si="25"/>
        <v>0</v>
      </c>
      <c r="T199">
        <f t="shared" si="29"/>
        <v>13.7</v>
      </c>
      <c r="U199">
        <f t="shared" si="26"/>
        <v>3.8055555555555554</v>
      </c>
    </row>
    <row r="200" spans="2:21" x14ac:dyDescent="0.2">
      <c r="B200" s="3" t="s">
        <v>47</v>
      </c>
      <c r="C200" s="3">
        <v>192</v>
      </c>
      <c r="D200" s="3">
        <v>192</v>
      </c>
      <c r="E200" s="10">
        <v>12.9</v>
      </c>
      <c r="F200" s="17">
        <f t="shared" si="27"/>
        <v>-0.16666666666666657</v>
      </c>
      <c r="G200" s="17">
        <f t="shared" si="28"/>
        <v>-0.59999999999999964</v>
      </c>
      <c r="I200">
        <f t="shared" si="32"/>
        <v>371.25000000000006</v>
      </c>
      <c r="J200">
        <f t="shared" si="30"/>
        <v>103.2993</v>
      </c>
      <c r="K200">
        <f t="shared" si="31"/>
        <v>18.216916054698974</v>
      </c>
      <c r="L200">
        <f>Table1[[#This Row],[Accel. (N)]]+Table1[[#This Row],[Roll (N)]]+Table1[[#This Row],[Aero (N)]]</f>
        <v>492.76621605469904</v>
      </c>
      <c r="M200">
        <f>Table1[[#This Row],[Total (N)]]*((E186/3.6)/1000)</f>
        <v>3.805250223977954</v>
      </c>
      <c r="N200">
        <f>Table1[[#This Row],[Power (kW)]]*1000</f>
        <v>3805.2502239779542</v>
      </c>
      <c r="P200">
        <f>(Table1[[#This Row],[Power (kW)]]*1000)*C186</f>
        <v>677334.53986807587</v>
      </c>
      <c r="S200">
        <f t="shared" ref="S200:S263" si="33">IF(E200&lt;1,1,0)</f>
        <v>0</v>
      </c>
      <c r="T200">
        <f t="shared" si="29"/>
        <v>12.9</v>
      </c>
      <c r="U200">
        <f t="shared" ref="U200:U263" si="34">E200/3.6</f>
        <v>3.5833333333333335</v>
      </c>
    </row>
    <row r="201" spans="2:21" x14ac:dyDescent="0.2">
      <c r="B201" s="3" t="s">
        <v>47</v>
      </c>
      <c r="C201" s="3">
        <v>193</v>
      </c>
      <c r="D201" s="3">
        <v>193</v>
      </c>
      <c r="E201" s="10">
        <v>12.5</v>
      </c>
      <c r="F201" s="17">
        <f t="shared" si="27"/>
        <v>-9.7222222222222363E-2</v>
      </c>
      <c r="G201" s="17">
        <f t="shared" si="28"/>
        <v>-0.35000000000000053</v>
      </c>
      <c r="I201">
        <f t="shared" si="32"/>
        <v>202.50000000000009</v>
      </c>
      <c r="J201">
        <f t="shared" si="30"/>
        <v>103.2993</v>
      </c>
      <c r="K201">
        <f t="shared" si="31"/>
        <v>20.097913287198551</v>
      </c>
      <c r="L201">
        <f>Table1[[#This Row],[Accel. (N)]]+Table1[[#This Row],[Roll (N)]]+Table1[[#This Row],[Aero (N)]]</f>
        <v>325.89721328719861</v>
      </c>
      <c r="M201">
        <f>Table1[[#This Row],[Total (N)]]*((E187/3.6)/1000)</f>
        <v>2.6433885077739441</v>
      </c>
      <c r="N201">
        <f>Table1[[#This Row],[Power (kW)]]*1000</f>
        <v>2643.3885077739442</v>
      </c>
      <c r="P201">
        <f>(Table1[[#This Row],[Power (kW)]]*1000)*C187</f>
        <v>473166.54289153602</v>
      </c>
      <c r="S201">
        <f t="shared" si="33"/>
        <v>0</v>
      </c>
      <c r="T201">
        <f t="shared" si="29"/>
        <v>12.5</v>
      </c>
      <c r="U201">
        <f t="shared" si="34"/>
        <v>3.4722222222222223</v>
      </c>
    </row>
    <row r="202" spans="2:21" x14ac:dyDescent="0.2">
      <c r="B202" s="3" t="s">
        <v>47</v>
      </c>
      <c r="C202" s="3">
        <v>194</v>
      </c>
      <c r="D202" s="3">
        <v>194</v>
      </c>
      <c r="E202" s="10">
        <v>12.2</v>
      </c>
      <c r="F202" s="17">
        <f t="shared" ref="F202:F265" si="35">($E203-$E201)/2/3.6</f>
        <v>-6.9444444444444448E-2</v>
      </c>
      <c r="G202" s="17">
        <f t="shared" ref="G202:G265" si="36">($E203-$E201)/2</f>
        <v>-0.25</v>
      </c>
      <c r="I202">
        <f t="shared" si="32"/>
        <v>33.750000000000078</v>
      </c>
      <c r="J202">
        <f t="shared" si="30"/>
        <v>103.2993</v>
      </c>
      <c r="K202">
        <f t="shared" si="31"/>
        <v>20.652312471514225</v>
      </c>
      <c r="L202">
        <f>Table1[[#This Row],[Accel. (N)]]+Table1[[#This Row],[Roll (N)]]+Table1[[#This Row],[Aero (N)]]</f>
        <v>157.7016124715143</v>
      </c>
      <c r="M202">
        <f>Table1[[#This Row],[Total (N)]]*((E188/3.6)/1000)</f>
        <v>1.2966577025435622</v>
      </c>
      <c r="N202">
        <f>Table1[[#This Row],[Power (kW)]]*1000</f>
        <v>1296.6577025435622</v>
      </c>
      <c r="P202">
        <f>(Table1[[#This Row],[Power (kW)]]*1000)*C188</f>
        <v>233398.3864578412</v>
      </c>
      <c r="S202">
        <f t="shared" si="33"/>
        <v>0</v>
      </c>
      <c r="T202">
        <f t="shared" si="29"/>
        <v>12.2</v>
      </c>
      <c r="U202">
        <f t="shared" si="34"/>
        <v>3.3888888888888884</v>
      </c>
    </row>
    <row r="203" spans="2:21" x14ac:dyDescent="0.2">
      <c r="B203" s="3" t="s">
        <v>47</v>
      </c>
      <c r="C203" s="3">
        <v>195</v>
      </c>
      <c r="D203" s="3">
        <v>195</v>
      </c>
      <c r="E203" s="10">
        <v>12</v>
      </c>
      <c r="F203" s="17">
        <f t="shared" si="35"/>
        <v>-2.7777777777777679E-2</v>
      </c>
      <c r="G203" s="17">
        <f t="shared" si="36"/>
        <v>-9.9999999999999645E-2</v>
      </c>
      <c r="I203">
        <f t="shared" si="32"/>
        <v>-45.000000000000242</v>
      </c>
      <c r="J203">
        <f t="shared" si="30"/>
        <v>103.2993</v>
      </c>
      <c r="K203">
        <f t="shared" si="31"/>
        <v>20.513005533618575</v>
      </c>
      <c r="L203">
        <f>Table1[[#This Row],[Accel. (N)]]+Table1[[#This Row],[Roll (N)]]+Table1[[#This Row],[Aero (N)]]</f>
        <v>78.812305533618343</v>
      </c>
      <c r="M203">
        <f>Table1[[#This Row],[Total (N)]]*((E189/3.6)/1000)</f>
        <v>0.645823059233817</v>
      </c>
      <c r="N203">
        <f>Table1[[#This Row],[Power (kW)]]*1000</f>
        <v>645.82305923381705</v>
      </c>
      <c r="P203">
        <f>(Table1[[#This Row],[Power (kW)]]*1000)*C189</f>
        <v>116893.97372132089</v>
      </c>
      <c r="S203">
        <f t="shared" si="33"/>
        <v>0</v>
      </c>
      <c r="T203">
        <f t="shared" si="29"/>
        <v>12</v>
      </c>
      <c r="U203">
        <f t="shared" si="34"/>
        <v>3.333333333333333</v>
      </c>
    </row>
    <row r="204" spans="2:21" x14ac:dyDescent="0.2">
      <c r="B204" s="3" t="s">
        <v>47</v>
      </c>
      <c r="C204" s="3">
        <v>196</v>
      </c>
      <c r="D204" s="3">
        <v>196</v>
      </c>
      <c r="E204" s="10">
        <v>12</v>
      </c>
      <c r="F204" s="17">
        <f t="shared" si="35"/>
        <v>0</v>
      </c>
      <c r="G204" s="17">
        <f t="shared" si="36"/>
        <v>0</v>
      </c>
      <c r="I204">
        <f t="shared" si="32"/>
        <v>-134.99999999999991</v>
      </c>
      <c r="J204">
        <f t="shared" si="30"/>
        <v>103.2993</v>
      </c>
      <c r="K204">
        <f t="shared" si="31"/>
        <v>20.097913287198551</v>
      </c>
      <c r="L204">
        <f>Table1[[#This Row],[Accel. (N)]]+Table1[[#This Row],[Roll (N)]]+Table1[[#This Row],[Aero (N)]]</f>
        <v>-11.602786712801361</v>
      </c>
      <c r="M204">
        <f>Table1[[#This Row],[Total (N)]]*((E190/3.6)/1000)</f>
        <v>-9.4111492226055485E-2</v>
      </c>
      <c r="N204">
        <f>Table1[[#This Row],[Power (kW)]]*1000</f>
        <v>-94.111492226055489</v>
      </c>
      <c r="P204">
        <f>(Table1[[#This Row],[Power (kW)]]*1000)*C190</f>
        <v>-17128.291585142098</v>
      </c>
      <c r="S204">
        <f t="shared" si="33"/>
        <v>0</v>
      </c>
      <c r="T204">
        <f t="shared" si="29"/>
        <v>12</v>
      </c>
      <c r="U204">
        <f t="shared" si="34"/>
        <v>3.333333333333333</v>
      </c>
    </row>
    <row r="205" spans="2:21" x14ac:dyDescent="0.2">
      <c r="B205" s="3" t="s">
        <v>47</v>
      </c>
      <c r="C205" s="3">
        <v>197</v>
      </c>
      <c r="D205" s="3">
        <v>197</v>
      </c>
      <c r="E205" s="10">
        <v>12</v>
      </c>
      <c r="F205" s="17">
        <f t="shared" si="35"/>
        <v>0</v>
      </c>
      <c r="G205" s="17">
        <f t="shared" si="36"/>
        <v>0</v>
      </c>
      <c r="I205">
        <f t="shared" si="32"/>
        <v>-348.74999999999977</v>
      </c>
      <c r="J205">
        <f t="shared" si="30"/>
        <v>103.2993</v>
      </c>
      <c r="K205">
        <f t="shared" si="31"/>
        <v>18.878093653340741</v>
      </c>
      <c r="L205">
        <f>Table1[[#This Row],[Accel. (N)]]+Table1[[#This Row],[Roll (N)]]+Table1[[#This Row],[Aero (N)]]</f>
        <v>-226.57260634665903</v>
      </c>
      <c r="M205">
        <f>Table1[[#This Row],[Total (N)]]*((E191/3.6)/1000)</f>
        <v>-1.7811124332251249</v>
      </c>
      <c r="N205">
        <f>Table1[[#This Row],[Power (kW)]]*1000</f>
        <v>-1781.112433225125</v>
      </c>
      <c r="P205">
        <f>(Table1[[#This Row],[Power (kW)]]*1000)*C191</f>
        <v>-325943.5752801979</v>
      </c>
      <c r="S205">
        <f t="shared" si="33"/>
        <v>0</v>
      </c>
      <c r="T205">
        <f t="shared" si="29"/>
        <v>12</v>
      </c>
      <c r="U205">
        <f t="shared" si="34"/>
        <v>3.333333333333333</v>
      </c>
    </row>
    <row r="206" spans="2:21" x14ac:dyDescent="0.2">
      <c r="B206" s="3" t="s">
        <v>47</v>
      </c>
      <c r="C206" s="3">
        <v>198</v>
      </c>
      <c r="D206" s="3">
        <v>198</v>
      </c>
      <c r="E206" s="10">
        <v>12</v>
      </c>
      <c r="F206" s="17">
        <f t="shared" si="35"/>
        <v>6.9444444444444448E-2</v>
      </c>
      <c r="G206" s="17">
        <f t="shared" si="36"/>
        <v>0.25</v>
      </c>
      <c r="I206">
        <f t="shared" si="32"/>
        <v>-528.74999999999989</v>
      </c>
      <c r="J206">
        <f t="shared" si="30"/>
        <v>103.2993</v>
      </c>
      <c r="K206">
        <f t="shared" si="31"/>
        <v>16.057069232469189</v>
      </c>
      <c r="L206">
        <f>Table1[[#This Row],[Accel. (N)]]+Table1[[#This Row],[Roll (N)]]+Table1[[#This Row],[Aero (N)]]</f>
        <v>-409.39363076753068</v>
      </c>
      <c r="M206">
        <f>Table1[[#This Row],[Total (N)]]*((E192/3.6)/1000)</f>
        <v>-2.9681038230645975</v>
      </c>
      <c r="N206">
        <f>Table1[[#This Row],[Power (kW)]]*1000</f>
        <v>-2968.1038230645977</v>
      </c>
      <c r="P206">
        <f>(Table1[[#This Row],[Power (kW)]]*1000)*C192</f>
        <v>-546131.10344388592</v>
      </c>
      <c r="S206">
        <f t="shared" si="33"/>
        <v>0</v>
      </c>
      <c r="T206">
        <f t="shared" si="29"/>
        <v>12</v>
      </c>
      <c r="U206">
        <f t="shared" si="34"/>
        <v>3.333333333333333</v>
      </c>
    </row>
    <row r="207" spans="2:21" x14ac:dyDescent="0.2">
      <c r="B207" s="3" t="s">
        <v>47</v>
      </c>
      <c r="C207" s="3">
        <v>199</v>
      </c>
      <c r="D207" s="3">
        <v>199</v>
      </c>
      <c r="E207" s="10">
        <v>12.5</v>
      </c>
      <c r="F207" s="17">
        <f t="shared" si="35"/>
        <v>0.1388888888888889</v>
      </c>
      <c r="G207" s="17">
        <f t="shared" si="36"/>
        <v>0.5</v>
      </c>
      <c r="I207">
        <f t="shared" si="32"/>
        <v>-573.75000000000011</v>
      </c>
      <c r="J207">
        <f t="shared" si="30"/>
        <v>103.2993</v>
      </c>
      <c r="K207">
        <f t="shared" si="31"/>
        <v>13.128323541515888</v>
      </c>
      <c r="L207">
        <f>Table1[[#This Row],[Accel. (N)]]+Table1[[#This Row],[Roll (N)]]+Table1[[#This Row],[Aero (N)]]</f>
        <v>-457.3223764584842</v>
      </c>
      <c r="M207">
        <f>Table1[[#This Row],[Total (N)]]*((E193/3.6)/1000)</f>
        <v>-2.9980022456722852</v>
      </c>
      <c r="N207">
        <f>Table1[[#This Row],[Power (kW)]]*1000</f>
        <v>-2998.0022456722854</v>
      </c>
      <c r="P207">
        <f>(Table1[[#This Row],[Power (kW)]]*1000)*C193</f>
        <v>-554630.41544937284</v>
      </c>
      <c r="S207">
        <f t="shared" si="33"/>
        <v>0</v>
      </c>
      <c r="T207">
        <f t="shared" si="29"/>
        <v>12.5</v>
      </c>
      <c r="U207">
        <f t="shared" si="34"/>
        <v>3.4722222222222223</v>
      </c>
    </row>
    <row r="208" spans="2:21" x14ac:dyDescent="0.2">
      <c r="B208" s="3" t="s">
        <v>47</v>
      </c>
      <c r="C208" s="3">
        <v>200</v>
      </c>
      <c r="D208" s="3">
        <v>200</v>
      </c>
      <c r="E208" s="10">
        <v>13</v>
      </c>
      <c r="F208" s="17">
        <f t="shared" si="35"/>
        <v>0.20833333333333331</v>
      </c>
      <c r="G208" s="17">
        <f t="shared" si="36"/>
        <v>0.75</v>
      </c>
      <c r="I208">
        <f t="shared" si="32"/>
        <v>-528.75000000000023</v>
      </c>
      <c r="J208">
        <f t="shared" si="30"/>
        <v>103.2993</v>
      </c>
      <c r="K208">
        <f t="shared" si="31"/>
        <v>10.394984705918748</v>
      </c>
      <c r="L208">
        <f>Table1[[#This Row],[Accel. (N)]]+Table1[[#This Row],[Roll (N)]]+Table1[[#This Row],[Aero (N)]]</f>
        <v>-415.05571529408144</v>
      </c>
      <c r="M208">
        <f>Table1[[#This Row],[Total (N)]]*((E194/3.6)/1000)</f>
        <v>-2.421158339215475</v>
      </c>
      <c r="N208">
        <f>Table1[[#This Row],[Power (kW)]]*1000</f>
        <v>-2421.1583392154748</v>
      </c>
      <c r="P208">
        <f>(Table1[[#This Row],[Power (kW)]]*1000)*C194</f>
        <v>-450335.45109407831</v>
      </c>
      <c r="S208">
        <f t="shared" si="33"/>
        <v>0</v>
      </c>
      <c r="T208">
        <f t="shared" si="29"/>
        <v>13</v>
      </c>
      <c r="U208">
        <f t="shared" si="34"/>
        <v>3.6111111111111112</v>
      </c>
    </row>
    <row r="209" spans="2:21" x14ac:dyDescent="0.2">
      <c r="B209" s="3" t="s">
        <v>47</v>
      </c>
      <c r="C209" s="3">
        <v>201</v>
      </c>
      <c r="D209" s="3">
        <v>201</v>
      </c>
      <c r="E209" s="10">
        <v>14</v>
      </c>
      <c r="F209" s="17">
        <f t="shared" si="35"/>
        <v>0.27777777777777779</v>
      </c>
      <c r="G209" s="17">
        <f t="shared" si="36"/>
        <v>1</v>
      </c>
      <c r="I209">
        <f t="shared" si="32"/>
        <v>-438.74999999999977</v>
      </c>
      <c r="J209">
        <f t="shared" si="30"/>
        <v>103.2993</v>
      </c>
      <c r="K209">
        <f t="shared" si="31"/>
        <v>8.4199376117941842</v>
      </c>
      <c r="L209">
        <f>Table1[[#This Row],[Accel. (N)]]+Table1[[#This Row],[Roll (N)]]+Table1[[#This Row],[Aero (N)]]</f>
        <v>-327.03076238820557</v>
      </c>
      <c r="M209">
        <f>Table1[[#This Row],[Total (N)]]*((E195/3.6)/1000)</f>
        <v>-1.716911502538079</v>
      </c>
      <c r="N209">
        <f>Table1[[#This Row],[Power (kW)]]*1000</f>
        <v>-1716.911502538079</v>
      </c>
      <c r="P209">
        <f>(Table1[[#This Row],[Power (kW)]]*1000)*C195</f>
        <v>-321062.45097462076</v>
      </c>
      <c r="S209">
        <f t="shared" si="33"/>
        <v>0</v>
      </c>
      <c r="T209">
        <f t="shared" si="29"/>
        <v>14</v>
      </c>
      <c r="U209">
        <f t="shared" si="34"/>
        <v>3.8888888888888888</v>
      </c>
    </row>
    <row r="210" spans="2:21" x14ac:dyDescent="0.2">
      <c r="B210" s="3" t="s">
        <v>47</v>
      </c>
      <c r="C210" s="3">
        <v>202</v>
      </c>
      <c r="D210" s="3">
        <v>202</v>
      </c>
      <c r="E210" s="10">
        <v>15</v>
      </c>
      <c r="F210" s="17">
        <f t="shared" si="35"/>
        <v>0.34722222222222221</v>
      </c>
      <c r="G210" s="17">
        <f t="shared" si="36"/>
        <v>1.25</v>
      </c>
      <c r="I210">
        <f t="shared" si="32"/>
        <v>-359.99999999999989</v>
      </c>
      <c r="J210">
        <f t="shared" si="30"/>
        <v>103.2993</v>
      </c>
      <c r="K210">
        <f t="shared" si="31"/>
        <v>6.8925112876591879</v>
      </c>
      <c r="L210">
        <f>Table1[[#This Row],[Accel. (N)]]+Table1[[#This Row],[Roll (N)]]+Table1[[#This Row],[Aero (N)]]</f>
        <v>-249.80818871234069</v>
      </c>
      <c r="M210">
        <f>Table1[[#This Row],[Total (N)]]*((E196/3.6)/1000)</f>
        <v>-1.1865888963836182</v>
      </c>
      <c r="N210">
        <f>Table1[[#This Row],[Power (kW)]]*1000</f>
        <v>-1186.5888963836182</v>
      </c>
      <c r="P210">
        <f>(Table1[[#This Row],[Power (kW)]]*1000)*C196</f>
        <v>-223078.71252012023</v>
      </c>
      <c r="S210">
        <f t="shared" si="33"/>
        <v>0</v>
      </c>
      <c r="T210">
        <f t="shared" si="29"/>
        <v>15</v>
      </c>
      <c r="U210">
        <f t="shared" si="34"/>
        <v>4.166666666666667</v>
      </c>
    </row>
    <row r="211" spans="2:21" x14ac:dyDescent="0.2">
      <c r="B211" s="3" t="s">
        <v>47</v>
      </c>
      <c r="C211" s="3">
        <v>203</v>
      </c>
      <c r="D211" s="3">
        <v>203</v>
      </c>
      <c r="E211" s="10">
        <v>16.5</v>
      </c>
      <c r="F211" s="17">
        <f t="shared" si="35"/>
        <v>0.55555555555555558</v>
      </c>
      <c r="G211" s="17">
        <f t="shared" si="36"/>
        <v>2</v>
      </c>
      <c r="I211">
        <f t="shared" si="32"/>
        <v>-292.50000000000017</v>
      </c>
      <c r="J211">
        <f t="shared" si="30"/>
        <v>103.2993</v>
      </c>
      <c r="K211">
        <f t="shared" si="31"/>
        <v>5.8101128801857422</v>
      </c>
      <c r="L211">
        <f>Table1[[#This Row],[Accel. (N)]]+Table1[[#This Row],[Roll (N)]]+Table1[[#This Row],[Aero (N)]]</f>
        <v>-183.3905871198144</v>
      </c>
      <c r="M211">
        <f>Table1[[#This Row],[Total (N)]]*((E197/3.6)/1000)</f>
        <v>-0.79978672716141275</v>
      </c>
      <c r="N211">
        <f>Table1[[#This Row],[Power (kW)]]*1000</f>
        <v>-799.78672716141273</v>
      </c>
      <c r="P211">
        <f>(Table1[[#This Row],[Power (kW)]]*1000)*C197</f>
        <v>-151159.69143350702</v>
      </c>
      <c r="S211">
        <f t="shared" si="33"/>
        <v>0</v>
      </c>
      <c r="T211">
        <f t="shared" si="29"/>
        <v>16.5</v>
      </c>
      <c r="U211">
        <f t="shared" si="34"/>
        <v>4.583333333333333</v>
      </c>
    </row>
    <row r="212" spans="2:21" x14ac:dyDescent="0.2">
      <c r="B212" s="3" t="s">
        <v>47</v>
      </c>
      <c r="C212" s="3">
        <v>204</v>
      </c>
      <c r="D212" s="3">
        <v>204</v>
      </c>
      <c r="E212" s="10">
        <v>19</v>
      </c>
      <c r="F212" s="17">
        <f t="shared" si="35"/>
        <v>0.65277777777777768</v>
      </c>
      <c r="G212" s="17">
        <f t="shared" si="36"/>
        <v>2.3499999999999996</v>
      </c>
      <c r="I212">
        <f t="shared" si="32"/>
        <v>-225</v>
      </c>
      <c r="J212">
        <f t="shared" si="30"/>
        <v>103.2993</v>
      </c>
      <c r="K212">
        <f t="shared" si="31"/>
        <v>4.9558855655769101</v>
      </c>
      <c r="L212">
        <f>Table1[[#This Row],[Accel. (N)]]+Table1[[#This Row],[Roll (N)]]+Table1[[#This Row],[Aero (N)]]</f>
        <v>-116.74481443442309</v>
      </c>
      <c r="M212">
        <f>Table1[[#This Row],[Total (N)]]*((E198/3.6)/1000)</f>
        <v>-0.47022216924975968</v>
      </c>
      <c r="N212">
        <f>Table1[[#This Row],[Power (kW)]]*1000</f>
        <v>-470.2221692497597</v>
      </c>
      <c r="P212">
        <f>(Table1[[#This Row],[Power (kW)]]*1000)*C198</f>
        <v>-89342.212157454342</v>
      </c>
      <c r="S212">
        <f t="shared" si="33"/>
        <v>0</v>
      </c>
      <c r="T212">
        <f t="shared" si="29"/>
        <v>19</v>
      </c>
      <c r="U212">
        <f t="shared" si="34"/>
        <v>5.2777777777777777</v>
      </c>
    </row>
    <row r="213" spans="2:21" x14ac:dyDescent="0.2">
      <c r="B213" s="3" t="s">
        <v>47</v>
      </c>
      <c r="C213" s="3">
        <v>205</v>
      </c>
      <c r="D213" s="3">
        <v>205</v>
      </c>
      <c r="E213" s="10">
        <v>21.2</v>
      </c>
      <c r="F213" s="17">
        <f t="shared" si="35"/>
        <v>0.66666666666666674</v>
      </c>
      <c r="G213" s="17">
        <f t="shared" si="36"/>
        <v>2.4000000000000004</v>
      </c>
      <c r="I213">
        <f t="shared" si="32"/>
        <v>-179.99999999999994</v>
      </c>
      <c r="J213">
        <f t="shared" si="30"/>
        <v>103.2993</v>
      </c>
      <c r="K213">
        <f t="shared" si="31"/>
        <v>4.4241149193965761</v>
      </c>
      <c r="L213">
        <f>Table1[[#This Row],[Accel. (N)]]+Table1[[#This Row],[Roll (N)]]+Table1[[#This Row],[Aero (N)]]</f>
        <v>-72.276585080603368</v>
      </c>
      <c r="M213">
        <f>Table1[[#This Row],[Total (N)]]*((E199/3.6)/1000)</f>
        <v>-0.27505255989007393</v>
      </c>
      <c r="N213">
        <f>Table1[[#This Row],[Power (kW)]]*1000</f>
        <v>-275.05255989007395</v>
      </c>
      <c r="P213">
        <f>(Table1[[#This Row],[Power (kW)]]*1000)*C199</f>
        <v>-52535.038939004124</v>
      </c>
      <c r="S213">
        <f t="shared" si="33"/>
        <v>0</v>
      </c>
      <c r="T213">
        <f t="shared" ref="T213:T276" si="37">IF(S213=1,"",E213)</f>
        <v>21.2</v>
      </c>
      <c r="U213">
        <f t="shared" si="34"/>
        <v>5.8888888888888884</v>
      </c>
    </row>
    <row r="214" spans="2:21" x14ac:dyDescent="0.2">
      <c r="B214" s="3" t="s">
        <v>47</v>
      </c>
      <c r="C214" s="3">
        <v>206</v>
      </c>
      <c r="D214" s="3">
        <v>206</v>
      </c>
      <c r="E214" s="10">
        <v>23.8</v>
      </c>
      <c r="F214" s="17">
        <f t="shared" si="35"/>
        <v>0.79166666666666652</v>
      </c>
      <c r="G214" s="17">
        <f t="shared" si="36"/>
        <v>2.8499999999999996</v>
      </c>
      <c r="I214">
        <f t="shared" si="32"/>
        <v>-134.99999999999991</v>
      </c>
      <c r="J214">
        <f t="shared" ref="J214:J277" si="38">$M$16*9.81*$M$17</f>
        <v>103.2993</v>
      </c>
      <c r="K214">
        <f t="shared" si="31"/>
        <v>3.9225156573966879</v>
      </c>
      <c r="L214">
        <f>Table1[[#This Row],[Accel. (N)]]+Table1[[#This Row],[Roll (N)]]+Table1[[#This Row],[Aero (N)]]</f>
        <v>-27.778184342603225</v>
      </c>
      <c r="M214">
        <f>Table1[[#This Row],[Total (N)]]*((E200/3.6)/1000)</f>
        <v>-9.9538493894328228E-2</v>
      </c>
      <c r="N214">
        <f>Table1[[#This Row],[Power (kW)]]*1000</f>
        <v>-99.538493894328226</v>
      </c>
      <c r="P214">
        <f>(Table1[[#This Row],[Power (kW)]]*1000)*C200</f>
        <v>-19111.39082771102</v>
      </c>
      <c r="S214">
        <f t="shared" si="33"/>
        <v>0</v>
      </c>
      <c r="T214">
        <f t="shared" si="37"/>
        <v>23.8</v>
      </c>
      <c r="U214">
        <f t="shared" si="34"/>
        <v>6.6111111111111107</v>
      </c>
    </row>
    <row r="215" spans="2:21" x14ac:dyDescent="0.2">
      <c r="B215" s="3" t="s">
        <v>47</v>
      </c>
      <c r="C215" s="3">
        <v>207</v>
      </c>
      <c r="D215" s="3">
        <v>207</v>
      </c>
      <c r="E215" s="10">
        <v>26.9</v>
      </c>
      <c r="F215" s="17">
        <f t="shared" si="35"/>
        <v>0.80555555555555558</v>
      </c>
      <c r="G215" s="17">
        <f t="shared" si="36"/>
        <v>2.9000000000000004</v>
      </c>
      <c r="I215">
        <f t="shared" si="32"/>
        <v>-78.750000000000114</v>
      </c>
      <c r="J215">
        <f t="shared" si="38"/>
        <v>103.2993</v>
      </c>
      <c r="K215">
        <f t="shared" ref="K215:K278" si="39">0.5*0.9617*$M$20*1.293^2*(E201/3.6)^2</f>
        <v>3.6830302954644099</v>
      </c>
      <c r="L215">
        <f>Table1[[#This Row],[Accel. (N)]]+Table1[[#This Row],[Roll (N)]]+Table1[[#This Row],[Aero (N)]]</f>
        <v>28.232330295464298</v>
      </c>
      <c r="M215">
        <f>Table1[[#This Row],[Total (N)]]*((E201/3.6)/1000)</f>
        <v>9.8028924637028822E-2</v>
      </c>
      <c r="N215">
        <f>Table1[[#This Row],[Power (kW)]]*1000</f>
        <v>98.028924637028823</v>
      </c>
      <c r="P215">
        <f>(Table1[[#This Row],[Power (kW)]]*1000)*C201</f>
        <v>18919.582454946561</v>
      </c>
      <c r="S215">
        <f t="shared" si="33"/>
        <v>0</v>
      </c>
      <c r="T215">
        <f t="shared" si="37"/>
        <v>26.9</v>
      </c>
      <c r="U215">
        <f t="shared" si="34"/>
        <v>7.4722222222222214</v>
      </c>
    </row>
    <row r="216" spans="2:21" x14ac:dyDescent="0.2">
      <c r="B216" s="3" t="s">
        <v>47</v>
      </c>
      <c r="C216" s="3">
        <v>208</v>
      </c>
      <c r="D216" s="3">
        <v>208</v>
      </c>
      <c r="E216" s="10">
        <v>29.6</v>
      </c>
      <c r="F216" s="17">
        <f t="shared" si="35"/>
        <v>0.70833333333333348</v>
      </c>
      <c r="G216" s="17">
        <f t="shared" si="36"/>
        <v>2.5500000000000007</v>
      </c>
      <c r="I216">
        <f t="shared" si="32"/>
        <v>-56.25</v>
      </c>
      <c r="J216">
        <f t="shared" si="38"/>
        <v>103.2993</v>
      </c>
      <c r="K216">
        <f t="shared" si="39"/>
        <v>3.5083662667323043</v>
      </c>
      <c r="L216">
        <f>Table1[[#This Row],[Accel. (N)]]+Table1[[#This Row],[Roll (N)]]+Table1[[#This Row],[Aero (N)]]</f>
        <v>50.557666266732305</v>
      </c>
      <c r="M216">
        <f>Table1[[#This Row],[Total (N)]]*((E202/3.6)/1000)</f>
        <v>0.17133431345948166</v>
      </c>
      <c r="N216">
        <f>Table1[[#This Row],[Power (kW)]]*1000</f>
        <v>171.33431345948165</v>
      </c>
      <c r="P216">
        <f>(Table1[[#This Row],[Power (kW)]]*1000)*C202</f>
        <v>33238.856811139442</v>
      </c>
      <c r="S216">
        <f t="shared" si="33"/>
        <v>0</v>
      </c>
      <c r="T216">
        <f t="shared" si="37"/>
        <v>29.6</v>
      </c>
      <c r="U216">
        <f t="shared" si="34"/>
        <v>8.2222222222222232</v>
      </c>
    </row>
    <row r="217" spans="2:21" x14ac:dyDescent="0.2">
      <c r="B217" s="3" t="s">
        <v>47</v>
      </c>
      <c r="C217" s="3">
        <v>209</v>
      </c>
      <c r="D217" s="3">
        <v>209</v>
      </c>
      <c r="E217" s="10">
        <v>32</v>
      </c>
      <c r="F217" s="17">
        <f t="shared" si="35"/>
        <v>0.7777777777777779</v>
      </c>
      <c r="G217" s="17">
        <f t="shared" si="36"/>
        <v>2.8000000000000007</v>
      </c>
      <c r="I217">
        <f t="shared" si="32"/>
        <v>-22.499999999999922</v>
      </c>
      <c r="J217">
        <f t="shared" si="38"/>
        <v>103.2993</v>
      </c>
      <c r="K217">
        <f t="shared" si="39"/>
        <v>3.3942807202999994</v>
      </c>
      <c r="L217">
        <f>Table1[[#This Row],[Accel. (N)]]+Table1[[#This Row],[Roll (N)]]+Table1[[#This Row],[Aero (N)]]</f>
        <v>84.193580720300076</v>
      </c>
      <c r="M217">
        <f>Table1[[#This Row],[Total (N)]]*((E203/3.6)/1000)</f>
        <v>0.2806452690676669</v>
      </c>
      <c r="N217">
        <f>Table1[[#This Row],[Power (kW)]]*1000</f>
        <v>280.6452690676669</v>
      </c>
      <c r="P217">
        <f>(Table1[[#This Row],[Power (kW)]]*1000)*C203</f>
        <v>54725.827468195042</v>
      </c>
      <c r="S217">
        <f t="shared" si="33"/>
        <v>0</v>
      </c>
      <c r="T217">
        <f t="shared" si="37"/>
        <v>32</v>
      </c>
      <c r="U217">
        <f t="shared" si="34"/>
        <v>8.8888888888888893</v>
      </c>
    </row>
    <row r="218" spans="2:21" x14ac:dyDescent="0.2">
      <c r="B218" s="3" t="s">
        <v>47</v>
      </c>
      <c r="C218" s="3">
        <v>210</v>
      </c>
      <c r="D218" s="3">
        <v>210</v>
      </c>
      <c r="E218" s="10">
        <v>35.200000000000003</v>
      </c>
      <c r="F218" s="17">
        <f t="shared" si="35"/>
        <v>0.76388888888888884</v>
      </c>
      <c r="G218" s="17">
        <f t="shared" si="36"/>
        <v>2.75</v>
      </c>
      <c r="I218">
        <f t="shared" si="32"/>
        <v>0</v>
      </c>
      <c r="J218">
        <f t="shared" si="38"/>
        <v>103.2993</v>
      </c>
      <c r="K218">
        <f t="shared" si="39"/>
        <v>3.3942807202999994</v>
      </c>
      <c r="L218">
        <f>Table1[[#This Row],[Accel. (N)]]+Table1[[#This Row],[Roll (N)]]+Table1[[#This Row],[Aero (N)]]</f>
        <v>106.69358072030001</v>
      </c>
      <c r="M218">
        <f>Table1[[#This Row],[Total (N)]]*((E204/3.6)/1000)</f>
        <v>0.35564526906766664</v>
      </c>
      <c r="N218">
        <f>Table1[[#This Row],[Power (kW)]]*1000</f>
        <v>355.64526906766662</v>
      </c>
      <c r="P218">
        <f>(Table1[[#This Row],[Power (kW)]]*1000)*C204</f>
        <v>69706.472737262651</v>
      </c>
      <c r="S218">
        <f t="shared" si="33"/>
        <v>0</v>
      </c>
      <c r="T218">
        <f t="shared" si="37"/>
        <v>35.200000000000003</v>
      </c>
      <c r="U218">
        <f t="shared" si="34"/>
        <v>9.7777777777777786</v>
      </c>
    </row>
    <row r="219" spans="2:21" x14ac:dyDescent="0.2">
      <c r="B219" s="3" t="s">
        <v>47</v>
      </c>
      <c r="C219" s="3">
        <v>211</v>
      </c>
      <c r="D219" s="3">
        <v>211</v>
      </c>
      <c r="E219" s="10">
        <v>37.5</v>
      </c>
      <c r="F219" s="17">
        <f t="shared" si="35"/>
        <v>0.55555555555555558</v>
      </c>
      <c r="G219" s="17">
        <f t="shared" si="36"/>
        <v>2</v>
      </c>
      <c r="I219">
        <f t="shared" si="32"/>
        <v>0</v>
      </c>
      <c r="J219">
        <f t="shared" si="38"/>
        <v>103.2993</v>
      </c>
      <c r="K219">
        <f t="shared" si="39"/>
        <v>3.3942807202999994</v>
      </c>
      <c r="L219">
        <f>Table1[[#This Row],[Accel. (N)]]+Table1[[#This Row],[Roll (N)]]+Table1[[#This Row],[Aero (N)]]</f>
        <v>106.69358072030001</v>
      </c>
      <c r="M219">
        <f>Table1[[#This Row],[Total (N)]]*((E205/3.6)/1000)</f>
        <v>0.35564526906766664</v>
      </c>
      <c r="N219">
        <f>Table1[[#This Row],[Power (kW)]]*1000</f>
        <v>355.64526906766662</v>
      </c>
      <c r="P219">
        <f>(Table1[[#This Row],[Power (kW)]]*1000)*C205</f>
        <v>70062.118006330318</v>
      </c>
      <c r="S219">
        <f t="shared" si="33"/>
        <v>0</v>
      </c>
      <c r="T219">
        <f t="shared" si="37"/>
        <v>37.5</v>
      </c>
      <c r="U219">
        <f t="shared" si="34"/>
        <v>10.416666666666666</v>
      </c>
    </row>
    <row r="220" spans="2:21" x14ac:dyDescent="0.2">
      <c r="B220" s="3" t="s">
        <v>47</v>
      </c>
      <c r="C220" s="3">
        <v>212</v>
      </c>
      <c r="D220" s="3">
        <v>212</v>
      </c>
      <c r="E220" s="10">
        <v>39.200000000000003</v>
      </c>
      <c r="F220" s="17">
        <f t="shared" si="35"/>
        <v>0.41666666666666663</v>
      </c>
      <c r="G220" s="17">
        <f t="shared" si="36"/>
        <v>1.5</v>
      </c>
      <c r="I220">
        <f t="shared" si="32"/>
        <v>56.25</v>
      </c>
      <c r="J220">
        <f t="shared" si="38"/>
        <v>103.2993</v>
      </c>
      <c r="K220">
        <f t="shared" si="39"/>
        <v>3.3942807202999994</v>
      </c>
      <c r="L220">
        <f>Table1[[#This Row],[Accel. (N)]]+Table1[[#This Row],[Roll (N)]]+Table1[[#This Row],[Aero (N)]]</f>
        <v>162.94358072030002</v>
      </c>
      <c r="M220">
        <f>Table1[[#This Row],[Total (N)]]*((E206/3.6)/1000)</f>
        <v>0.54314526906766669</v>
      </c>
      <c r="N220">
        <f>Table1[[#This Row],[Power (kW)]]*1000</f>
        <v>543.14526906766673</v>
      </c>
      <c r="P220">
        <f>(Table1[[#This Row],[Power (kW)]]*1000)*C206</f>
        <v>107542.76327539801</v>
      </c>
      <c r="S220">
        <f t="shared" si="33"/>
        <v>0</v>
      </c>
      <c r="T220">
        <f t="shared" si="37"/>
        <v>39.200000000000003</v>
      </c>
      <c r="U220">
        <f t="shared" si="34"/>
        <v>10.888888888888889</v>
      </c>
    </row>
    <row r="221" spans="2:21" x14ac:dyDescent="0.2">
      <c r="B221" s="3" t="s">
        <v>47</v>
      </c>
      <c r="C221" s="3">
        <v>213</v>
      </c>
      <c r="D221" s="3">
        <v>213</v>
      </c>
      <c r="E221" s="10">
        <v>40.5</v>
      </c>
      <c r="F221" s="17">
        <f t="shared" si="35"/>
        <v>0.33333333333333315</v>
      </c>
      <c r="G221" s="17">
        <f t="shared" si="36"/>
        <v>1.1999999999999993</v>
      </c>
      <c r="I221">
        <f t="shared" si="32"/>
        <v>112.5</v>
      </c>
      <c r="J221">
        <f t="shared" si="38"/>
        <v>103.2993</v>
      </c>
      <c r="K221">
        <f t="shared" si="39"/>
        <v>3.6830302954644099</v>
      </c>
      <c r="L221">
        <f>Table1[[#This Row],[Accel. (N)]]+Table1[[#This Row],[Roll (N)]]+Table1[[#This Row],[Aero (N)]]</f>
        <v>219.48233029546444</v>
      </c>
      <c r="M221">
        <f>Table1[[#This Row],[Total (N)]]*((E207/3.6)/1000)</f>
        <v>0.76209142463702939</v>
      </c>
      <c r="N221">
        <f>Table1[[#This Row],[Power (kW)]]*1000</f>
        <v>762.09142463702938</v>
      </c>
      <c r="P221">
        <f>(Table1[[#This Row],[Power (kW)]]*1000)*C207</f>
        <v>151656.19350276885</v>
      </c>
      <c r="S221">
        <f t="shared" si="33"/>
        <v>0</v>
      </c>
      <c r="T221">
        <f t="shared" si="37"/>
        <v>40.5</v>
      </c>
      <c r="U221">
        <f t="shared" si="34"/>
        <v>11.25</v>
      </c>
    </row>
    <row r="222" spans="2:21" x14ac:dyDescent="0.2">
      <c r="B222" s="3" t="s">
        <v>47</v>
      </c>
      <c r="C222" s="3">
        <v>214</v>
      </c>
      <c r="D222" s="3">
        <v>214</v>
      </c>
      <c r="E222" s="10">
        <v>41.6</v>
      </c>
      <c r="F222" s="17">
        <f t="shared" si="35"/>
        <v>0.36111111111111133</v>
      </c>
      <c r="G222" s="17">
        <f t="shared" si="36"/>
        <v>1.3000000000000007</v>
      </c>
      <c r="I222">
        <f t="shared" si="32"/>
        <v>168.74999999999997</v>
      </c>
      <c r="J222">
        <f t="shared" si="38"/>
        <v>103.2993</v>
      </c>
      <c r="K222">
        <f t="shared" si="39"/>
        <v>3.9835655675743054</v>
      </c>
      <c r="L222">
        <f>Table1[[#This Row],[Accel. (N)]]+Table1[[#This Row],[Roll (N)]]+Table1[[#This Row],[Aero (N)]]</f>
        <v>276.03286556757428</v>
      </c>
      <c r="M222">
        <f>Table1[[#This Row],[Total (N)]]*((E208/3.6)/1000)</f>
        <v>0.99678534788290707</v>
      </c>
      <c r="N222">
        <f>Table1[[#This Row],[Power (kW)]]*1000</f>
        <v>996.7853478829071</v>
      </c>
      <c r="P222">
        <f>(Table1[[#This Row],[Power (kW)]]*1000)*C208</f>
        <v>199357.06957658142</v>
      </c>
      <c r="S222">
        <f t="shared" si="33"/>
        <v>0</v>
      </c>
      <c r="T222">
        <f t="shared" si="37"/>
        <v>41.6</v>
      </c>
      <c r="U222">
        <f t="shared" si="34"/>
        <v>11.555555555555555</v>
      </c>
    </row>
    <row r="223" spans="2:21" x14ac:dyDescent="0.2">
      <c r="B223" s="3" t="s">
        <v>47</v>
      </c>
      <c r="C223" s="3">
        <v>215</v>
      </c>
      <c r="D223" s="3">
        <v>215</v>
      </c>
      <c r="E223" s="10">
        <v>43.1</v>
      </c>
      <c r="F223" s="17">
        <f t="shared" si="35"/>
        <v>0.47222222222222199</v>
      </c>
      <c r="G223" s="17">
        <f t="shared" si="36"/>
        <v>1.6999999999999993</v>
      </c>
      <c r="I223">
        <f t="shared" si="32"/>
        <v>225</v>
      </c>
      <c r="J223">
        <f t="shared" si="38"/>
        <v>103.2993</v>
      </c>
      <c r="K223">
        <f t="shared" si="39"/>
        <v>4.619993202630555</v>
      </c>
      <c r="L223">
        <f>Table1[[#This Row],[Accel. (N)]]+Table1[[#This Row],[Roll (N)]]+Table1[[#This Row],[Aero (N)]]</f>
        <v>332.91929320263057</v>
      </c>
      <c r="M223">
        <f>Table1[[#This Row],[Total (N)]]*((E209/3.6)/1000)</f>
        <v>1.2946861402324521</v>
      </c>
      <c r="N223">
        <f>Table1[[#This Row],[Power (kW)]]*1000</f>
        <v>1294.6861402324521</v>
      </c>
      <c r="P223">
        <f>(Table1[[#This Row],[Power (kW)]]*1000)*C209</f>
        <v>260231.91418672286</v>
      </c>
      <c r="S223">
        <f t="shared" si="33"/>
        <v>0</v>
      </c>
      <c r="T223">
        <f t="shared" si="37"/>
        <v>43.1</v>
      </c>
      <c r="U223">
        <f t="shared" si="34"/>
        <v>11.972222222222223</v>
      </c>
    </row>
    <row r="224" spans="2:21" x14ac:dyDescent="0.2">
      <c r="B224" s="3" t="s">
        <v>47</v>
      </c>
      <c r="C224" s="3">
        <v>216</v>
      </c>
      <c r="D224" s="3">
        <v>216</v>
      </c>
      <c r="E224" s="10">
        <v>45</v>
      </c>
      <c r="F224" s="17">
        <f t="shared" si="35"/>
        <v>0.55555555555555558</v>
      </c>
      <c r="G224" s="17">
        <f t="shared" si="36"/>
        <v>2</v>
      </c>
      <c r="I224">
        <f t="shared" si="32"/>
        <v>281.25</v>
      </c>
      <c r="J224">
        <f t="shared" si="38"/>
        <v>103.2993</v>
      </c>
      <c r="K224">
        <f t="shared" si="39"/>
        <v>5.303563625468751</v>
      </c>
      <c r="L224">
        <f>Table1[[#This Row],[Accel. (N)]]+Table1[[#This Row],[Roll (N)]]+Table1[[#This Row],[Aero (N)]]</f>
        <v>389.85286362546879</v>
      </c>
      <c r="M224">
        <f>Table1[[#This Row],[Total (N)]]*((E210/3.6)/1000)</f>
        <v>1.6243869317727866</v>
      </c>
      <c r="N224">
        <f>Table1[[#This Row],[Power (kW)]]*1000</f>
        <v>1624.3869317727865</v>
      </c>
      <c r="P224">
        <f>(Table1[[#This Row],[Power (kW)]]*1000)*C210</f>
        <v>328126.16021810286</v>
      </c>
      <c r="S224">
        <f t="shared" si="33"/>
        <v>0</v>
      </c>
      <c r="T224">
        <f t="shared" si="37"/>
        <v>45</v>
      </c>
      <c r="U224">
        <f t="shared" si="34"/>
        <v>12.5</v>
      </c>
    </row>
    <row r="225" spans="2:21" x14ac:dyDescent="0.2">
      <c r="B225" s="3" t="s">
        <v>47</v>
      </c>
      <c r="C225" s="3">
        <v>217</v>
      </c>
      <c r="D225" s="3">
        <v>217</v>
      </c>
      <c r="E225" s="10">
        <v>47.1</v>
      </c>
      <c r="F225" s="17">
        <f t="shared" si="35"/>
        <v>0.55555555555555558</v>
      </c>
      <c r="G225" s="17">
        <f t="shared" si="36"/>
        <v>2</v>
      </c>
      <c r="I225">
        <f t="shared" si="32"/>
        <v>450</v>
      </c>
      <c r="J225">
        <f t="shared" si="38"/>
        <v>103.2993</v>
      </c>
      <c r="K225">
        <f t="shared" si="39"/>
        <v>6.4173119868171868</v>
      </c>
      <c r="L225">
        <f>Table1[[#This Row],[Accel. (N)]]+Table1[[#This Row],[Roll (N)]]+Table1[[#This Row],[Aero (N)]]</f>
        <v>559.71661198681716</v>
      </c>
      <c r="M225">
        <f>Table1[[#This Row],[Total (N)]]*((E211/3.6)/1000)</f>
        <v>2.5653678049395787</v>
      </c>
      <c r="N225">
        <f>Table1[[#This Row],[Power (kW)]]*1000</f>
        <v>2565.3678049395789</v>
      </c>
      <c r="P225">
        <f>(Table1[[#This Row],[Power (kW)]]*1000)*C211</f>
        <v>520769.66440273455</v>
      </c>
      <c r="S225">
        <f t="shared" si="33"/>
        <v>0</v>
      </c>
      <c r="T225">
        <f t="shared" si="37"/>
        <v>47.1</v>
      </c>
      <c r="U225">
        <f t="shared" si="34"/>
        <v>13.083333333333334</v>
      </c>
    </row>
    <row r="226" spans="2:21" x14ac:dyDescent="0.2">
      <c r="B226" s="3" t="s">
        <v>47</v>
      </c>
      <c r="C226" s="3">
        <v>218</v>
      </c>
      <c r="D226" s="3">
        <v>218</v>
      </c>
      <c r="E226" s="10">
        <v>49</v>
      </c>
      <c r="F226" s="17">
        <f t="shared" si="35"/>
        <v>0.4861111111111111</v>
      </c>
      <c r="G226" s="17">
        <f t="shared" si="36"/>
        <v>1.75</v>
      </c>
      <c r="I226">
        <f t="shared" si="32"/>
        <v>528.74999999999989</v>
      </c>
      <c r="J226">
        <f t="shared" si="38"/>
        <v>103.2993</v>
      </c>
      <c r="K226">
        <f t="shared" si="39"/>
        <v>8.5092731946409721</v>
      </c>
      <c r="L226">
        <f>Table1[[#This Row],[Accel. (N)]]+Table1[[#This Row],[Roll (N)]]+Table1[[#This Row],[Aero (N)]]</f>
        <v>640.55857319464087</v>
      </c>
      <c r="M226">
        <f>Table1[[#This Row],[Total (N)]]*((E212/3.6)/1000)</f>
        <v>3.3807258029717158</v>
      </c>
      <c r="N226">
        <f>Table1[[#This Row],[Power (kW)]]*1000</f>
        <v>3380.7258029717159</v>
      </c>
      <c r="P226">
        <f>(Table1[[#This Row],[Power (kW)]]*1000)*C212</f>
        <v>689668.06380623009</v>
      </c>
      <c r="S226">
        <f t="shared" si="33"/>
        <v>0</v>
      </c>
      <c r="T226">
        <f t="shared" si="37"/>
        <v>49</v>
      </c>
      <c r="U226">
        <f t="shared" si="34"/>
        <v>13.611111111111111</v>
      </c>
    </row>
    <row r="227" spans="2:21" x14ac:dyDescent="0.2">
      <c r="B227" s="3" t="s">
        <v>47</v>
      </c>
      <c r="C227" s="3">
        <v>219</v>
      </c>
      <c r="D227" s="3">
        <v>219</v>
      </c>
      <c r="E227" s="10">
        <v>50.6</v>
      </c>
      <c r="F227" s="17">
        <f t="shared" si="35"/>
        <v>0.38888888888888851</v>
      </c>
      <c r="G227" s="17">
        <f t="shared" si="36"/>
        <v>1.3999999999999986</v>
      </c>
      <c r="I227">
        <f t="shared" si="32"/>
        <v>540.00000000000011</v>
      </c>
      <c r="J227">
        <f t="shared" si="38"/>
        <v>103.2993</v>
      </c>
      <c r="K227">
        <f t="shared" si="39"/>
        <v>10.593927270358554</v>
      </c>
      <c r="L227">
        <f>Table1[[#This Row],[Accel. (N)]]+Table1[[#This Row],[Roll (N)]]+Table1[[#This Row],[Aero (N)]]</f>
        <v>653.89322727035869</v>
      </c>
      <c r="M227">
        <f>Table1[[#This Row],[Total (N)]]*((E213/3.6)/1000)</f>
        <v>3.8507045605921122</v>
      </c>
      <c r="N227">
        <f>Table1[[#This Row],[Power (kW)]]*1000</f>
        <v>3850.7045605921121</v>
      </c>
      <c r="P227">
        <f>(Table1[[#This Row],[Power (kW)]]*1000)*C213</f>
        <v>789394.43492138293</v>
      </c>
      <c r="S227">
        <f t="shared" si="33"/>
        <v>0</v>
      </c>
      <c r="T227">
        <f t="shared" si="37"/>
        <v>50.6</v>
      </c>
      <c r="U227">
        <f t="shared" si="34"/>
        <v>14.055555555555555</v>
      </c>
    </row>
    <row r="228" spans="2:21" x14ac:dyDescent="0.2">
      <c r="B228" s="3" t="s">
        <v>47</v>
      </c>
      <c r="C228" s="3">
        <v>220</v>
      </c>
      <c r="D228" s="3">
        <v>220</v>
      </c>
      <c r="E228" s="10">
        <v>51.8</v>
      </c>
      <c r="F228" s="17">
        <f t="shared" si="35"/>
        <v>0.29166666666666685</v>
      </c>
      <c r="G228" s="17">
        <f t="shared" si="36"/>
        <v>1.0500000000000007</v>
      </c>
      <c r="I228">
        <f t="shared" si="32"/>
        <v>641.24999999999989</v>
      </c>
      <c r="J228">
        <f t="shared" si="38"/>
        <v>103.2993</v>
      </c>
      <c r="K228">
        <f t="shared" si="39"/>
        <v>13.351780355602305</v>
      </c>
      <c r="L228">
        <f>Table1[[#This Row],[Accel. (N)]]+Table1[[#This Row],[Roll (N)]]+Table1[[#This Row],[Aero (N)]]</f>
        <v>757.90108035560218</v>
      </c>
      <c r="M228">
        <f>Table1[[#This Row],[Total (N)]]*((E214/3.6)/1000)</f>
        <v>5.0105682534620364</v>
      </c>
      <c r="N228">
        <f>Table1[[#This Row],[Power (kW)]]*1000</f>
        <v>5010.5682534620364</v>
      </c>
      <c r="P228">
        <f>(Table1[[#This Row],[Power (kW)]]*1000)*C214</f>
        <v>1032177.0602131794</v>
      </c>
      <c r="S228">
        <f t="shared" si="33"/>
        <v>0</v>
      </c>
      <c r="T228">
        <f t="shared" si="37"/>
        <v>51.8</v>
      </c>
      <c r="U228">
        <f t="shared" si="34"/>
        <v>14.388888888888888</v>
      </c>
    </row>
    <row r="229" spans="2:21" x14ac:dyDescent="0.2">
      <c r="B229" s="3" t="s">
        <v>47</v>
      </c>
      <c r="C229" s="3">
        <v>221</v>
      </c>
      <c r="D229" s="3">
        <v>221</v>
      </c>
      <c r="E229" s="10">
        <v>52.7</v>
      </c>
      <c r="F229" s="17">
        <f t="shared" si="35"/>
        <v>0.18055555555555614</v>
      </c>
      <c r="G229" s="17">
        <f t="shared" si="36"/>
        <v>0.65000000000000213</v>
      </c>
      <c r="I229">
        <f t="shared" si="32"/>
        <v>652.5</v>
      </c>
      <c r="J229">
        <f t="shared" si="38"/>
        <v>103.2993</v>
      </c>
      <c r="K229">
        <f t="shared" si="39"/>
        <v>17.056496333446407</v>
      </c>
      <c r="L229">
        <f>Table1[[#This Row],[Accel. (N)]]+Table1[[#This Row],[Roll (N)]]+Table1[[#This Row],[Aero (N)]]</f>
        <v>772.85579633344639</v>
      </c>
      <c r="M229">
        <f>Table1[[#This Row],[Total (N)]]*((E215/3.6)/1000)</f>
        <v>5.7749502559360293</v>
      </c>
      <c r="N229">
        <f>Table1[[#This Row],[Power (kW)]]*1000</f>
        <v>5774.950255936029</v>
      </c>
      <c r="P229">
        <f>(Table1[[#This Row],[Power (kW)]]*1000)*C215</f>
        <v>1195414.7029787579</v>
      </c>
      <c r="S229">
        <f t="shared" si="33"/>
        <v>0</v>
      </c>
      <c r="T229">
        <f t="shared" si="37"/>
        <v>52.7</v>
      </c>
      <c r="U229">
        <f t="shared" si="34"/>
        <v>14.638888888888889</v>
      </c>
    </row>
    <row r="230" spans="2:21" x14ac:dyDescent="0.2">
      <c r="B230" s="3" t="s">
        <v>47</v>
      </c>
      <c r="C230" s="3">
        <v>222</v>
      </c>
      <c r="D230" s="3">
        <v>222</v>
      </c>
      <c r="E230" s="10">
        <v>53.1</v>
      </c>
      <c r="F230" s="17">
        <f t="shared" si="35"/>
        <v>0.11111111111111072</v>
      </c>
      <c r="G230" s="17">
        <f t="shared" si="36"/>
        <v>0.39999999999999858</v>
      </c>
      <c r="I230">
        <f t="shared" si="32"/>
        <v>573.75000000000011</v>
      </c>
      <c r="J230">
        <f t="shared" si="38"/>
        <v>103.2993</v>
      </c>
      <c r="K230">
        <f t="shared" si="39"/>
        <v>20.652312471514225</v>
      </c>
      <c r="L230">
        <f>Table1[[#This Row],[Accel. (N)]]+Table1[[#This Row],[Roll (N)]]+Table1[[#This Row],[Aero (N)]]</f>
        <v>697.70161247151441</v>
      </c>
      <c r="M230">
        <f>Table1[[#This Row],[Total (N)]]*((E216/3.6)/1000)</f>
        <v>5.736657702543563</v>
      </c>
      <c r="N230">
        <f>Table1[[#This Row],[Power (kW)]]*1000</f>
        <v>5736.6577025435627</v>
      </c>
      <c r="P230">
        <f>(Table1[[#This Row],[Power (kW)]]*1000)*C216</f>
        <v>1193224.802129061</v>
      </c>
      <c r="S230">
        <f t="shared" si="33"/>
        <v>0</v>
      </c>
      <c r="T230">
        <f t="shared" si="37"/>
        <v>53.1</v>
      </c>
      <c r="U230">
        <f t="shared" si="34"/>
        <v>14.75</v>
      </c>
    </row>
    <row r="231" spans="2:21" x14ac:dyDescent="0.2">
      <c r="B231" s="3" t="s">
        <v>47</v>
      </c>
      <c r="C231" s="3">
        <v>223</v>
      </c>
      <c r="D231" s="3">
        <v>223</v>
      </c>
      <c r="E231" s="10">
        <v>53.5</v>
      </c>
      <c r="F231" s="17">
        <f t="shared" si="35"/>
        <v>9.7222222222221627E-2</v>
      </c>
      <c r="G231" s="17">
        <f t="shared" si="36"/>
        <v>0.34999999999999787</v>
      </c>
      <c r="I231">
        <f t="shared" si="32"/>
        <v>630.00000000000011</v>
      </c>
      <c r="J231">
        <f t="shared" si="38"/>
        <v>103.2993</v>
      </c>
      <c r="K231">
        <f t="shared" si="39"/>
        <v>24.137107344355559</v>
      </c>
      <c r="L231">
        <f>Table1[[#This Row],[Accel. (N)]]+Table1[[#This Row],[Roll (N)]]+Table1[[#This Row],[Aero (N)]]</f>
        <v>757.43640734435564</v>
      </c>
      <c r="M231">
        <f>Table1[[#This Row],[Total (N)]]*((E217/3.6)/1000)</f>
        <v>6.7327680652831612</v>
      </c>
      <c r="N231">
        <f>Table1[[#This Row],[Power (kW)]]*1000</f>
        <v>6732.7680652831614</v>
      </c>
      <c r="P231">
        <f>(Table1[[#This Row],[Power (kW)]]*1000)*C217</f>
        <v>1407148.5256441808</v>
      </c>
      <c r="S231">
        <f t="shared" si="33"/>
        <v>0</v>
      </c>
      <c r="T231">
        <f t="shared" si="37"/>
        <v>53.5</v>
      </c>
      <c r="U231">
        <f t="shared" si="34"/>
        <v>14.861111111111111</v>
      </c>
    </row>
    <row r="232" spans="2:21" x14ac:dyDescent="0.2">
      <c r="B232" s="3" t="s">
        <v>47</v>
      </c>
      <c r="C232" s="3">
        <v>224</v>
      </c>
      <c r="D232" s="3">
        <v>224</v>
      </c>
      <c r="E232" s="10">
        <v>53.8</v>
      </c>
      <c r="F232" s="17">
        <f t="shared" si="35"/>
        <v>9.7222222222222612E-2</v>
      </c>
      <c r="G232" s="17">
        <f t="shared" si="36"/>
        <v>0.35000000000000142</v>
      </c>
      <c r="I232">
        <f t="shared" si="32"/>
        <v>618.75</v>
      </c>
      <c r="J232">
        <f t="shared" si="38"/>
        <v>103.2993</v>
      </c>
      <c r="K232">
        <f t="shared" si="39"/>
        <v>29.205899886670228</v>
      </c>
      <c r="L232">
        <f>Table1[[#This Row],[Accel. (N)]]+Table1[[#This Row],[Roll (N)]]+Table1[[#This Row],[Aero (N)]]</f>
        <v>751.2551998866702</v>
      </c>
      <c r="M232">
        <f>Table1[[#This Row],[Total (N)]]*((E218/3.6)/1000)</f>
        <v>7.3456063988918876</v>
      </c>
      <c r="N232">
        <f>Table1[[#This Row],[Power (kW)]]*1000</f>
        <v>7345.6063988918877</v>
      </c>
      <c r="P232">
        <f>(Table1[[#This Row],[Power (kW)]]*1000)*C218</f>
        <v>1542577.3437672965</v>
      </c>
      <c r="S232">
        <f t="shared" si="33"/>
        <v>0</v>
      </c>
      <c r="T232">
        <f t="shared" si="37"/>
        <v>53.8</v>
      </c>
      <c r="U232">
        <f t="shared" si="34"/>
        <v>14.944444444444443</v>
      </c>
    </row>
    <row r="233" spans="2:21" x14ac:dyDescent="0.2">
      <c r="B233" s="3" t="s">
        <v>47</v>
      </c>
      <c r="C233" s="3">
        <v>225</v>
      </c>
      <c r="D233" s="3">
        <v>225</v>
      </c>
      <c r="E233" s="10">
        <v>54.2</v>
      </c>
      <c r="F233" s="17">
        <f t="shared" si="35"/>
        <v>0.1388888888888889</v>
      </c>
      <c r="G233" s="17">
        <f t="shared" si="36"/>
        <v>0.5</v>
      </c>
      <c r="I233">
        <f t="shared" si="32"/>
        <v>450</v>
      </c>
      <c r="J233">
        <f t="shared" si="38"/>
        <v>103.2993</v>
      </c>
      <c r="K233">
        <f t="shared" si="39"/>
        <v>33.147272659179684</v>
      </c>
      <c r="L233">
        <f>Table1[[#This Row],[Accel. (N)]]+Table1[[#This Row],[Roll (N)]]+Table1[[#This Row],[Aero (N)]]</f>
        <v>586.44657265917965</v>
      </c>
      <c r="M233">
        <f>Table1[[#This Row],[Total (N)]]*((E219/3.6)/1000)</f>
        <v>6.1088184651997874</v>
      </c>
      <c r="N233">
        <f>Table1[[#This Row],[Power (kW)]]*1000</f>
        <v>6108.8184651997872</v>
      </c>
      <c r="P233">
        <f>(Table1[[#This Row],[Power (kW)]]*1000)*C219</f>
        <v>1288960.6961571551</v>
      </c>
      <c r="S233">
        <f t="shared" si="33"/>
        <v>0</v>
      </c>
      <c r="T233">
        <f t="shared" si="37"/>
        <v>54.2</v>
      </c>
      <c r="U233">
        <f t="shared" si="34"/>
        <v>15.055555555555555</v>
      </c>
    </row>
    <row r="234" spans="2:21" x14ac:dyDescent="0.2">
      <c r="B234" s="3" t="s">
        <v>47</v>
      </c>
      <c r="C234" s="3">
        <v>226</v>
      </c>
      <c r="D234" s="3">
        <v>226</v>
      </c>
      <c r="E234" s="10">
        <v>54.8</v>
      </c>
      <c r="F234" s="17">
        <f t="shared" si="35"/>
        <v>0.15277777777777699</v>
      </c>
      <c r="G234" s="17">
        <f t="shared" si="36"/>
        <v>0.54999999999999716</v>
      </c>
      <c r="I234">
        <f t="shared" si="32"/>
        <v>337.49999999999994</v>
      </c>
      <c r="J234">
        <f t="shared" si="38"/>
        <v>103.2993</v>
      </c>
      <c r="K234">
        <f t="shared" si="39"/>
        <v>36.220746708623558</v>
      </c>
      <c r="L234">
        <f>Table1[[#This Row],[Accel. (N)]]+Table1[[#This Row],[Roll (N)]]+Table1[[#This Row],[Aero (N)]]</f>
        <v>477.02004670862351</v>
      </c>
      <c r="M234">
        <f>Table1[[#This Row],[Total (N)]]*((E220/3.6)/1000)</f>
        <v>5.1942182863827897</v>
      </c>
      <c r="N234">
        <f>Table1[[#This Row],[Power (kW)]]*1000</f>
        <v>5194.2182863827893</v>
      </c>
      <c r="P234">
        <f>(Table1[[#This Row],[Power (kW)]]*1000)*C220</f>
        <v>1101174.2767131513</v>
      </c>
      <c r="S234">
        <f t="shared" si="33"/>
        <v>0</v>
      </c>
      <c r="T234">
        <f t="shared" si="37"/>
        <v>54.8</v>
      </c>
      <c r="U234">
        <f t="shared" si="34"/>
        <v>15.222222222222221</v>
      </c>
    </row>
    <row r="235" spans="2:21" x14ac:dyDescent="0.2">
      <c r="B235" s="3" t="s">
        <v>47</v>
      </c>
      <c r="C235" s="3">
        <v>227</v>
      </c>
      <c r="D235" s="3">
        <v>227</v>
      </c>
      <c r="E235" s="10">
        <v>55.3</v>
      </c>
      <c r="F235" s="17">
        <f t="shared" si="35"/>
        <v>0.1388888888888889</v>
      </c>
      <c r="G235" s="17">
        <f t="shared" si="36"/>
        <v>0.5</v>
      </c>
      <c r="I235">
        <f t="shared" si="32"/>
        <v>269.99999999999983</v>
      </c>
      <c r="J235">
        <f t="shared" si="38"/>
        <v>103.2993</v>
      </c>
      <c r="K235">
        <f t="shared" si="39"/>
        <v>38.662978829667189</v>
      </c>
      <c r="L235">
        <f>Table1[[#This Row],[Accel. (N)]]+Table1[[#This Row],[Roll (N)]]+Table1[[#This Row],[Aero (N)]]</f>
        <v>411.96227882966701</v>
      </c>
      <c r="M235">
        <f>Table1[[#This Row],[Total (N)]]*((E221/3.6)/1000)</f>
        <v>4.6345756368337536</v>
      </c>
      <c r="N235">
        <f>Table1[[#This Row],[Power (kW)]]*1000</f>
        <v>4634.5756368337534</v>
      </c>
      <c r="P235">
        <f>(Table1[[#This Row],[Power (kW)]]*1000)*C221</f>
        <v>987164.61064558942</v>
      </c>
      <c r="S235">
        <f t="shared" si="33"/>
        <v>0</v>
      </c>
      <c r="T235">
        <f t="shared" si="37"/>
        <v>55.3</v>
      </c>
      <c r="U235">
        <f t="shared" si="34"/>
        <v>15.361111111111111</v>
      </c>
    </row>
    <row r="236" spans="2:21" x14ac:dyDescent="0.2">
      <c r="B236" s="3" t="s">
        <v>47</v>
      </c>
      <c r="C236" s="3">
        <v>228</v>
      </c>
      <c r="D236" s="3">
        <v>228</v>
      </c>
      <c r="E236" s="10">
        <v>55.8</v>
      </c>
      <c r="F236" s="17">
        <f t="shared" si="35"/>
        <v>0.12500000000000078</v>
      </c>
      <c r="G236" s="17">
        <f t="shared" si="36"/>
        <v>0.45000000000000284</v>
      </c>
      <c r="I236">
        <f t="shared" si="32"/>
        <v>292.50000000000017</v>
      </c>
      <c r="J236">
        <f t="shared" si="38"/>
        <v>103.2993</v>
      </c>
      <c r="K236">
        <f t="shared" si="39"/>
        <v>40.79171141196089</v>
      </c>
      <c r="L236">
        <f>Table1[[#This Row],[Accel. (N)]]+Table1[[#This Row],[Roll (N)]]+Table1[[#This Row],[Aero (N)]]</f>
        <v>436.59101141196106</v>
      </c>
      <c r="M236">
        <f>Table1[[#This Row],[Total (N)]]*((E222/3.6)/1000)</f>
        <v>5.0450516874271054</v>
      </c>
      <c r="N236">
        <f>Table1[[#This Row],[Power (kW)]]*1000</f>
        <v>5045.0516874271052</v>
      </c>
      <c r="P236">
        <f>(Table1[[#This Row],[Power (kW)]]*1000)*C222</f>
        <v>1079641.0611094006</v>
      </c>
      <c r="S236">
        <f t="shared" si="33"/>
        <v>0</v>
      </c>
      <c r="T236">
        <f t="shared" si="37"/>
        <v>55.8</v>
      </c>
      <c r="U236">
        <f t="shared" si="34"/>
        <v>15.499999999999998</v>
      </c>
    </row>
    <row r="237" spans="2:21" x14ac:dyDescent="0.2">
      <c r="B237" s="3" t="s">
        <v>47</v>
      </c>
      <c r="C237" s="3">
        <v>229</v>
      </c>
      <c r="D237" s="3">
        <v>229</v>
      </c>
      <c r="E237" s="10">
        <v>56.2</v>
      </c>
      <c r="F237" s="17">
        <f t="shared" si="35"/>
        <v>9.7222222222222612E-2</v>
      </c>
      <c r="G237" s="17">
        <f t="shared" si="36"/>
        <v>0.35000000000000142</v>
      </c>
      <c r="I237">
        <f t="shared" si="32"/>
        <v>382.49999999999983</v>
      </c>
      <c r="J237">
        <f t="shared" si="38"/>
        <v>103.2993</v>
      </c>
      <c r="K237">
        <f t="shared" si="39"/>
        <v>43.786457005808913</v>
      </c>
      <c r="L237">
        <f>Table1[[#This Row],[Accel. (N)]]+Table1[[#This Row],[Roll (N)]]+Table1[[#This Row],[Aero (N)]]</f>
        <v>529.58575700580877</v>
      </c>
      <c r="M237">
        <f>Table1[[#This Row],[Total (N)]]*((E223/3.6)/1000)</f>
        <v>6.3403183685973223</v>
      </c>
      <c r="N237">
        <f>Table1[[#This Row],[Power (kW)]]*1000</f>
        <v>6340.3183685973227</v>
      </c>
      <c r="P237">
        <f>(Table1[[#This Row],[Power (kW)]]*1000)*C223</f>
        <v>1363168.4492484243</v>
      </c>
      <c r="S237">
        <f t="shared" si="33"/>
        <v>0</v>
      </c>
      <c r="T237">
        <f t="shared" si="37"/>
        <v>56.2</v>
      </c>
      <c r="U237">
        <f t="shared" si="34"/>
        <v>15.611111111111111</v>
      </c>
    </row>
    <row r="238" spans="2:21" x14ac:dyDescent="0.2">
      <c r="B238" s="3" t="s">
        <v>47</v>
      </c>
      <c r="C238" s="3">
        <v>230</v>
      </c>
      <c r="D238" s="3">
        <v>230</v>
      </c>
      <c r="E238" s="10">
        <v>56.5</v>
      </c>
      <c r="F238" s="17">
        <f t="shared" si="35"/>
        <v>4.1666666666666269E-2</v>
      </c>
      <c r="G238" s="17">
        <f t="shared" si="36"/>
        <v>0.14999999999999858</v>
      </c>
      <c r="I238">
        <f t="shared" si="32"/>
        <v>450</v>
      </c>
      <c r="J238">
        <f t="shared" si="38"/>
        <v>103.2993</v>
      </c>
      <c r="K238">
        <f t="shared" si="39"/>
        <v>47.732072629218749</v>
      </c>
      <c r="L238">
        <f>Table1[[#This Row],[Accel. (N)]]+Table1[[#This Row],[Roll (N)]]+Table1[[#This Row],[Aero (N)]]</f>
        <v>601.03137262921882</v>
      </c>
      <c r="M238">
        <f>Table1[[#This Row],[Total (N)]]*((E224/3.6)/1000)</f>
        <v>7.5128921578652355</v>
      </c>
      <c r="N238">
        <f>Table1[[#This Row],[Power (kW)]]*1000</f>
        <v>7512.8921578652353</v>
      </c>
      <c r="P238">
        <f>(Table1[[#This Row],[Power (kW)]]*1000)*C224</f>
        <v>1622784.7060988909</v>
      </c>
      <c r="S238">
        <f t="shared" si="33"/>
        <v>0</v>
      </c>
      <c r="T238">
        <f t="shared" si="37"/>
        <v>56.5</v>
      </c>
      <c r="U238">
        <f t="shared" si="34"/>
        <v>15.694444444444445</v>
      </c>
    </row>
    <row r="239" spans="2:21" x14ac:dyDescent="0.2">
      <c r="B239" s="3" t="s">
        <v>47</v>
      </c>
      <c r="C239" s="3">
        <v>231</v>
      </c>
      <c r="D239" s="3">
        <v>231</v>
      </c>
      <c r="E239" s="10">
        <v>56.5</v>
      </c>
      <c r="F239" s="17">
        <f t="shared" si="35"/>
        <v>-4.1666666666666269E-2</v>
      </c>
      <c r="G239" s="17">
        <f t="shared" si="36"/>
        <v>-0.14999999999999858</v>
      </c>
      <c r="I239">
        <f t="shared" si="32"/>
        <v>450</v>
      </c>
      <c r="J239">
        <f t="shared" si="38"/>
        <v>103.2993</v>
      </c>
      <c r="K239">
        <f t="shared" si="39"/>
        <v>52.291015921671686</v>
      </c>
      <c r="L239">
        <f>Table1[[#This Row],[Accel. (N)]]+Table1[[#This Row],[Roll (N)]]+Table1[[#This Row],[Aero (N)]]</f>
        <v>605.59031592167173</v>
      </c>
      <c r="M239">
        <f>Table1[[#This Row],[Total (N)]]*((E225/3.6)/1000)</f>
        <v>7.9231399666418723</v>
      </c>
      <c r="N239">
        <f>Table1[[#This Row],[Power (kW)]]*1000</f>
        <v>7923.139966641872</v>
      </c>
      <c r="P239">
        <f>(Table1[[#This Row],[Power (kW)]]*1000)*C225</f>
        <v>1719321.3727612863</v>
      </c>
      <c r="S239">
        <f t="shared" si="33"/>
        <v>0</v>
      </c>
      <c r="T239">
        <f t="shared" si="37"/>
        <v>56.5</v>
      </c>
      <c r="U239">
        <f t="shared" si="34"/>
        <v>15.694444444444445</v>
      </c>
    </row>
    <row r="240" spans="2:21" x14ac:dyDescent="0.2">
      <c r="B240" s="3" t="s">
        <v>47</v>
      </c>
      <c r="C240" s="3">
        <v>232</v>
      </c>
      <c r="D240" s="3">
        <v>232</v>
      </c>
      <c r="E240" s="10">
        <v>56.2</v>
      </c>
      <c r="F240" s="17">
        <f t="shared" si="35"/>
        <v>-0.2222222222222224</v>
      </c>
      <c r="G240" s="17">
        <f t="shared" si="36"/>
        <v>-0.80000000000000071</v>
      </c>
      <c r="I240">
        <f t="shared" si="32"/>
        <v>393.75</v>
      </c>
      <c r="J240">
        <f t="shared" si="38"/>
        <v>103.2993</v>
      </c>
      <c r="K240">
        <f t="shared" si="39"/>
        <v>56.594916732224299</v>
      </c>
      <c r="L240">
        <f>Table1[[#This Row],[Accel. (N)]]+Table1[[#This Row],[Roll (N)]]+Table1[[#This Row],[Aero (N)]]</f>
        <v>553.64421673222432</v>
      </c>
      <c r="M240">
        <f>Table1[[#This Row],[Total (N)]]*((E226/3.6)/1000)</f>
        <v>7.5357129499663857</v>
      </c>
      <c r="N240">
        <f>Table1[[#This Row],[Power (kW)]]*1000</f>
        <v>7535.7129499663861</v>
      </c>
      <c r="P240">
        <f>(Table1[[#This Row],[Power (kW)]]*1000)*C226</f>
        <v>1642785.4230926721</v>
      </c>
      <c r="S240">
        <f t="shared" si="33"/>
        <v>0</v>
      </c>
      <c r="T240">
        <f t="shared" si="37"/>
        <v>56.2</v>
      </c>
      <c r="U240">
        <f t="shared" si="34"/>
        <v>15.611111111111111</v>
      </c>
    </row>
    <row r="241" spans="2:21" x14ac:dyDescent="0.2">
      <c r="B241" s="3" t="s">
        <v>47</v>
      </c>
      <c r="C241" s="3">
        <v>233</v>
      </c>
      <c r="D241" s="3">
        <v>233</v>
      </c>
      <c r="E241" s="10">
        <v>54.9</v>
      </c>
      <c r="F241" s="17">
        <f t="shared" si="35"/>
        <v>-0.45833333333333393</v>
      </c>
      <c r="G241" s="17">
        <f t="shared" si="36"/>
        <v>-1.6500000000000021</v>
      </c>
      <c r="I241">
        <f t="shared" si="32"/>
        <v>314.99999999999972</v>
      </c>
      <c r="J241">
        <f t="shared" si="38"/>
        <v>103.2993</v>
      </c>
      <c r="K241">
        <f t="shared" si="39"/>
        <v>60.351254062689634</v>
      </c>
      <c r="L241">
        <f>Table1[[#This Row],[Accel. (N)]]+Table1[[#This Row],[Roll (N)]]+Table1[[#This Row],[Aero (N)]]</f>
        <v>478.65055406268937</v>
      </c>
      <c r="M241">
        <f>Table1[[#This Row],[Total (N)]]*((E227/3.6)/1000)</f>
        <v>6.7276994543255784</v>
      </c>
      <c r="N241">
        <f>Table1[[#This Row],[Power (kW)]]*1000</f>
        <v>6727.6994543255787</v>
      </c>
      <c r="P241">
        <f>(Table1[[#This Row],[Power (kW)]]*1000)*C227</f>
        <v>1473366.1804973017</v>
      </c>
      <c r="S241">
        <f t="shared" si="33"/>
        <v>0</v>
      </c>
      <c r="T241">
        <f t="shared" si="37"/>
        <v>54.9</v>
      </c>
      <c r="U241">
        <f t="shared" si="34"/>
        <v>15.25</v>
      </c>
    </row>
    <row r="242" spans="2:21" x14ac:dyDescent="0.2">
      <c r="B242" s="3" t="s">
        <v>47</v>
      </c>
      <c r="C242" s="3">
        <v>234</v>
      </c>
      <c r="D242" s="3">
        <v>234</v>
      </c>
      <c r="E242" s="10">
        <v>52.9</v>
      </c>
      <c r="F242" s="17">
        <f t="shared" si="35"/>
        <v>-0.54166666666666641</v>
      </c>
      <c r="G242" s="17">
        <f t="shared" si="36"/>
        <v>-1.9499999999999993</v>
      </c>
      <c r="I242">
        <f t="shared" si="32"/>
        <v>236.25000000000014</v>
      </c>
      <c r="J242">
        <f t="shared" si="38"/>
        <v>103.2993</v>
      </c>
      <c r="K242">
        <f t="shared" si="39"/>
        <v>63.247706944012293</v>
      </c>
      <c r="L242">
        <f>Table1[[#This Row],[Accel. (N)]]+Table1[[#This Row],[Roll (N)]]+Table1[[#This Row],[Aero (N)]]</f>
        <v>402.79700694401242</v>
      </c>
      <c r="M242">
        <f>Table1[[#This Row],[Total (N)]]*((E228/3.6)/1000)</f>
        <v>5.7958013776944002</v>
      </c>
      <c r="N242">
        <f>Table1[[#This Row],[Power (kW)]]*1000</f>
        <v>5795.8013776943999</v>
      </c>
      <c r="P242">
        <f>(Table1[[#This Row],[Power (kW)]]*1000)*C228</f>
        <v>1275076.303092768</v>
      </c>
      <c r="S242">
        <f t="shared" si="33"/>
        <v>0</v>
      </c>
      <c r="T242">
        <f t="shared" si="37"/>
        <v>52.9</v>
      </c>
      <c r="U242">
        <f t="shared" si="34"/>
        <v>14.694444444444443</v>
      </c>
    </row>
    <row r="243" spans="2:21" x14ac:dyDescent="0.2">
      <c r="B243" s="3" t="s">
        <v>47</v>
      </c>
      <c r="C243" s="3">
        <v>235</v>
      </c>
      <c r="D243" s="3">
        <v>235</v>
      </c>
      <c r="E243" s="10">
        <v>51</v>
      </c>
      <c r="F243" s="17">
        <f t="shared" si="35"/>
        <v>-0.43055555555555575</v>
      </c>
      <c r="G243" s="17">
        <f t="shared" si="36"/>
        <v>-1.5500000000000007</v>
      </c>
      <c r="I243">
        <f t="shared" si="32"/>
        <v>146.25000000000048</v>
      </c>
      <c r="J243">
        <f t="shared" si="38"/>
        <v>103.2993</v>
      </c>
      <c r="K243">
        <f t="shared" si="39"/>
        <v>65.464596539458242</v>
      </c>
      <c r="L243">
        <f>Table1[[#This Row],[Accel. (N)]]+Table1[[#This Row],[Roll (N)]]+Table1[[#This Row],[Aero (N)]]</f>
        <v>315.0138965394587</v>
      </c>
      <c r="M243">
        <f>Table1[[#This Row],[Total (N)]]*((E229/3.6)/1000)</f>
        <v>4.6114534298970762</v>
      </c>
      <c r="N243">
        <f>Table1[[#This Row],[Power (kW)]]*1000</f>
        <v>4611.4534298970766</v>
      </c>
      <c r="P243">
        <f>(Table1[[#This Row],[Power (kW)]]*1000)*C229</f>
        <v>1019131.2080072539</v>
      </c>
      <c r="S243">
        <f t="shared" si="33"/>
        <v>0</v>
      </c>
      <c r="T243">
        <f t="shared" si="37"/>
        <v>51</v>
      </c>
      <c r="U243">
        <f t="shared" si="34"/>
        <v>14.166666666666666</v>
      </c>
    </row>
    <row r="244" spans="2:21" x14ac:dyDescent="0.2">
      <c r="B244" s="3" t="s">
        <v>47</v>
      </c>
      <c r="C244" s="3">
        <v>236</v>
      </c>
      <c r="D244" s="3">
        <v>236</v>
      </c>
      <c r="E244" s="10">
        <v>49.8</v>
      </c>
      <c r="F244" s="17">
        <f t="shared" si="35"/>
        <v>-0.24999999999999961</v>
      </c>
      <c r="G244" s="17">
        <f t="shared" si="36"/>
        <v>-0.89999999999999858</v>
      </c>
      <c r="I244">
        <f t="shared" si="32"/>
        <v>89.999999999999687</v>
      </c>
      <c r="J244">
        <f t="shared" si="38"/>
        <v>103.2993</v>
      </c>
      <c r="K244">
        <f t="shared" si="39"/>
        <v>66.462137928924193</v>
      </c>
      <c r="L244">
        <f>Table1[[#This Row],[Accel. (N)]]+Table1[[#This Row],[Roll (N)]]+Table1[[#This Row],[Aero (N)]]</f>
        <v>259.7614379289239</v>
      </c>
      <c r="M244">
        <f>Table1[[#This Row],[Total (N)]]*((E230/3.6)/1000)</f>
        <v>3.8314812094516273</v>
      </c>
      <c r="N244">
        <f>Table1[[#This Row],[Power (kW)]]*1000</f>
        <v>3831.4812094516274</v>
      </c>
      <c r="P244">
        <f>(Table1[[#This Row],[Power (kW)]]*1000)*C230</f>
        <v>850588.82849826128</v>
      </c>
      <c r="S244">
        <f t="shared" si="33"/>
        <v>0</v>
      </c>
      <c r="T244">
        <f t="shared" si="37"/>
        <v>49.8</v>
      </c>
      <c r="U244">
        <f t="shared" si="34"/>
        <v>13.833333333333332</v>
      </c>
    </row>
    <row r="245" spans="2:21" x14ac:dyDescent="0.2">
      <c r="B245" s="3" t="s">
        <v>47</v>
      </c>
      <c r="C245" s="3">
        <v>237</v>
      </c>
      <c r="D245" s="3">
        <v>237</v>
      </c>
      <c r="E245" s="10">
        <v>49.2</v>
      </c>
      <c r="F245" s="17">
        <f t="shared" si="35"/>
        <v>-0.19444444444444425</v>
      </c>
      <c r="G245" s="17">
        <f t="shared" si="36"/>
        <v>-0.69999999999999929</v>
      </c>
      <c r="I245">
        <f t="shared" si="32"/>
        <v>78.749999999999517</v>
      </c>
      <c r="J245">
        <f t="shared" si="38"/>
        <v>103.2993</v>
      </c>
      <c r="K245">
        <f t="shared" si="39"/>
        <v>67.467222164435242</v>
      </c>
      <c r="L245">
        <f>Table1[[#This Row],[Accel. (N)]]+Table1[[#This Row],[Roll (N)]]+Table1[[#This Row],[Aero (N)]]</f>
        <v>249.51652216443475</v>
      </c>
      <c r="M245">
        <f>Table1[[#This Row],[Total (N)]]*((E231/3.6)/1000)</f>
        <v>3.7080927599436833</v>
      </c>
      <c r="N245">
        <f>Table1[[#This Row],[Power (kW)]]*1000</f>
        <v>3708.0927599436832</v>
      </c>
      <c r="P245">
        <f>(Table1[[#This Row],[Power (kW)]]*1000)*C231</f>
        <v>826904.68546744133</v>
      </c>
      <c r="S245">
        <f t="shared" si="33"/>
        <v>0</v>
      </c>
      <c r="T245">
        <f t="shared" si="37"/>
        <v>49.2</v>
      </c>
      <c r="U245">
        <f t="shared" si="34"/>
        <v>13.666666666666668</v>
      </c>
    </row>
    <row r="246" spans="2:21" x14ac:dyDescent="0.2">
      <c r="B246" s="3" t="s">
        <v>47</v>
      </c>
      <c r="C246" s="3">
        <v>238</v>
      </c>
      <c r="D246" s="3">
        <v>238</v>
      </c>
      <c r="E246" s="10">
        <v>48.4</v>
      </c>
      <c r="F246" s="17">
        <f t="shared" si="35"/>
        <v>-0.31944444444444503</v>
      </c>
      <c r="G246" s="17">
        <f t="shared" si="36"/>
        <v>-1.1500000000000021</v>
      </c>
      <c r="I246">
        <f t="shared" si="32"/>
        <v>78.750000000000313</v>
      </c>
      <c r="J246">
        <f t="shared" si="38"/>
        <v>103.2993</v>
      </c>
      <c r="K246">
        <f t="shared" si="39"/>
        <v>68.22598533378563</v>
      </c>
      <c r="L246">
        <f>Table1[[#This Row],[Accel. (N)]]+Table1[[#This Row],[Roll (N)]]+Table1[[#This Row],[Aero (N)]]</f>
        <v>250.27528533378592</v>
      </c>
      <c r="M246">
        <f>Table1[[#This Row],[Total (N)]]*((E232/3.6)/1000)</f>
        <v>3.7402250974882447</v>
      </c>
      <c r="N246">
        <f>Table1[[#This Row],[Power (kW)]]*1000</f>
        <v>3740.2250974882445</v>
      </c>
      <c r="P246">
        <f>(Table1[[#This Row],[Power (kW)]]*1000)*C232</f>
        <v>837810.42183736677</v>
      </c>
      <c r="S246">
        <f t="shared" si="33"/>
        <v>0</v>
      </c>
      <c r="T246">
        <f t="shared" si="37"/>
        <v>48.4</v>
      </c>
      <c r="U246">
        <f t="shared" si="34"/>
        <v>13.444444444444443</v>
      </c>
    </row>
    <row r="247" spans="2:21" x14ac:dyDescent="0.2">
      <c r="B247" s="3" t="s">
        <v>47</v>
      </c>
      <c r="C247" s="3">
        <v>239</v>
      </c>
      <c r="D247" s="3">
        <v>239</v>
      </c>
      <c r="E247" s="10">
        <v>46.9</v>
      </c>
      <c r="F247" s="17">
        <f t="shared" si="35"/>
        <v>-0.56944444444444464</v>
      </c>
      <c r="G247" s="17">
        <f t="shared" si="36"/>
        <v>-2.0500000000000007</v>
      </c>
      <c r="I247">
        <f t="shared" ref="I247:I310" si="40">$M$16*F233</f>
        <v>112.5</v>
      </c>
      <c r="J247">
        <f t="shared" si="38"/>
        <v>103.2993</v>
      </c>
      <c r="K247">
        <f t="shared" si="39"/>
        <v>69.244269549875639</v>
      </c>
      <c r="L247">
        <f>Table1[[#This Row],[Accel. (N)]]+Table1[[#This Row],[Roll (N)]]+Table1[[#This Row],[Aero (N)]]</f>
        <v>285.04356954987566</v>
      </c>
      <c r="M247">
        <f>Table1[[#This Row],[Total (N)]]*((E233/3.6)/1000)</f>
        <v>4.2914892971120162</v>
      </c>
      <c r="N247">
        <f>Table1[[#This Row],[Power (kW)]]*1000</f>
        <v>4291.4892971120162</v>
      </c>
      <c r="P247">
        <f>(Table1[[#This Row],[Power (kW)]]*1000)*C233</f>
        <v>965585.09185020369</v>
      </c>
      <c r="S247">
        <f t="shared" si="33"/>
        <v>0</v>
      </c>
      <c r="T247">
        <f t="shared" si="37"/>
        <v>46.9</v>
      </c>
      <c r="U247">
        <f t="shared" si="34"/>
        <v>13.027777777777777</v>
      </c>
    </row>
    <row r="248" spans="2:21" x14ac:dyDescent="0.2">
      <c r="B248" s="3" t="s">
        <v>47</v>
      </c>
      <c r="C248" s="3">
        <v>240</v>
      </c>
      <c r="D248" s="3">
        <v>240</v>
      </c>
      <c r="E248" s="10">
        <v>44.3</v>
      </c>
      <c r="F248" s="17">
        <f t="shared" si="35"/>
        <v>-0.74999999999999978</v>
      </c>
      <c r="G248" s="17">
        <f t="shared" si="36"/>
        <v>-2.6999999999999993</v>
      </c>
      <c r="I248">
        <f t="shared" si="40"/>
        <v>123.74999999999936</v>
      </c>
      <c r="J248">
        <f t="shared" si="38"/>
        <v>103.2993</v>
      </c>
      <c r="K248">
        <f t="shared" si="39"/>
        <v>70.785838710345217</v>
      </c>
      <c r="L248">
        <f>Table1[[#This Row],[Accel. (N)]]+Table1[[#This Row],[Roll (N)]]+Table1[[#This Row],[Aero (N)]]</f>
        <v>297.83513871034461</v>
      </c>
      <c r="M248">
        <f>Table1[[#This Row],[Total (N)]]*((E234/3.6)/1000)</f>
        <v>4.5337126670352452</v>
      </c>
      <c r="N248">
        <f>Table1[[#This Row],[Power (kW)]]*1000</f>
        <v>4533.7126670352454</v>
      </c>
      <c r="P248">
        <f>(Table1[[#This Row],[Power (kW)]]*1000)*C234</f>
        <v>1024619.0627499655</v>
      </c>
      <c r="S248">
        <f t="shared" si="33"/>
        <v>0</v>
      </c>
      <c r="T248">
        <f t="shared" si="37"/>
        <v>44.3</v>
      </c>
      <c r="U248">
        <f t="shared" si="34"/>
        <v>12.305555555555554</v>
      </c>
    </row>
    <row r="249" spans="2:21" x14ac:dyDescent="0.2">
      <c r="B249" s="3" t="s">
        <v>47</v>
      </c>
      <c r="C249" s="3">
        <v>241</v>
      </c>
      <c r="D249" s="3">
        <v>241</v>
      </c>
      <c r="E249" s="10">
        <v>41.5</v>
      </c>
      <c r="F249" s="17">
        <f t="shared" si="35"/>
        <v>-0.6666666666666663</v>
      </c>
      <c r="G249" s="17">
        <f t="shared" si="36"/>
        <v>-2.3999999999999986</v>
      </c>
      <c r="I249">
        <f t="shared" si="40"/>
        <v>112.5</v>
      </c>
      <c r="J249">
        <f t="shared" si="38"/>
        <v>103.2993</v>
      </c>
      <c r="K249">
        <f t="shared" si="39"/>
        <v>72.083443944043239</v>
      </c>
      <c r="L249">
        <f>Table1[[#This Row],[Accel. (N)]]+Table1[[#This Row],[Roll (N)]]+Table1[[#This Row],[Aero (N)]]</f>
        <v>287.88274394404323</v>
      </c>
      <c r="M249">
        <f>Table1[[#This Row],[Total (N)]]*((E235/3.6)/1000)</f>
        <v>4.4221988166959969</v>
      </c>
      <c r="N249">
        <f>Table1[[#This Row],[Power (kW)]]*1000</f>
        <v>4422.1988166959973</v>
      </c>
      <c r="P249">
        <f>(Table1[[#This Row],[Power (kW)]]*1000)*C235</f>
        <v>1003839.1313899914</v>
      </c>
      <c r="S249">
        <f t="shared" si="33"/>
        <v>0</v>
      </c>
      <c r="T249">
        <f t="shared" si="37"/>
        <v>41.5</v>
      </c>
      <c r="U249">
        <f t="shared" si="34"/>
        <v>11.527777777777777</v>
      </c>
    </row>
    <row r="250" spans="2:21" x14ac:dyDescent="0.2">
      <c r="B250" s="3" t="s">
        <v>47</v>
      </c>
      <c r="C250" s="3">
        <v>242</v>
      </c>
      <c r="D250" s="3">
        <v>242</v>
      </c>
      <c r="E250" s="10">
        <v>39.5</v>
      </c>
      <c r="F250" s="17">
        <f t="shared" si="35"/>
        <v>-0.625</v>
      </c>
      <c r="G250" s="17">
        <f t="shared" si="36"/>
        <v>-2.25</v>
      </c>
      <c r="I250">
        <f t="shared" si="40"/>
        <v>101.25000000000063</v>
      </c>
      <c r="J250">
        <f t="shared" si="38"/>
        <v>103.2993</v>
      </c>
      <c r="K250">
        <f t="shared" si="39"/>
        <v>73.392834874686727</v>
      </c>
      <c r="L250">
        <f>Table1[[#This Row],[Accel. (N)]]+Table1[[#This Row],[Roll (N)]]+Table1[[#This Row],[Aero (N)]]</f>
        <v>277.94213487468738</v>
      </c>
      <c r="M250">
        <f>Table1[[#This Row],[Total (N)]]*((E236/3.6)/1000)</f>
        <v>4.3081030905576538</v>
      </c>
      <c r="N250">
        <f>Table1[[#This Row],[Power (kW)]]*1000</f>
        <v>4308.1030905576536</v>
      </c>
      <c r="P250">
        <f>(Table1[[#This Row],[Power (kW)]]*1000)*C236</f>
        <v>982247.50464714505</v>
      </c>
      <c r="S250">
        <f t="shared" si="33"/>
        <v>0</v>
      </c>
      <c r="T250">
        <f t="shared" si="37"/>
        <v>39.5</v>
      </c>
      <c r="U250">
        <f t="shared" si="34"/>
        <v>10.972222222222221</v>
      </c>
    </row>
    <row r="251" spans="2:21" x14ac:dyDescent="0.2">
      <c r="B251" s="3" t="s">
        <v>47</v>
      </c>
      <c r="C251" s="3">
        <v>243</v>
      </c>
      <c r="D251" s="3">
        <v>243</v>
      </c>
      <c r="E251" s="10">
        <v>37</v>
      </c>
      <c r="F251" s="17">
        <f t="shared" si="35"/>
        <v>-0.68055555555555536</v>
      </c>
      <c r="G251" s="17">
        <f t="shared" si="36"/>
        <v>-2.4499999999999993</v>
      </c>
      <c r="I251">
        <f t="shared" si="40"/>
        <v>78.750000000000313</v>
      </c>
      <c r="J251">
        <f t="shared" si="38"/>
        <v>103.2993</v>
      </c>
      <c r="K251">
        <f t="shared" si="39"/>
        <v>74.448833321002311</v>
      </c>
      <c r="L251">
        <f>Table1[[#This Row],[Accel. (N)]]+Table1[[#This Row],[Roll (N)]]+Table1[[#This Row],[Aero (N)]]</f>
        <v>256.49813332100263</v>
      </c>
      <c r="M251">
        <f>Table1[[#This Row],[Total (N)]]*((E237/3.6)/1000)</f>
        <v>4.0042208590667627</v>
      </c>
      <c r="N251">
        <f>Table1[[#This Row],[Power (kW)]]*1000</f>
        <v>4004.2208590667628</v>
      </c>
      <c r="P251">
        <f>(Table1[[#This Row],[Power (kW)]]*1000)*C237</f>
        <v>916966.57672628865</v>
      </c>
      <c r="S251">
        <f t="shared" si="33"/>
        <v>0</v>
      </c>
      <c r="T251">
        <f t="shared" si="37"/>
        <v>37</v>
      </c>
      <c r="U251">
        <f t="shared" si="34"/>
        <v>10.277777777777777</v>
      </c>
    </row>
    <row r="252" spans="2:21" x14ac:dyDescent="0.2">
      <c r="B252" s="3" t="s">
        <v>47</v>
      </c>
      <c r="C252" s="3">
        <v>244</v>
      </c>
      <c r="D252" s="3">
        <v>244</v>
      </c>
      <c r="E252" s="10">
        <v>34.6</v>
      </c>
      <c r="F252" s="17">
        <f t="shared" si="35"/>
        <v>-0.65277777777777812</v>
      </c>
      <c r="G252" s="17">
        <f t="shared" si="36"/>
        <v>-2.3500000000000014</v>
      </c>
      <c r="I252">
        <f t="shared" si="40"/>
        <v>33.74999999999968</v>
      </c>
      <c r="J252">
        <f t="shared" si="38"/>
        <v>103.2993</v>
      </c>
      <c r="K252">
        <f t="shared" si="39"/>
        <v>75.245782148456072</v>
      </c>
      <c r="L252">
        <f>Table1[[#This Row],[Accel. (N)]]+Table1[[#This Row],[Roll (N)]]+Table1[[#This Row],[Aero (N)]]</f>
        <v>212.29508214845575</v>
      </c>
      <c r="M252">
        <f>Table1[[#This Row],[Total (N)]]*((E238/3.6)/1000)</f>
        <v>3.3318533726077084</v>
      </c>
      <c r="N252">
        <f>Table1[[#This Row],[Power (kW)]]*1000</f>
        <v>3331.8533726077085</v>
      </c>
      <c r="P252">
        <f>(Table1[[#This Row],[Power (kW)]]*1000)*C238</f>
        <v>766326.27569977299</v>
      </c>
      <c r="S252">
        <f t="shared" si="33"/>
        <v>0</v>
      </c>
      <c r="T252">
        <f t="shared" si="37"/>
        <v>34.6</v>
      </c>
      <c r="U252">
        <f t="shared" si="34"/>
        <v>9.6111111111111107</v>
      </c>
    </row>
    <row r="253" spans="2:21" x14ac:dyDescent="0.2">
      <c r="B253" s="3" t="s">
        <v>47</v>
      </c>
      <c r="C253" s="3">
        <v>245</v>
      </c>
      <c r="D253" s="3">
        <v>245</v>
      </c>
      <c r="E253" s="10">
        <v>32.299999999999997</v>
      </c>
      <c r="F253" s="17">
        <f t="shared" si="35"/>
        <v>-0.7777777777777779</v>
      </c>
      <c r="G253" s="17">
        <f t="shared" si="36"/>
        <v>-2.8000000000000007</v>
      </c>
      <c r="I253">
        <f t="shared" si="40"/>
        <v>-33.74999999999968</v>
      </c>
      <c r="J253">
        <f t="shared" si="38"/>
        <v>103.2993</v>
      </c>
      <c r="K253">
        <f t="shared" si="39"/>
        <v>75.245782148456072</v>
      </c>
      <c r="L253">
        <f>Table1[[#This Row],[Accel. (N)]]+Table1[[#This Row],[Roll (N)]]+Table1[[#This Row],[Aero (N)]]</f>
        <v>144.7950821484564</v>
      </c>
      <c r="M253">
        <f>Table1[[#This Row],[Total (N)]]*((E239/3.6)/1000)</f>
        <v>2.2724783726077185</v>
      </c>
      <c r="N253">
        <f>Table1[[#This Row],[Power (kW)]]*1000</f>
        <v>2272.4783726077185</v>
      </c>
      <c r="P253">
        <f>(Table1[[#This Row],[Power (kW)]]*1000)*C239</f>
        <v>524942.50407238293</v>
      </c>
      <c r="S253">
        <f t="shared" si="33"/>
        <v>0</v>
      </c>
      <c r="T253">
        <f t="shared" si="37"/>
        <v>32.299999999999997</v>
      </c>
      <c r="U253">
        <f t="shared" si="34"/>
        <v>8.9722222222222214</v>
      </c>
    </row>
    <row r="254" spans="2:21" x14ac:dyDescent="0.2">
      <c r="B254" s="3" t="s">
        <v>47</v>
      </c>
      <c r="C254" s="3">
        <v>246</v>
      </c>
      <c r="D254" s="3">
        <v>246</v>
      </c>
      <c r="E254" s="10">
        <v>29</v>
      </c>
      <c r="F254" s="17">
        <f t="shared" si="35"/>
        <v>-0.99999999999999933</v>
      </c>
      <c r="G254" s="17">
        <f t="shared" si="36"/>
        <v>-3.5999999999999979</v>
      </c>
      <c r="I254">
        <f t="shared" si="40"/>
        <v>-180.00000000000014</v>
      </c>
      <c r="J254">
        <f t="shared" si="38"/>
        <v>103.2993</v>
      </c>
      <c r="K254">
        <f t="shared" si="39"/>
        <v>74.448833321002311</v>
      </c>
      <c r="L254">
        <f>Table1[[#This Row],[Accel. (N)]]+Table1[[#This Row],[Roll (N)]]+Table1[[#This Row],[Aero (N)]]</f>
        <v>-2.2518666789978283</v>
      </c>
      <c r="M254">
        <f>Table1[[#This Row],[Total (N)]]*((E240/3.6)/1000)</f>
        <v>-3.5154140933243871E-2</v>
      </c>
      <c r="N254">
        <f>Table1[[#This Row],[Power (kW)]]*1000</f>
        <v>-35.154140933243873</v>
      </c>
      <c r="P254">
        <f>(Table1[[#This Row],[Power (kW)]]*1000)*C240</f>
        <v>-8155.7606965125788</v>
      </c>
      <c r="S254">
        <f t="shared" si="33"/>
        <v>0</v>
      </c>
      <c r="T254">
        <f t="shared" si="37"/>
        <v>29</v>
      </c>
      <c r="U254">
        <f t="shared" si="34"/>
        <v>8.0555555555555554</v>
      </c>
    </row>
    <row r="255" spans="2:21" x14ac:dyDescent="0.2">
      <c r="B255" s="3" t="s">
        <v>47</v>
      </c>
      <c r="C255" s="3">
        <v>247</v>
      </c>
      <c r="D255" s="3">
        <v>247</v>
      </c>
      <c r="E255" s="10">
        <v>25.1</v>
      </c>
      <c r="F255" s="17">
        <f t="shared" si="35"/>
        <v>-0.94444444444444453</v>
      </c>
      <c r="G255" s="17">
        <f t="shared" si="36"/>
        <v>-3.4000000000000004</v>
      </c>
      <c r="I255">
        <f t="shared" si="40"/>
        <v>-371.25000000000045</v>
      </c>
      <c r="J255">
        <f t="shared" si="38"/>
        <v>103.2993</v>
      </c>
      <c r="K255">
        <f t="shared" si="39"/>
        <v>71.044416901329186</v>
      </c>
      <c r="L255">
        <f>Table1[[#This Row],[Accel. (N)]]+Table1[[#This Row],[Roll (N)]]+Table1[[#This Row],[Aero (N)]]</f>
        <v>-196.90628309867125</v>
      </c>
      <c r="M255">
        <f>Table1[[#This Row],[Total (N)]]*((E241/3.6)/1000)</f>
        <v>-3.0028208172547366</v>
      </c>
      <c r="N255">
        <f>Table1[[#This Row],[Power (kW)]]*1000</f>
        <v>-3002.8208172547365</v>
      </c>
      <c r="P255">
        <f>(Table1[[#This Row],[Power (kW)]]*1000)*C241</f>
        <v>-699657.25042035361</v>
      </c>
      <c r="S255">
        <f t="shared" si="33"/>
        <v>0</v>
      </c>
      <c r="T255">
        <f t="shared" si="37"/>
        <v>25.1</v>
      </c>
      <c r="U255">
        <f t="shared" si="34"/>
        <v>6.9722222222222223</v>
      </c>
    </row>
    <row r="256" spans="2:21" x14ac:dyDescent="0.2">
      <c r="B256" s="3" t="s">
        <v>47</v>
      </c>
      <c r="C256" s="3">
        <v>248</v>
      </c>
      <c r="D256" s="3">
        <v>248</v>
      </c>
      <c r="E256" s="10">
        <v>22.2</v>
      </c>
      <c r="F256" s="17">
        <f t="shared" si="35"/>
        <v>-0.5833333333333337</v>
      </c>
      <c r="G256" s="17">
        <f t="shared" si="36"/>
        <v>-2.1000000000000014</v>
      </c>
      <c r="I256">
        <f t="shared" si="40"/>
        <v>-438.74999999999977</v>
      </c>
      <c r="J256">
        <f t="shared" si="38"/>
        <v>103.2993</v>
      </c>
      <c r="K256">
        <f t="shared" si="39"/>
        <v>65.962424378435557</v>
      </c>
      <c r="L256">
        <f>Table1[[#This Row],[Accel. (N)]]+Table1[[#This Row],[Roll (N)]]+Table1[[#This Row],[Aero (N)]]</f>
        <v>-269.48827562156418</v>
      </c>
      <c r="M256">
        <f>Table1[[#This Row],[Total (N)]]*((E242/3.6)/1000)</f>
        <v>-3.9599804945502064</v>
      </c>
      <c r="N256">
        <f>Table1[[#This Row],[Power (kW)]]*1000</f>
        <v>-3959.9804945502065</v>
      </c>
      <c r="P256">
        <f>(Table1[[#This Row],[Power (kW)]]*1000)*C242</f>
        <v>-926635.4357247483</v>
      </c>
      <c r="S256">
        <f t="shared" si="33"/>
        <v>0</v>
      </c>
      <c r="T256">
        <f t="shared" si="37"/>
        <v>22.2</v>
      </c>
      <c r="U256">
        <f t="shared" si="34"/>
        <v>6.1666666666666661</v>
      </c>
    </row>
    <row r="257" spans="2:21" x14ac:dyDescent="0.2">
      <c r="B257" s="3" t="s">
        <v>47</v>
      </c>
      <c r="C257" s="3">
        <v>249</v>
      </c>
      <c r="D257" s="3">
        <v>249</v>
      </c>
      <c r="E257" s="10">
        <v>20.9</v>
      </c>
      <c r="F257" s="17">
        <f t="shared" si="35"/>
        <v>-0.25000000000000011</v>
      </c>
      <c r="G257" s="17">
        <f t="shared" si="36"/>
        <v>-0.90000000000000036</v>
      </c>
      <c r="I257">
        <f t="shared" si="40"/>
        <v>-348.75000000000017</v>
      </c>
      <c r="J257">
        <f t="shared" si="38"/>
        <v>103.2993</v>
      </c>
      <c r="K257">
        <f t="shared" si="39"/>
        <v>61.309195510418746</v>
      </c>
      <c r="L257">
        <f>Table1[[#This Row],[Accel. (N)]]+Table1[[#This Row],[Roll (N)]]+Table1[[#This Row],[Aero (N)]]</f>
        <v>-184.14150448958139</v>
      </c>
      <c r="M257">
        <f>Table1[[#This Row],[Total (N)]]*((E243/3.6)/1000)</f>
        <v>-2.6086713136024029</v>
      </c>
      <c r="N257">
        <f>Table1[[#This Row],[Power (kW)]]*1000</f>
        <v>-2608.6713136024027</v>
      </c>
      <c r="P257">
        <f>(Table1[[#This Row],[Power (kW)]]*1000)*C243</f>
        <v>-613037.75869656459</v>
      </c>
      <c r="S257">
        <f t="shared" si="33"/>
        <v>0</v>
      </c>
      <c r="T257">
        <f t="shared" si="37"/>
        <v>20.9</v>
      </c>
      <c r="U257">
        <f t="shared" si="34"/>
        <v>5.8055555555555554</v>
      </c>
    </row>
    <row r="258" spans="2:21" x14ac:dyDescent="0.2">
      <c r="B258" s="3" t="s">
        <v>47</v>
      </c>
      <c r="C258" s="3">
        <v>250</v>
      </c>
      <c r="D258" s="3">
        <v>250</v>
      </c>
      <c r="E258" s="10">
        <v>20.399999999999999</v>
      </c>
      <c r="F258" s="17">
        <f t="shared" si="35"/>
        <v>-0.19444444444444425</v>
      </c>
      <c r="G258" s="17">
        <f t="shared" si="36"/>
        <v>-0.69999999999999929</v>
      </c>
      <c r="I258">
        <f t="shared" si="40"/>
        <v>-202.49999999999969</v>
      </c>
      <c r="J258">
        <f t="shared" si="38"/>
        <v>103.2993</v>
      </c>
      <c r="K258">
        <f t="shared" si="39"/>
        <v>58.457999705366746</v>
      </c>
      <c r="L258">
        <f>Table1[[#This Row],[Accel. (N)]]+Table1[[#This Row],[Roll (N)]]+Table1[[#This Row],[Aero (N)]]</f>
        <v>-40.74270029463294</v>
      </c>
      <c r="M258">
        <f>Table1[[#This Row],[Total (N)]]*((E244/3.6)/1000)</f>
        <v>-0.56360735407575568</v>
      </c>
      <c r="N258">
        <f>Table1[[#This Row],[Power (kW)]]*1000</f>
        <v>-563.60735407575567</v>
      </c>
      <c r="P258">
        <f>(Table1[[#This Row],[Power (kW)]]*1000)*C244</f>
        <v>-133011.33556187834</v>
      </c>
      <c r="S258">
        <f t="shared" si="33"/>
        <v>0</v>
      </c>
      <c r="T258">
        <f t="shared" si="37"/>
        <v>20.399999999999999</v>
      </c>
      <c r="U258">
        <f t="shared" si="34"/>
        <v>5.6666666666666661</v>
      </c>
    </row>
    <row r="259" spans="2:21" x14ac:dyDescent="0.2">
      <c r="B259" s="3" t="s">
        <v>47</v>
      </c>
      <c r="C259" s="3">
        <v>251</v>
      </c>
      <c r="D259" s="3">
        <v>251</v>
      </c>
      <c r="E259" s="10">
        <v>19.5</v>
      </c>
      <c r="F259" s="17">
        <f t="shared" si="35"/>
        <v>-0.27777777777777779</v>
      </c>
      <c r="G259" s="17">
        <f t="shared" si="36"/>
        <v>-1</v>
      </c>
      <c r="I259">
        <f t="shared" si="40"/>
        <v>-157.49999999999986</v>
      </c>
      <c r="J259">
        <f t="shared" si="38"/>
        <v>103.2993</v>
      </c>
      <c r="K259">
        <f t="shared" si="39"/>
        <v>57.057858908243006</v>
      </c>
      <c r="L259">
        <f>Table1[[#This Row],[Accel. (N)]]+Table1[[#This Row],[Roll (N)]]+Table1[[#This Row],[Aero (N)]]</f>
        <v>2.8571589082431501</v>
      </c>
      <c r="M259">
        <f>Table1[[#This Row],[Total (N)]]*((E245/3.6)/1000)</f>
        <v>3.904783841265639E-2</v>
      </c>
      <c r="N259">
        <f>Table1[[#This Row],[Power (kW)]]*1000</f>
        <v>39.04783841265639</v>
      </c>
      <c r="P259">
        <f>(Table1[[#This Row],[Power (kW)]]*1000)*C245</f>
        <v>9254.3377037995651</v>
      </c>
      <c r="S259">
        <f t="shared" si="33"/>
        <v>0</v>
      </c>
      <c r="T259">
        <f t="shared" si="37"/>
        <v>19.5</v>
      </c>
      <c r="U259">
        <f t="shared" si="34"/>
        <v>5.416666666666667</v>
      </c>
    </row>
    <row r="260" spans="2:21" x14ac:dyDescent="0.2">
      <c r="B260" s="3" t="s">
        <v>47</v>
      </c>
      <c r="C260" s="3">
        <v>252</v>
      </c>
      <c r="D260" s="3">
        <v>252</v>
      </c>
      <c r="E260" s="10">
        <v>18.399999999999999</v>
      </c>
      <c r="F260" s="17">
        <f t="shared" si="35"/>
        <v>-0.23611111111111099</v>
      </c>
      <c r="G260" s="17">
        <f t="shared" si="36"/>
        <v>-0.84999999999999964</v>
      </c>
      <c r="I260">
        <f t="shared" si="40"/>
        <v>-258.75000000000045</v>
      </c>
      <c r="J260">
        <f t="shared" si="38"/>
        <v>103.2993</v>
      </c>
      <c r="K260">
        <f t="shared" si="39"/>
        <v>55.217404473235874</v>
      </c>
      <c r="L260">
        <f>Table1[[#This Row],[Accel. (N)]]+Table1[[#This Row],[Roll (N)]]+Table1[[#This Row],[Aero (N)]]</f>
        <v>-100.23329552676456</v>
      </c>
      <c r="M260">
        <f>Table1[[#This Row],[Total (N)]]*((E246/3.6)/1000)</f>
        <v>-1.3475809731931678</v>
      </c>
      <c r="N260">
        <f>Table1[[#This Row],[Power (kW)]]*1000</f>
        <v>-1347.5809731931679</v>
      </c>
      <c r="P260">
        <f>(Table1[[#This Row],[Power (kW)]]*1000)*C246</f>
        <v>-320724.27161997394</v>
      </c>
      <c r="S260">
        <f t="shared" si="33"/>
        <v>0</v>
      </c>
      <c r="T260">
        <f t="shared" si="37"/>
        <v>18.399999999999999</v>
      </c>
      <c r="U260">
        <f t="shared" si="34"/>
        <v>5.1111111111111107</v>
      </c>
    </row>
    <row r="261" spans="2:21" x14ac:dyDescent="0.2">
      <c r="B261" s="3" t="s">
        <v>47</v>
      </c>
      <c r="C261" s="3">
        <v>253</v>
      </c>
      <c r="D261" s="3">
        <v>253</v>
      </c>
      <c r="E261" s="10">
        <v>17.8</v>
      </c>
      <c r="F261" s="17">
        <f t="shared" si="35"/>
        <v>-8.3333333333333037E-2</v>
      </c>
      <c r="G261" s="17">
        <f t="shared" si="36"/>
        <v>-0.29999999999999893</v>
      </c>
      <c r="I261">
        <f t="shared" si="40"/>
        <v>-461.25000000000017</v>
      </c>
      <c r="J261">
        <f t="shared" si="38"/>
        <v>103.2993</v>
      </c>
      <c r="K261">
        <f t="shared" si="39"/>
        <v>51.847873716521406</v>
      </c>
      <c r="L261">
        <f>Table1[[#This Row],[Accel. (N)]]+Table1[[#This Row],[Roll (N)]]+Table1[[#This Row],[Aero (N)]]</f>
        <v>-306.10282628347875</v>
      </c>
      <c r="M261">
        <f>Table1[[#This Row],[Total (N)]]*((E247/3.6)/1000)</f>
        <v>-3.9878395979708756</v>
      </c>
      <c r="N261">
        <f>Table1[[#This Row],[Power (kW)]]*1000</f>
        <v>-3987.8395979708757</v>
      </c>
      <c r="P261">
        <f>(Table1[[#This Row],[Power (kW)]]*1000)*C247</f>
        <v>-953093.66391503927</v>
      </c>
      <c r="S261">
        <f t="shared" si="33"/>
        <v>0</v>
      </c>
      <c r="T261">
        <f t="shared" si="37"/>
        <v>17.8</v>
      </c>
      <c r="U261">
        <f t="shared" si="34"/>
        <v>4.9444444444444446</v>
      </c>
    </row>
    <row r="262" spans="2:21" x14ac:dyDescent="0.2">
      <c r="B262" s="3" t="s">
        <v>47</v>
      </c>
      <c r="C262" s="3">
        <v>254</v>
      </c>
      <c r="D262" s="3">
        <v>254</v>
      </c>
      <c r="E262" s="10">
        <v>17.8</v>
      </c>
      <c r="F262" s="17">
        <f t="shared" si="35"/>
        <v>-5.5555555555555851E-2</v>
      </c>
      <c r="G262" s="17">
        <f t="shared" si="36"/>
        <v>-0.20000000000000107</v>
      </c>
      <c r="I262">
        <f t="shared" si="40"/>
        <v>-607.49999999999977</v>
      </c>
      <c r="J262">
        <f t="shared" si="38"/>
        <v>103.2993</v>
      </c>
      <c r="K262">
        <f t="shared" si="39"/>
        <v>46.258624797094058</v>
      </c>
      <c r="L262">
        <f>Table1[[#This Row],[Accel. (N)]]+Table1[[#This Row],[Roll (N)]]+Table1[[#This Row],[Aero (N)]]</f>
        <v>-457.9420752029057</v>
      </c>
      <c r="M262">
        <f>Table1[[#This Row],[Total (N)]]*((E248/3.6)/1000)</f>
        <v>-5.6352316476357558</v>
      </c>
      <c r="N262">
        <f>Table1[[#This Row],[Power (kW)]]*1000</f>
        <v>-5635.2316476357555</v>
      </c>
      <c r="P262">
        <f>(Table1[[#This Row],[Power (kW)]]*1000)*C248</f>
        <v>-1352455.5954325814</v>
      </c>
      <c r="S262">
        <f t="shared" si="33"/>
        <v>0</v>
      </c>
      <c r="T262">
        <f t="shared" si="37"/>
        <v>17.8</v>
      </c>
      <c r="U262">
        <f t="shared" si="34"/>
        <v>4.9444444444444446</v>
      </c>
    </row>
    <row r="263" spans="2:21" x14ac:dyDescent="0.2">
      <c r="B263" s="3" t="s">
        <v>47</v>
      </c>
      <c r="C263" s="3">
        <v>255</v>
      </c>
      <c r="D263" s="3">
        <v>255</v>
      </c>
      <c r="E263" s="10">
        <v>17.399999999999999</v>
      </c>
      <c r="F263" s="17">
        <f t="shared" si="35"/>
        <v>-0.29166666666666685</v>
      </c>
      <c r="G263" s="17">
        <f t="shared" si="36"/>
        <v>-1.0500000000000007</v>
      </c>
      <c r="I263">
        <f t="shared" si="40"/>
        <v>-539.99999999999966</v>
      </c>
      <c r="J263">
        <f t="shared" si="38"/>
        <v>103.2993</v>
      </c>
      <c r="K263">
        <f t="shared" si="39"/>
        <v>40.595833128726902</v>
      </c>
      <c r="L263">
        <f>Table1[[#This Row],[Accel. (N)]]+Table1[[#This Row],[Roll (N)]]+Table1[[#This Row],[Aero (N)]]</f>
        <v>-396.10486687127275</v>
      </c>
      <c r="M263">
        <f>Table1[[#This Row],[Total (N)]]*((E249/3.6)/1000)</f>
        <v>-4.5662088819882829</v>
      </c>
      <c r="N263">
        <f>Table1[[#This Row],[Power (kW)]]*1000</f>
        <v>-4566.2088819882829</v>
      </c>
      <c r="P263">
        <f>(Table1[[#This Row],[Power (kW)]]*1000)*C249</f>
        <v>-1100456.3405591762</v>
      </c>
      <c r="S263">
        <f t="shared" si="33"/>
        <v>0</v>
      </c>
      <c r="T263">
        <f t="shared" si="37"/>
        <v>17.399999999999999</v>
      </c>
      <c r="U263">
        <f t="shared" si="34"/>
        <v>4.833333333333333</v>
      </c>
    </row>
    <row r="264" spans="2:21" x14ac:dyDescent="0.2">
      <c r="B264" s="3" t="s">
        <v>47</v>
      </c>
      <c r="C264" s="3">
        <v>256</v>
      </c>
      <c r="D264" s="3">
        <v>256</v>
      </c>
      <c r="E264" s="10">
        <v>15.7</v>
      </c>
      <c r="F264" s="17">
        <f t="shared" si="35"/>
        <v>-0.40277777777777757</v>
      </c>
      <c r="G264" s="17">
        <f t="shared" si="36"/>
        <v>-1.4499999999999993</v>
      </c>
      <c r="I264">
        <f t="shared" si="40"/>
        <v>-506.25</v>
      </c>
      <c r="J264">
        <f t="shared" si="38"/>
        <v>103.2993</v>
      </c>
      <c r="K264">
        <f t="shared" si="39"/>
        <v>36.777267318389406</v>
      </c>
      <c r="L264">
        <f>Table1[[#This Row],[Accel. (N)]]+Table1[[#This Row],[Roll (N)]]+Table1[[#This Row],[Aero (N)]]</f>
        <v>-366.17343268161056</v>
      </c>
      <c r="M264">
        <f>Table1[[#This Row],[Total (N)]]*((E250/3.6)/1000)</f>
        <v>-4.01773627525656</v>
      </c>
      <c r="N264">
        <f>Table1[[#This Row],[Power (kW)]]*1000</f>
        <v>-4017.73627525656</v>
      </c>
      <c r="P264">
        <f>(Table1[[#This Row],[Power (kW)]]*1000)*C250</f>
        <v>-972292.1786120875</v>
      </c>
      <c r="S264">
        <f t="shared" ref="S264:S327" si="41">IF(E264&lt;1,1,0)</f>
        <v>0</v>
      </c>
      <c r="T264">
        <f t="shared" si="37"/>
        <v>15.7</v>
      </c>
      <c r="U264">
        <f t="shared" ref="U264:U327" si="42">E264/3.6</f>
        <v>4.3611111111111107</v>
      </c>
    </row>
    <row r="265" spans="2:21" x14ac:dyDescent="0.2">
      <c r="B265" s="3" t="s">
        <v>47</v>
      </c>
      <c r="C265" s="3">
        <v>257</v>
      </c>
      <c r="D265" s="3">
        <v>257</v>
      </c>
      <c r="E265" s="10">
        <v>14.5</v>
      </c>
      <c r="F265" s="17">
        <f t="shared" si="35"/>
        <v>-4.1666666666666519E-2</v>
      </c>
      <c r="G265" s="17">
        <f t="shared" si="36"/>
        <v>-0.14999999999999947</v>
      </c>
      <c r="I265">
        <f t="shared" si="40"/>
        <v>-551.24999999999989</v>
      </c>
      <c r="J265">
        <f t="shared" si="38"/>
        <v>103.2993</v>
      </c>
      <c r="K265">
        <f t="shared" si="39"/>
        <v>32.269238236740968</v>
      </c>
      <c r="L265">
        <f>Table1[[#This Row],[Accel. (N)]]+Table1[[#This Row],[Roll (N)]]+Table1[[#This Row],[Aero (N)]]</f>
        <v>-415.68146176325888</v>
      </c>
      <c r="M265">
        <f>Table1[[#This Row],[Total (N)]]*((E251/3.6)/1000)</f>
        <v>-4.2722816903446041</v>
      </c>
      <c r="N265">
        <f>Table1[[#This Row],[Power (kW)]]*1000</f>
        <v>-4272.2816903446037</v>
      </c>
      <c r="P265">
        <f>(Table1[[#This Row],[Power (kW)]]*1000)*C251</f>
        <v>-1038164.4507537388</v>
      </c>
      <c r="S265">
        <f t="shared" si="41"/>
        <v>0</v>
      </c>
      <c r="T265">
        <f t="shared" si="37"/>
        <v>14.5</v>
      </c>
      <c r="U265">
        <f t="shared" si="42"/>
        <v>4.0277777777777777</v>
      </c>
    </row>
    <row r="266" spans="2:21" x14ac:dyDescent="0.2">
      <c r="B266" s="3" t="s">
        <v>47</v>
      </c>
      <c r="C266" s="3">
        <v>258</v>
      </c>
      <c r="D266" s="3">
        <v>258</v>
      </c>
      <c r="E266" s="10">
        <v>15.4</v>
      </c>
      <c r="F266" s="17">
        <f t="shared" ref="F266:F329" si="43">($E267-$E265)/2/3.6</f>
        <v>0.47222222222222199</v>
      </c>
      <c r="G266" s="17">
        <f t="shared" ref="G266:G329" si="44">($E267-$E265)/2</f>
        <v>1.6999999999999993</v>
      </c>
      <c r="I266">
        <f t="shared" si="40"/>
        <v>-528.75000000000023</v>
      </c>
      <c r="J266">
        <f t="shared" si="38"/>
        <v>103.2993</v>
      </c>
      <c r="K266">
        <f t="shared" si="39"/>
        <v>28.218729910516306</v>
      </c>
      <c r="L266">
        <f>Table1[[#This Row],[Accel. (N)]]+Table1[[#This Row],[Roll (N)]]+Table1[[#This Row],[Aero (N)]]</f>
        <v>-397.23197008948392</v>
      </c>
      <c r="M266">
        <f>Table1[[#This Row],[Total (N)]]*((E252/3.6)/1000)</f>
        <v>-3.817840601415595</v>
      </c>
      <c r="N266">
        <f>Table1[[#This Row],[Power (kW)]]*1000</f>
        <v>-3817.8406014155948</v>
      </c>
      <c r="P266">
        <f>(Table1[[#This Row],[Power (kW)]]*1000)*C252</f>
        <v>-931553.10674540512</v>
      </c>
      <c r="S266">
        <f t="shared" si="41"/>
        <v>0</v>
      </c>
      <c r="T266">
        <f t="shared" si="37"/>
        <v>15.4</v>
      </c>
      <c r="U266">
        <f t="shared" si="42"/>
        <v>4.2777777777777777</v>
      </c>
    </row>
    <row r="267" spans="2:21" x14ac:dyDescent="0.2">
      <c r="B267" s="3" t="s">
        <v>47</v>
      </c>
      <c r="C267" s="3">
        <v>259</v>
      </c>
      <c r="D267" s="3">
        <v>259</v>
      </c>
      <c r="E267" s="10">
        <v>17.899999999999999</v>
      </c>
      <c r="F267" s="17">
        <f t="shared" si="43"/>
        <v>0.72222222222222232</v>
      </c>
      <c r="G267" s="17">
        <f t="shared" si="44"/>
        <v>2.6000000000000005</v>
      </c>
      <c r="I267">
        <f t="shared" si="40"/>
        <v>-630.00000000000011</v>
      </c>
      <c r="J267">
        <f t="shared" si="38"/>
        <v>103.2993</v>
      </c>
      <c r="K267">
        <f t="shared" si="39"/>
        <v>24.591799532512404</v>
      </c>
      <c r="L267">
        <f>Table1[[#This Row],[Accel. (N)]]+Table1[[#This Row],[Roll (N)]]+Table1[[#This Row],[Aero (N)]]</f>
        <v>-502.10890046748767</v>
      </c>
      <c r="M267">
        <f>Table1[[#This Row],[Total (N)]]*((E253/3.6)/1000)</f>
        <v>-4.5050326347499583</v>
      </c>
      <c r="N267">
        <f>Table1[[#This Row],[Power (kW)]]*1000</f>
        <v>-4505.0326347499586</v>
      </c>
      <c r="P267">
        <f>(Table1[[#This Row],[Power (kW)]]*1000)*C253</f>
        <v>-1103732.9955137398</v>
      </c>
      <c r="S267">
        <f t="shared" si="41"/>
        <v>0</v>
      </c>
      <c r="T267">
        <f t="shared" si="37"/>
        <v>17.899999999999999</v>
      </c>
      <c r="U267">
        <f t="shared" si="42"/>
        <v>4.9722222222222214</v>
      </c>
    </row>
    <row r="268" spans="2:21" x14ac:dyDescent="0.2">
      <c r="B268" s="3" t="s">
        <v>47</v>
      </c>
      <c r="C268" s="3">
        <v>260</v>
      </c>
      <c r="D268" s="3">
        <v>260</v>
      </c>
      <c r="E268" s="10">
        <v>20.6</v>
      </c>
      <c r="F268" s="17">
        <f t="shared" si="43"/>
        <v>0.73611111111111116</v>
      </c>
      <c r="G268" s="17">
        <f t="shared" si="44"/>
        <v>2.6500000000000004</v>
      </c>
      <c r="I268">
        <f t="shared" si="40"/>
        <v>-809.99999999999943</v>
      </c>
      <c r="J268">
        <f t="shared" si="38"/>
        <v>103.2993</v>
      </c>
      <c r="K268">
        <f t="shared" si="39"/>
        <v>19.82354226230764</v>
      </c>
      <c r="L268">
        <f>Table1[[#This Row],[Accel. (N)]]+Table1[[#This Row],[Roll (N)]]+Table1[[#This Row],[Aero (N)]]</f>
        <v>-686.87715773769173</v>
      </c>
      <c r="M268">
        <f>Table1[[#This Row],[Total (N)]]*((E254/3.6)/1000)</f>
        <v>-5.5331771039980726</v>
      </c>
      <c r="N268">
        <f>Table1[[#This Row],[Power (kW)]]*1000</f>
        <v>-5533.1771039980722</v>
      </c>
      <c r="P268">
        <f>(Table1[[#This Row],[Power (kW)]]*1000)*C254</f>
        <v>-1361161.5675835258</v>
      </c>
      <c r="S268">
        <f t="shared" si="41"/>
        <v>0</v>
      </c>
      <c r="T268">
        <f t="shared" si="37"/>
        <v>20.6</v>
      </c>
      <c r="U268">
        <f t="shared" si="42"/>
        <v>5.7222222222222223</v>
      </c>
    </row>
    <row r="269" spans="2:21" x14ac:dyDescent="0.2">
      <c r="B269" s="3" t="s">
        <v>47</v>
      </c>
      <c r="C269" s="3">
        <v>261</v>
      </c>
      <c r="D269" s="3">
        <v>261</v>
      </c>
      <c r="E269" s="10">
        <v>23.2</v>
      </c>
      <c r="F269" s="17">
        <f t="shared" si="43"/>
        <v>0.70833333333333304</v>
      </c>
      <c r="G269" s="17">
        <f t="shared" si="44"/>
        <v>2.5499999999999989</v>
      </c>
      <c r="I269">
        <f t="shared" si="40"/>
        <v>-765.00000000000011</v>
      </c>
      <c r="J269">
        <f t="shared" si="38"/>
        <v>103.2993</v>
      </c>
      <c r="K269">
        <f t="shared" si="39"/>
        <v>14.85021386525141</v>
      </c>
      <c r="L269">
        <f>Table1[[#This Row],[Accel. (N)]]+Table1[[#This Row],[Roll (N)]]+Table1[[#This Row],[Aero (N)]]</f>
        <v>-646.85048613474873</v>
      </c>
      <c r="M269">
        <f>Table1[[#This Row],[Total (N)]]*((E255/3.6)/1000)</f>
        <v>-4.5099853338839431</v>
      </c>
      <c r="N269">
        <f>Table1[[#This Row],[Power (kW)]]*1000</f>
        <v>-4509.985333883943</v>
      </c>
      <c r="P269">
        <f>(Table1[[#This Row],[Power (kW)]]*1000)*C255</f>
        <v>-1113966.3774693338</v>
      </c>
      <c r="S269">
        <f t="shared" si="41"/>
        <v>0</v>
      </c>
      <c r="T269">
        <f t="shared" si="37"/>
        <v>23.2</v>
      </c>
      <c r="U269">
        <f t="shared" si="42"/>
        <v>6.4444444444444438</v>
      </c>
    </row>
    <row r="270" spans="2:21" x14ac:dyDescent="0.2">
      <c r="B270" s="3" t="s">
        <v>47</v>
      </c>
      <c r="C270" s="3">
        <v>262</v>
      </c>
      <c r="D270" s="3">
        <v>262</v>
      </c>
      <c r="E270" s="10">
        <v>25.7</v>
      </c>
      <c r="F270" s="17">
        <f t="shared" si="43"/>
        <v>0.76388888888888884</v>
      </c>
      <c r="G270" s="17">
        <f t="shared" si="44"/>
        <v>2.75</v>
      </c>
      <c r="I270">
        <f t="shared" si="40"/>
        <v>-472.50000000000028</v>
      </c>
      <c r="J270">
        <f t="shared" si="38"/>
        <v>103.2993</v>
      </c>
      <c r="K270">
        <f t="shared" si="39"/>
        <v>11.616925765226748</v>
      </c>
      <c r="L270">
        <f>Table1[[#This Row],[Accel. (N)]]+Table1[[#This Row],[Roll (N)]]+Table1[[#This Row],[Aero (N)]]</f>
        <v>-357.5837742347735</v>
      </c>
      <c r="M270">
        <f>Table1[[#This Row],[Total (N)]]*((E256/3.6)/1000)</f>
        <v>-2.2050999411144363</v>
      </c>
      <c r="N270">
        <f>Table1[[#This Row],[Power (kW)]]*1000</f>
        <v>-2205.0999411144362</v>
      </c>
      <c r="P270">
        <f>(Table1[[#This Row],[Power (kW)]]*1000)*C256</f>
        <v>-546864.78539638023</v>
      </c>
      <c r="S270">
        <f t="shared" si="41"/>
        <v>0</v>
      </c>
      <c r="T270">
        <f t="shared" si="37"/>
        <v>25.7</v>
      </c>
      <c r="U270">
        <f t="shared" si="42"/>
        <v>7.1388888888888884</v>
      </c>
    </row>
    <row r="271" spans="2:21" x14ac:dyDescent="0.2">
      <c r="B271" s="3" t="s">
        <v>47</v>
      </c>
      <c r="C271" s="3">
        <v>263</v>
      </c>
      <c r="D271" s="3">
        <v>263</v>
      </c>
      <c r="E271" s="10">
        <v>28.7</v>
      </c>
      <c r="F271" s="17">
        <f t="shared" si="43"/>
        <v>0.94444444444444453</v>
      </c>
      <c r="G271" s="17">
        <f t="shared" si="44"/>
        <v>3.4000000000000004</v>
      </c>
      <c r="I271">
        <f t="shared" si="40"/>
        <v>-202.50000000000009</v>
      </c>
      <c r="J271">
        <f t="shared" si="38"/>
        <v>103.2993</v>
      </c>
      <c r="K271">
        <f t="shared" si="39"/>
        <v>10.296220565515576</v>
      </c>
      <c r="L271">
        <f>Table1[[#This Row],[Accel. (N)]]+Table1[[#This Row],[Roll (N)]]+Table1[[#This Row],[Aero (N)]]</f>
        <v>-88.9044794344845</v>
      </c>
      <c r="M271">
        <f>Table1[[#This Row],[Total (N)]]*((E257/3.6)/1000)</f>
        <v>-0.51613989449464603</v>
      </c>
      <c r="N271">
        <f>Table1[[#This Row],[Power (kW)]]*1000</f>
        <v>-516.139894494646</v>
      </c>
      <c r="P271">
        <f>(Table1[[#This Row],[Power (kW)]]*1000)*C257</f>
        <v>-128518.83372916686</v>
      </c>
      <c r="S271">
        <f t="shared" si="41"/>
        <v>0</v>
      </c>
      <c r="T271">
        <f t="shared" si="37"/>
        <v>28.7</v>
      </c>
      <c r="U271">
        <f t="shared" si="42"/>
        <v>7.9722222222222214</v>
      </c>
    </row>
    <row r="272" spans="2:21" x14ac:dyDescent="0.2">
      <c r="B272" s="3" t="s">
        <v>47</v>
      </c>
      <c r="C272" s="3">
        <v>264</v>
      </c>
      <c r="D272" s="3">
        <v>264</v>
      </c>
      <c r="E272" s="10">
        <v>32.5</v>
      </c>
      <c r="F272" s="17">
        <f t="shared" si="43"/>
        <v>1.0277777777777781</v>
      </c>
      <c r="G272" s="17">
        <f t="shared" si="44"/>
        <v>3.7000000000000011</v>
      </c>
      <c r="I272">
        <f t="shared" si="40"/>
        <v>-157.49999999999986</v>
      </c>
      <c r="J272">
        <f t="shared" si="38"/>
        <v>103.2993</v>
      </c>
      <c r="K272">
        <f t="shared" si="39"/>
        <v>9.8094712816669993</v>
      </c>
      <c r="L272">
        <f>Table1[[#This Row],[Accel. (N)]]+Table1[[#This Row],[Roll (N)]]+Table1[[#This Row],[Aero (N)]]</f>
        <v>-44.391228718332854</v>
      </c>
      <c r="M272">
        <f>Table1[[#This Row],[Total (N)]]*((E258/3.6)/1000)</f>
        <v>-0.25155029607055285</v>
      </c>
      <c r="N272">
        <f>Table1[[#This Row],[Power (kW)]]*1000</f>
        <v>-251.55029607055286</v>
      </c>
      <c r="P272">
        <f>(Table1[[#This Row],[Power (kW)]]*1000)*C258</f>
        <v>-62887.574017638217</v>
      </c>
      <c r="S272">
        <f t="shared" si="41"/>
        <v>0</v>
      </c>
      <c r="T272">
        <f t="shared" si="37"/>
        <v>32.5</v>
      </c>
      <c r="U272">
        <f t="shared" si="42"/>
        <v>9.0277777777777768</v>
      </c>
    </row>
    <row r="273" spans="2:21" x14ac:dyDescent="0.2">
      <c r="B273" s="3" t="s">
        <v>47</v>
      </c>
      <c r="C273" s="3">
        <v>265</v>
      </c>
      <c r="D273" s="3">
        <v>265</v>
      </c>
      <c r="E273" s="10">
        <v>36.1</v>
      </c>
      <c r="F273" s="17">
        <f t="shared" si="43"/>
        <v>0.90277777777777779</v>
      </c>
      <c r="G273" s="17">
        <f t="shared" si="44"/>
        <v>3.25</v>
      </c>
      <c r="I273">
        <f t="shared" si="40"/>
        <v>-225</v>
      </c>
      <c r="J273">
        <f t="shared" si="38"/>
        <v>103.2993</v>
      </c>
      <c r="K273">
        <f t="shared" si="39"/>
        <v>8.9630225270421882</v>
      </c>
      <c r="L273">
        <f>Table1[[#This Row],[Accel. (N)]]+Table1[[#This Row],[Roll (N)]]+Table1[[#This Row],[Aero (N)]]</f>
        <v>-112.73767747295781</v>
      </c>
      <c r="M273">
        <f>Table1[[#This Row],[Total (N)]]*((E259/3.6)/1000)</f>
        <v>-0.61066241964518819</v>
      </c>
      <c r="N273">
        <f>Table1[[#This Row],[Power (kW)]]*1000</f>
        <v>-610.66241964518815</v>
      </c>
      <c r="P273">
        <f>(Table1[[#This Row],[Power (kW)]]*1000)*C259</f>
        <v>-153276.26733094224</v>
      </c>
      <c r="S273">
        <f t="shared" si="41"/>
        <v>0</v>
      </c>
      <c r="T273">
        <f t="shared" si="37"/>
        <v>36.1</v>
      </c>
      <c r="U273">
        <f t="shared" si="42"/>
        <v>10.027777777777779</v>
      </c>
    </row>
    <row r="274" spans="2:21" x14ac:dyDescent="0.2">
      <c r="B274" s="3" t="s">
        <v>47</v>
      </c>
      <c r="C274" s="3">
        <v>266</v>
      </c>
      <c r="D274" s="3">
        <v>266</v>
      </c>
      <c r="E274" s="10">
        <v>39</v>
      </c>
      <c r="F274" s="17">
        <f t="shared" si="43"/>
        <v>0.65277777777777712</v>
      </c>
      <c r="G274" s="17">
        <f t="shared" si="44"/>
        <v>2.3499999999999979</v>
      </c>
      <c r="I274">
        <f t="shared" si="40"/>
        <v>-191.24999999999991</v>
      </c>
      <c r="J274">
        <f t="shared" si="38"/>
        <v>103.2993</v>
      </c>
      <c r="K274">
        <f t="shared" si="39"/>
        <v>7.9803311157275543</v>
      </c>
      <c r="L274">
        <f>Table1[[#This Row],[Accel. (N)]]+Table1[[#This Row],[Roll (N)]]+Table1[[#This Row],[Aero (N)]]</f>
        <v>-79.970368884272361</v>
      </c>
      <c r="M274">
        <f>Table1[[#This Row],[Total (N)]]*((E260/3.6)/1000)</f>
        <v>-0.40873744096405867</v>
      </c>
      <c r="N274">
        <f>Table1[[#This Row],[Power (kW)]]*1000</f>
        <v>-408.73744096405869</v>
      </c>
      <c r="P274">
        <f>(Table1[[#This Row],[Power (kW)]]*1000)*C260</f>
        <v>-103001.83512294279</v>
      </c>
      <c r="S274">
        <f t="shared" si="41"/>
        <v>0</v>
      </c>
      <c r="T274">
        <f t="shared" si="37"/>
        <v>39</v>
      </c>
      <c r="U274">
        <f t="shared" si="42"/>
        <v>10.833333333333334</v>
      </c>
    </row>
    <row r="275" spans="2:21" x14ac:dyDescent="0.2">
      <c r="B275" s="3" t="s">
        <v>47</v>
      </c>
      <c r="C275" s="3">
        <v>267</v>
      </c>
      <c r="D275" s="3">
        <v>267</v>
      </c>
      <c r="E275" s="10">
        <v>40.799999999999997</v>
      </c>
      <c r="F275" s="17">
        <f t="shared" si="43"/>
        <v>0.54166666666666641</v>
      </c>
      <c r="G275" s="17">
        <f t="shared" si="44"/>
        <v>1.9499999999999993</v>
      </c>
      <c r="I275">
        <f t="shared" si="40"/>
        <v>-67.499999999999758</v>
      </c>
      <c r="J275">
        <f t="shared" si="38"/>
        <v>103.2993</v>
      </c>
      <c r="K275">
        <f t="shared" si="39"/>
        <v>7.4683604404156396</v>
      </c>
      <c r="L275">
        <f>Table1[[#This Row],[Accel. (N)]]+Table1[[#This Row],[Roll (N)]]+Table1[[#This Row],[Aero (N)]]</f>
        <v>43.267660440415881</v>
      </c>
      <c r="M275">
        <f>Table1[[#This Row],[Total (N)]]*((E261/3.6)/1000)</f>
        <v>0.21393454328872299</v>
      </c>
      <c r="N275">
        <f>Table1[[#This Row],[Power (kW)]]*1000</f>
        <v>213.93454328872301</v>
      </c>
      <c r="P275">
        <f>(Table1[[#This Row],[Power (kW)]]*1000)*C261</f>
        <v>54125.439452046921</v>
      </c>
      <c r="S275">
        <f t="shared" si="41"/>
        <v>0</v>
      </c>
      <c r="T275">
        <f t="shared" si="37"/>
        <v>40.799999999999997</v>
      </c>
      <c r="U275">
        <f t="shared" si="42"/>
        <v>11.333333333333332</v>
      </c>
    </row>
    <row r="276" spans="2:21" x14ac:dyDescent="0.2">
      <c r="B276" s="3" t="s">
        <v>47</v>
      </c>
      <c r="C276" s="3">
        <v>268</v>
      </c>
      <c r="D276" s="3">
        <v>268</v>
      </c>
      <c r="E276" s="10">
        <v>42.9</v>
      </c>
      <c r="F276" s="17">
        <f t="shared" si="43"/>
        <v>0.50000000000000022</v>
      </c>
      <c r="G276" s="17">
        <f t="shared" si="44"/>
        <v>1.8000000000000007</v>
      </c>
      <c r="I276">
        <f t="shared" si="40"/>
        <v>-45.000000000000242</v>
      </c>
      <c r="J276">
        <f t="shared" si="38"/>
        <v>103.2993</v>
      </c>
      <c r="K276">
        <f t="shared" si="39"/>
        <v>7.4683604404156396</v>
      </c>
      <c r="L276">
        <f>Table1[[#This Row],[Accel. (N)]]+Table1[[#This Row],[Roll (N)]]+Table1[[#This Row],[Aero (N)]]</f>
        <v>65.767660440415398</v>
      </c>
      <c r="M276">
        <f>Table1[[#This Row],[Total (N)]]*((E262/3.6)/1000)</f>
        <v>0.3251845432887206</v>
      </c>
      <c r="N276">
        <f>Table1[[#This Row],[Power (kW)]]*1000</f>
        <v>325.18454328872059</v>
      </c>
      <c r="P276">
        <f>(Table1[[#This Row],[Power (kW)]]*1000)*C262</f>
        <v>82596.87399533503</v>
      </c>
      <c r="S276">
        <f t="shared" si="41"/>
        <v>0</v>
      </c>
      <c r="T276">
        <f t="shared" si="37"/>
        <v>42.9</v>
      </c>
      <c r="U276">
        <f t="shared" si="42"/>
        <v>11.916666666666666</v>
      </c>
    </row>
    <row r="277" spans="2:21" x14ac:dyDescent="0.2">
      <c r="B277" s="3" t="s">
        <v>47</v>
      </c>
      <c r="C277" s="3">
        <v>269</v>
      </c>
      <c r="D277" s="3">
        <v>269</v>
      </c>
      <c r="E277" s="10">
        <v>44.4</v>
      </c>
      <c r="F277" s="17">
        <f t="shared" si="43"/>
        <v>0.41666666666666663</v>
      </c>
      <c r="G277" s="17">
        <f t="shared" si="44"/>
        <v>1.5</v>
      </c>
      <c r="I277">
        <f t="shared" si="40"/>
        <v>-236.25000000000014</v>
      </c>
      <c r="J277">
        <f t="shared" si="38"/>
        <v>103.2993</v>
      </c>
      <c r="K277">
        <f t="shared" si="39"/>
        <v>7.1364752144307486</v>
      </c>
      <c r="L277">
        <f>Table1[[#This Row],[Accel. (N)]]+Table1[[#This Row],[Roll (N)]]+Table1[[#This Row],[Aero (N)]]</f>
        <v>-125.81422478556941</v>
      </c>
      <c r="M277">
        <f>Table1[[#This Row],[Total (N)]]*((E263/3.6)/1000)</f>
        <v>-0.60810208646358543</v>
      </c>
      <c r="N277">
        <f>Table1[[#This Row],[Power (kW)]]*1000</f>
        <v>-608.10208646358547</v>
      </c>
      <c r="P277">
        <f>(Table1[[#This Row],[Power (kW)]]*1000)*C263</f>
        <v>-155066.03204821429</v>
      </c>
      <c r="S277">
        <f t="shared" si="41"/>
        <v>0</v>
      </c>
      <c r="T277">
        <f t="shared" ref="T277:T340" si="45">IF(S277=1,"",E277)</f>
        <v>44.4</v>
      </c>
      <c r="U277">
        <f t="shared" si="42"/>
        <v>12.333333333333332</v>
      </c>
    </row>
    <row r="278" spans="2:21" x14ac:dyDescent="0.2">
      <c r="B278" s="3" t="s">
        <v>47</v>
      </c>
      <c r="C278" s="3">
        <v>270</v>
      </c>
      <c r="D278" s="3">
        <v>270</v>
      </c>
      <c r="E278" s="10">
        <v>45.9</v>
      </c>
      <c r="F278" s="17">
        <f t="shared" si="43"/>
        <v>0.2222222222222224</v>
      </c>
      <c r="G278" s="17">
        <f t="shared" si="44"/>
        <v>0.80000000000000071</v>
      </c>
      <c r="I278">
        <f t="shared" si="40"/>
        <v>-326.24999999999983</v>
      </c>
      <c r="J278">
        <f t="shared" ref="J278:J341" si="46">$M$16*9.81*$M$17</f>
        <v>103.2993</v>
      </c>
      <c r="K278">
        <f t="shared" si="39"/>
        <v>5.8101128801857422</v>
      </c>
      <c r="L278">
        <f>Table1[[#This Row],[Accel. (N)]]+Table1[[#This Row],[Roll (N)]]+Table1[[#This Row],[Aero (N)]]</f>
        <v>-217.14058711981406</v>
      </c>
      <c r="M278">
        <f>Table1[[#This Row],[Total (N)]]*((E264/3.6)/1000)</f>
        <v>-0.94697422716141122</v>
      </c>
      <c r="N278">
        <f>Table1[[#This Row],[Power (kW)]]*1000</f>
        <v>-946.97422716141125</v>
      </c>
      <c r="P278">
        <f>(Table1[[#This Row],[Power (kW)]]*1000)*C264</f>
        <v>-242425.40215332128</v>
      </c>
      <c r="S278">
        <f t="shared" si="41"/>
        <v>0</v>
      </c>
      <c r="T278">
        <f t="shared" si="45"/>
        <v>45.9</v>
      </c>
      <c r="U278">
        <f t="shared" si="42"/>
        <v>12.75</v>
      </c>
    </row>
    <row r="279" spans="2:21" x14ac:dyDescent="0.2">
      <c r="B279" s="3" t="s">
        <v>47</v>
      </c>
      <c r="C279" s="3">
        <v>271</v>
      </c>
      <c r="D279" s="3">
        <v>271</v>
      </c>
      <c r="E279" s="10">
        <v>46</v>
      </c>
      <c r="F279" s="17">
        <f t="shared" si="43"/>
        <v>-4.1666666666666269E-2</v>
      </c>
      <c r="G279" s="17">
        <f t="shared" si="44"/>
        <v>-0.14999999999999858</v>
      </c>
      <c r="I279">
        <f t="shared" si="40"/>
        <v>-33.749999999999879</v>
      </c>
      <c r="J279">
        <f t="shared" si="46"/>
        <v>103.2993</v>
      </c>
      <c r="K279">
        <f t="shared" ref="K279:K342" si="47">0.5*0.9617*$M$20*1.293^2*(E265/3.6)^2</f>
        <v>4.9558855655769101</v>
      </c>
      <c r="L279">
        <f>Table1[[#This Row],[Accel. (N)]]+Table1[[#This Row],[Roll (N)]]+Table1[[#This Row],[Aero (N)]]</f>
        <v>74.505185565577037</v>
      </c>
      <c r="M279">
        <f>Table1[[#This Row],[Total (N)]]*((E265/3.6)/1000)</f>
        <v>0.30009033075024083</v>
      </c>
      <c r="N279">
        <f>Table1[[#This Row],[Power (kW)]]*1000</f>
        <v>300.09033075024081</v>
      </c>
      <c r="P279">
        <f>(Table1[[#This Row],[Power (kW)]]*1000)*C265</f>
        <v>77123.215002811892</v>
      </c>
      <c r="S279">
        <f t="shared" si="41"/>
        <v>0</v>
      </c>
      <c r="T279">
        <f t="shared" si="45"/>
        <v>46</v>
      </c>
      <c r="U279">
        <f t="shared" si="42"/>
        <v>12.777777777777777</v>
      </c>
    </row>
    <row r="280" spans="2:21" x14ac:dyDescent="0.2">
      <c r="B280" s="3" t="s">
        <v>47</v>
      </c>
      <c r="C280" s="3">
        <v>272</v>
      </c>
      <c r="D280" s="3">
        <v>272</v>
      </c>
      <c r="E280" s="10">
        <v>45.6</v>
      </c>
      <c r="F280" s="17">
        <f t="shared" si="43"/>
        <v>-9.7222222222222612E-2</v>
      </c>
      <c r="G280" s="17">
        <f t="shared" si="44"/>
        <v>-0.35000000000000142</v>
      </c>
      <c r="I280">
        <f t="shared" si="40"/>
        <v>382.49999999999983</v>
      </c>
      <c r="J280">
        <f t="shared" si="46"/>
        <v>103.2993</v>
      </c>
      <c r="K280">
        <f t="shared" si="47"/>
        <v>5.5901917751829719</v>
      </c>
      <c r="L280">
        <f>Table1[[#This Row],[Accel. (N)]]+Table1[[#This Row],[Roll (N)]]+Table1[[#This Row],[Aero (N)]]</f>
        <v>491.38949177518282</v>
      </c>
      <c r="M280">
        <f>Table1[[#This Row],[Total (N)]]*((E266/3.6)/1000)</f>
        <v>2.1020550481493934</v>
      </c>
      <c r="N280">
        <f>Table1[[#This Row],[Power (kW)]]*1000</f>
        <v>2102.0550481493933</v>
      </c>
      <c r="P280">
        <f>(Table1[[#This Row],[Power (kW)]]*1000)*C266</f>
        <v>542330.20242254343</v>
      </c>
      <c r="S280">
        <f t="shared" si="41"/>
        <v>0</v>
      </c>
      <c r="T280">
        <f t="shared" si="45"/>
        <v>45.6</v>
      </c>
      <c r="U280">
        <f t="shared" si="42"/>
        <v>12.666666666666666</v>
      </c>
    </row>
    <row r="281" spans="2:21" x14ac:dyDescent="0.2">
      <c r="B281" s="3" t="s">
        <v>47</v>
      </c>
      <c r="C281" s="3">
        <v>273</v>
      </c>
      <c r="D281" s="3">
        <v>273</v>
      </c>
      <c r="E281" s="10">
        <v>45.3</v>
      </c>
      <c r="F281" s="17">
        <f t="shared" si="43"/>
        <v>-0.26388888888888867</v>
      </c>
      <c r="G281" s="17">
        <f t="shared" si="44"/>
        <v>-0.94999999999999929</v>
      </c>
      <c r="I281">
        <f t="shared" si="40"/>
        <v>585.00000000000011</v>
      </c>
      <c r="J281">
        <f t="shared" si="46"/>
        <v>103.2993</v>
      </c>
      <c r="K281">
        <f t="shared" si="47"/>
        <v>7.5525103166064076</v>
      </c>
      <c r="L281">
        <f>Table1[[#This Row],[Accel. (N)]]+Table1[[#This Row],[Roll (N)]]+Table1[[#This Row],[Aero (N)]]</f>
        <v>695.85181031660659</v>
      </c>
      <c r="M281">
        <f>Table1[[#This Row],[Total (N)]]*((E267/3.6)/1000)</f>
        <v>3.4599298346297935</v>
      </c>
      <c r="N281">
        <f>Table1[[#This Row],[Power (kW)]]*1000</f>
        <v>3459.9298346297937</v>
      </c>
      <c r="P281">
        <f>(Table1[[#This Row],[Power (kW)]]*1000)*C267</f>
        <v>896121.82716911659</v>
      </c>
      <c r="S281">
        <f t="shared" si="41"/>
        <v>0</v>
      </c>
      <c r="T281">
        <f t="shared" si="45"/>
        <v>45.3</v>
      </c>
      <c r="U281">
        <f t="shared" si="42"/>
        <v>12.583333333333332</v>
      </c>
    </row>
    <row r="282" spans="2:21" x14ac:dyDescent="0.2">
      <c r="B282" s="3" t="s">
        <v>47</v>
      </c>
      <c r="C282" s="3">
        <v>274</v>
      </c>
      <c r="D282" s="3">
        <v>274</v>
      </c>
      <c r="E282" s="10">
        <v>43.7</v>
      </c>
      <c r="F282" s="17">
        <f t="shared" si="43"/>
        <v>-0.625</v>
      </c>
      <c r="G282" s="17">
        <f t="shared" si="44"/>
        <v>-2.25</v>
      </c>
      <c r="I282">
        <f t="shared" si="40"/>
        <v>596.25</v>
      </c>
      <c r="J282">
        <f t="shared" si="46"/>
        <v>103.2993</v>
      </c>
      <c r="K282">
        <f t="shared" si="47"/>
        <v>10.002756711572973</v>
      </c>
      <c r="L282">
        <f>Table1[[#This Row],[Accel. (N)]]+Table1[[#This Row],[Roll (N)]]+Table1[[#This Row],[Aero (N)]]</f>
        <v>709.55205671157296</v>
      </c>
      <c r="M282">
        <f>Table1[[#This Row],[Total (N)]]*((E268/3.6)/1000)</f>
        <v>4.060214546738445</v>
      </c>
      <c r="N282">
        <f>Table1[[#This Row],[Power (kW)]]*1000</f>
        <v>4060.2145467384448</v>
      </c>
      <c r="P282">
        <f>(Table1[[#This Row],[Power (kW)]]*1000)*C268</f>
        <v>1055655.7821519957</v>
      </c>
      <c r="S282">
        <f t="shared" si="41"/>
        <v>0</v>
      </c>
      <c r="T282">
        <f t="shared" si="45"/>
        <v>43.7</v>
      </c>
      <c r="U282">
        <f t="shared" si="42"/>
        <v>12.138888888888889</v>
      </c>
    </row>
    <row r="283" spans="2:21" x14ac:dyDescent="0.2">
      <c r="B283" s="3" t="s">
        <v>47</v>
      </c>
      <c r="C283" s="3">
        <v>275</v>
      </c>
      <c r="D283" s="3">
        <v>275</v>
      </c>
      <c r="E283" s="10">
        <v>40.799999999999997</v>
      </c>
      <c r="F283" s="17">
        <f t="shared" si="43"/>
        <v>-0.79166666666666707</v>
      </c>
      <c r="G283" s="17">
        <f t="shared" si="44"/>
        <v>-2.8500000000000014</v>
      </c>
      <c r="I283">
        <f t="shared" si="40"/>
        <v>573.74999999999977</v>
      </c>
      <c r="J283">
        <f t="shared" si="46"/>
        <v>103.2993</v>
      </c>
      <c r="K283">
        <f t="shared" si="47"/>
        <v>12.687067047876885</v>
      </c>
      <c r="L283">
        <f>Table1[[#This Row],[Accel. (N)]]+Table1[[#This Row],[Roll (N)]]+Table1[[#This Row],[Aero (N)]]</f>
        <v>689.73636704787668</v>
      </c>
      <c r="M283">
        <f>Table1[[#This Row],[Total (N)]]*((E269/3.6)/1000)</f>
        <v>4.4449676987529827</v>
      </c>
      <c r="N283">
        <f>Table1[[#This Row],[Power (kW)]]*1000</f>
        <v>4444.9676987529829</v>
      </c>
      <c r="P283">
        <f>(Table1[[#This Row],[Power (kW)]]*1000)*C269</f>
        <v>1160136.5693745285</v>
      </c>
      <c r="S283">
        <f t="shared" si="41"/>
        <v>0</v>
      </c>
      <c r="T283">
        <f t="shared" si="45"/>
        <v>40.799999999999997</v>
      </c>
      <c r="U283">
        <f t="shared" si="42"/>
        <v>11.333333333333332</v>
      </c>
    </row>
    <row r="284" spans="2:21" x14ac:dyDescent="0.2">
      <c r="B284" s="3" t="s">
        <v>47</v>
      </c>
      <c r="C284" s="3">
        <v>276</v>
      </c>
      <c r="D284" s="3">
        <v>276</v>
      </c>
      <c r="E284" s="10">
        <v>38</v>
      </c>
      <c r="F284" s="17">
        <f t="shared" si="43"/>
        <v>-0.88888888888888862</v>
      </c>
      <c r="G284" s="17">
        <f t="shared" si="44"/>
        <v>-3.1999999999999993</v>
      </c>
      <c r="I284">
        <f t="shared" si="40"/>
        <v>618.75</v>
      </c>
      <c r="J284">
        <f t="shared" si="46"/>
        <v>103.2993</v>
      </c>
      <c r="K284">
        <f t="shared" si="47"/>
        <v>15.568669951048241</v>
      </c>
      <c r="L284">
        <f>Table1[[#This Row],[Accel. (N)]]+Table1[[#This Row],[Roll (N)]]+Table1[[#This Row],[Aero (N)]]</f>
        <v>737.61796995104828</v>
      </c>
      <c r="M284">
        <f>Table1[[#This Row],[Total (N)]]*((E270/3.6)/1000)</f>
        <v>5.2657727299283161</v>
      </c>
      <c r="N284">
        <f>Table1[[#This Row],[Power (kW)]]*1000</f>
        <v>5265.772729928316</v>
      </c>
      <c r="P284">
        <f>(Table1[[#This Row],[Power (kW)]]*1000)*C270</f>
        <v>1379632.4552412189</v>
      </c>
      <c r="S284">
        <f t="shared" si="41"/>
        <v>0</v>
      </c>
      <c r="T284">
        <f t="shared" si="45"/>
        <v>38</v>
      </c>
      <c r="U284">
        <f t="shared" si="42"/>
        <v>10.555555555555555</v>
      </c>
    </row>
    <row r="285" spans="2:21" x14ac:dyDescent="0.2">
      <c r="B285" s="3" t="s">
        <v>47</v>
      </c>
      <c r="C285" s="3">
        <v>277</v>
      </c>
      <c r="D285" s="3">
        <v>277</v>
      </c>
      <c r="E285" s="10">
        <v>34.4</v>
      </c>
      <c r="F285" s="17">
        <f t="shared" si="43"/>
        <v>-0.98611111111111127</v>
      </c>
      <c r="G285" s="17">
        <f t="shared" si="44"/>
        <v>-3.5500000000000007</v>
      </c>
      <c r="I285">
        <f t="shared" si="40"/>
        <v>765.00000000000011</v>
      </c>
      <c r="J285">
        <f t="shared" si="46"/>
        <v>103.2993</v>
      </c>
      <c r="K285">
        <f t="shared" si="47"/>
        <v>19.415521434054906</v>
      </c>
      <c r="L285">
        <f>Table1[[#This Row],[Accel. (N)]]+Table1[[#This Row],[Roll (N)]]+Table1[[#This Row],[Aero (N)]]</f>
        <v>887.71482143405501</v>
      </c>
      <c r="M285">
        <f>Table1[[#This Row],[Total (N)]]*((E271/3.6)/1000)</f>
        <v>7.0770598264326043</v>
      </c>
      <c r="N285">
        <f>Table1[[#This Row],[Power (kW)]]*1000</f>
        <v>7077.0598264326045</v>
      </c>
      <c r="P285">
        <f>(Table1[[#This Row],[Power (kW)]]*1000)*C271</f>
        <v>1861266.7343517749</v>
      </c>
      <c r="S285">
        <f t="shared" si="41"/>
        <v>0</v>
      </c>
      <c r="T285">
        <f t="shared" si="45"/>
        <v>34.4</v>
      </c>
      <c r="U285">
        <f t="shared" si="42"/>
        <v>9.5555555555555554</v>
      </c>
    </row>
    <row r="286" spans="2:21" x14ac:dyDescent="0.2">
      <c r="B286" s="3" t="s">
        <v>47</v>
      </c>
      <c r="C286" s="3">
        <v>278</v>
      </c>
      <c r="D286" s="3">
        <v>278</v>
      </c>
      <c r="E286" s="10">
        <v>30.9</v>
      </c>
      <c r="F286" s="17">
        <f t="shared" si="43"/>
        <v>-1.2361111111111109</v>
      </c>
      <c r="G286" s="17">
        <f t="shared" si="44"/>
        <v>-4.4499999999999993</v>
      </c>
      <c r="I286">
        <f t="shared" si="40"/>
        <v>832.50000000000023</v>
      </c>
      <c r="J286">
        <f t="shared" si="46"/>
        <v>103.2993</v>
      </c>
      <c r="K286">
        <f t="shared" si="47"/>
        <v>24.897284797339402</v>
      </c>
      <c r="L286">
        <f>Table1[[#This Row],[Accel. (N)]]+Table1[[#This Row],[Roll (N)]]+Table1[[#This Row],[Aero (N)]]</f>
        <v>960.6965847973396</v>
      </c>
      <c r="M286">
        <f>Table1[[#This Row],[Total (N)]]*((E272/3.6)/1000)</f>
        <v>8.6729552794204263</v>
      </c>
      <c r="N286">
        <f>Table1[[#This Row],[Power (kW)]]*1000</f>
        <v>8672.9552794204265</v>
      </c>
      <c r="P286">
        <f>(Table1[[#This Row],[Power (kW)]]*1000)*C272</f>
        <v>2289660.1937669925</v>
      </c>
      <c r="S286">
        <f t="shared" si="41"/>
        <v>0</v>
      </c>
      <c r="T286">
        <f t="shared" si="45"/>
        <v>30.9</v>
      </c>
      <c r="U286">
        <f t="shared" si="42"/>
        <v>8.5833333333333321</v>
      </c>
    </row>
    <row r="287" spans="2:21" x14ac:dyDescent="0.2">
      <c r="B287" s="3" t="s">
        <v>47</v>
      </c>
      <c r="C287" s="3">
        <v>279</v>
      </c>
      <c r="D287" s="3">
        <v>279</v>
      </c>
      <c r="E287" s="10">
        <v>25.5</v>
      </c>
      <c r="F287" s="17">
        <f t="shared" si="43"/>
        <v>-1.3194444444444444</v>
      </c>
      <c r="G287" s="17">
        <f t="shared" si="44"/>
        <v>-4.75</v>
      </c>
      <c r="I287">
        <f t="shared" si="40"/>
        <v>731.25</v>
      </c>
      <c r="J287">
        <f t="shared" si="46"/>
        <v>103.2993</v>
      </c>
      <c r="K287">
        <f t="shared" si="47"/>
        <v>30.718476232653913</v>
      </c>
      <c r="L287">
        <f>Table1[[#This Row],[Accel. (N)]]+Table1[[#This Row],[Roll (N)]]+Table1[[#This Row],[Aero (N)]]</f>
        <v>865.26777623265389</v>
      </c>
      <c r="M287">
        <f>Table1[[#This Row],[Total (N)]]*((E273/3.6)/1000)</f>
        <v>8.6767129783330024</v>
      </c>
      <c r="N287">
        <f>Table1[[#This Row],[Power (kW)]]*1000</f>
        <v>8676.712978333002</v>
      </c>
      <c r="P287">
        <f>(Table1[[#This Row],[Power (kW)]]*1000)*C273</f>
        <v>2299328.9392582458</v>
      </c>
      <c r="S287">
        <f t="shared" si="41"/>
        <v>0</v>
      </c>
      <c r="T287">
        <f t="shared" si="45"/>
        <v>25.5</v>
      </c>
      <c r="U287">
        <f t="shared" si="42"/>
        <v>7.083333333333333</v>
      </c>
    </row>
    <row r="288" spans="2:21" x14ac:dyDescent="0.2">
      <c r="B288" s="3" t="s">
        <v>47</v>
      </c>
      <c r="C288" s="3">
        <v>280</v>
      </c>
      <c r="D288" s="3">
        <v>280</v>
      </c>
      <c r="E288" s="10">
        <v>21.4</v>
      </c>
      <c r="F288" s="17">
        <f t="shared" si="43"/>
        <v>-0.73611111111111116</v>
      </c>
      <c r="G288" s="17">
        <f t="shared" si="44"/>
        <v>-2.6500000000000004</v>
      </c>
      <c r="I288">
        <f t="shared" si="40"/>
        <v>528.74999999999943</v>
      </c>
      <c r="J288">
        <f t="shared" si="46"/>
        <v>103.2993</v>
      </c>
      <c r="K288">
        <f t="shared" si="47"/>
        <v>35.852090108168753</v>
      </c>
      <c r="L288">
        <f>Table1[[#This Row],[Accel. (N)]]+Table1[[#This Row],[Roll (N)]]+Table1[[#This Row],[Aero (N)]]</f>
        <v>667.90139010816824</v>
      </c>
      <c r="M288">
        <f>Table1[[#This Row],[Total (N)]]*((E274/3.6)/1000)</f>
        <v>7.2355983928384893</v>
      </c>
      <c r="N288">
        <f>Table1[[#This Row],[Power (kW)]]*1000</f>
        <v>7235.5983928384894</v>
      </c>
      <c r="P288">
        <f>(Table1[[#This Row],[Power (kW)]]*1000)*C274</f>
        <v>1924669.1724950382</v>
      </c>
      <c r="S288">
        <f t="shared" si="41"/>
        <v>0</v>
      </c>
      <c r="T288">
        <f t="shared" si="45"/>
        <v>21.4</v>
      </c>
      <c r="U288">
        <f t="shared" si="42"/>
        <v>5.9444444444444438</v>
      </c>
    </row>
    <row r="289" spans="2:21" x14ac:dyDescent="0.2">
      <c r="B289" s="3" t="s">
        <v>47</v>
      </c>
      <c r="C289" s="3">
        <v>281</v>
      </c>
      <c r="D289" s="3">
        <v>281</v>
      </c>
      <c r="E289" s="10">
        <v>20.2</v>
      </c>
      <c r="F289" s="17">
        <f t="shared" si="43"/>
        <v>0.20833333333333331</v>
      </c>
      <c r="G289" s="17">
        <f t="shared" si="44"/>
        <v>0.75</v>
      </c>
      <c r="I289">
        <f t="shared" si="40"/>
        <v>438.74999999999977</v>
      </c>
      <c r="J289">
        <f t="shared" si="46"/>
        <v>103.2993</v>
      </c>
      <c r="K289">
        <f t="shared" si="47"/>
        <v>39.237885126667997</v>
      </c>
      <c r="L289">
        <f>Table1[[#This Row],[Accel. (N)]]+Table1[[#This Row],[Roll (N)]]+Table1[[#This Row],[Aero (N)]]</f>
        <v>581.28718512666774</v>
      </c>
      <c r="M289">
        <f>Table1[[#This Row],[Total (N)]]*((E275/3.6)/1000)</f>
        <v>6.587921431435567</v>
      </c>
      <c r="N289">
        <f>Table1[[#This Row],[Power (kW)]]*1000</f>
        <v>6587.9214314355668</v>
      </c>
      <c r="P289">
        <f>(Table1[[#This Row],[Power (kW)]]*1000)*C275</f>
        <v>1758975.0221932963</v>
      </c>
      <c r="S289">
        <f t="shared" si="41"/>
        <v>0</v>
      </c>
      <c r="T289">
        <f t="shared" si="45"/>
        <v>20.2</v>
      </c>
      <c r="U289">
        <f t="shared" si="42"/>
        <v>5.6111111111111107</v>
      </c>
    </row>
    <row r="290" spans="2:21" x14ac:dyDescent="0.2">
      <c r="B290" s="3" t="s">
        <v>47</v>
      </c>
      <c r="C290" s="3">
        <v>282</v>
      </c>
      <c r="D290" s="3">
        <v>282</v>
      </c>
      <c r="E290" s="10">
        <v>22.9</v>
      </c>
      <c r="F290" s="17">
        <f t="shared" si="43"/>
        <v>0.88888888888888917</v>
      </c>
      <c r="G290" s="17">
        <f t="shared" si="44"/>
        <v>3.2000000000000011</v>
      </c>
      <c r="I290">
        <f t="shared" si="40"/>
        <v>405.00000000000017</v>
      </c>
      <c r="J290">
        <f t="shared" si="46"/>
        <v>103.2993</v>
      </c>
      <c r="K290">
        <f t="shared" si="47"/>
        <v>43.381029030884186</v>
      </c>
      <c r="L290">
        <f>Table1[[#This Row],[Accel. (N)]]+Table1[[#This Row],[Roll (N)]]+Table1[[#This Row],[Aero (N)]]</f>
        <v>551.68032903088442</v>
      </c>
      <c r="M290">
        <f>Table1[[#This Row],[Total (N)]]*((E276/3.6)/1000)</f>
        <v>6.5741905876180384</v>
      </c>
      <c r="N290">
        <f>Table1[[#This Row],[Power (kW)]]*1000</f>
        <v>6574.1905876180381</v>
      </c>
      <c r="P290">
        <f>(Table1[[#This Row],[Power (kW)]]*1000)*C276</f>
        <v>1761883.0774816342</v>
      </c>
      <c r="S290">
        <f t="shared" si="41"/>
        <v>0</v>
      </c>
      <c r="T290">
        <f t="shared" si="45"/>
        <v>22.9</v>
      </c>
      <c r="U290">
        <f t="shared" si="42"/>
        <v>6.3611111111111107</v>
      </c>
    </row>
    <row r="291" spans="2:21" x14ac:dyDescent="0.2">
      <c r="B291" s="3" t="s">
        <v>47</v>
      </c>
      <c r="C291" s="3">
        <v>283</v>
      </c>
      <c r="D291" s="3">
        <v>283</v>
      </c>
      <c r="E291" s="10">
        <v>26.6</v>
      </c>
      <c r="F291" s="17">
        <f t="shared" si="43"/>
        <v>1.0138888888888891</v>
      </c>
      <c r="G291" s="17">
        <f t="shared" si="44"/>
        <v>3.6500000000000004</v>
      </c>
      <c r="I291">
        <f t="shared" si="40"/>
        <v>337.49999999999994</v>
      </c>
      <c r="J291">
        <f t="shared" si="46"/>
        <v>103.2993</v>
      </c>
      <c r="K291">
        <f t="shared" si="47"/>
        <v>46.467703060906992</v>
      </c>
      <c r="L291">
        <f>Table1[[#This Row],[Accel. (N)]]+Table1[[#This Row],[Roll (N)]]+Table1[[#This Row],[Aero (N)]]</f>
        <v>487.26700306090697</v>
      </c>
      <c r="M291">
        <f>Table1[[#This Row],[Total (N)]]*((E277/3.6)/1000)</f>
        <v>6.0096263710845186</v>
      </c>
      <c r="N291">
        <f>Table1[[#This Row],[Power (kW)]]*1000</f>
        <v>6009.6263710845187</v>
      </c>
      <c r="P291">
        <f>(Table1[[#This Row],[Power (kW)]]*1000)*C277</f>
        <v>1616589.4938217355</v>
      </c>
      <c r="S291">
        <f t="shared" si="41"/>
        <v>0</v>
      </c>
      <c r="T291">
        <f t="shared" si="45"/>
        <v>26.6</v>
      </c>
      <c r="U291">
        <f t="shared" si="42"/>
        <v>7.3888888888888893</v>
      </c>
    </row>
    <row r="292" spans="2:21" x14ac:dyDescent="0.2">
      <c r="B292" s="3" t="s">
        <v>47</v>
      </c>
      <c r="C292" s="3">
        <v>284</v>
      </c>
      <c r="D292" s="3">
        <v>284</v>
      </c>
      <c r="E292" s="10">
        <v>30.2</v>
      </c>
      <c r="F292" s="17">
        <f t="shared" si="43"/>
        <v>1.0416666666666667</v>
      </c>
      <c r="G292" s="17">
        <f t="shared" si="44"/>
        <v>3.75</v>
      </c>
      <c r="I292">
        <f t="shared" si="40"/>
        <v>180.00000000000014</v>
      </c>
      <c r="J292">
        <f t="shared" si="46"/>
        <v>103.2993</v>
      </c>
      <c r="K292">
        <f t="shared" si="47"/>
        <v>49.660448363439187</v>
      </c>
      <c r="L292">
        <f>Table1[[#This Row],[Accel. (N)]]+Table1[[#This Row],[Roll (N)]]+Table1[[#This Row],[Aero (N)]]</f>
        <v>332.9597483634393</v>
      </c>
      <c r="M292">
        <f>Table1[[#This Row],[Total (N)]]*((E278/3.6)/1000)</f>
        <v>4.2452367916338511</v>
      </c>
      <c r="N292">
        <f>Table1[[#This Row],[Power (kW)]]*1000</f>
        <v>4245.2367916338508</v>
      </c>
      <c r="P292">
        <f>(Table1[[#This Row],[Power (kW)]]*1000)*C278</f>
        <v>1146213.9337411397</v>
      </c>
      <c r="S292">
        <f t="shared" si="41"/>
        <v>0</v>
      </c>
      <c r="T292">
        <f t="shared" si="45"/>
        <v>30.2</v>
      </c>
      <c r="U292">
        <f t="shared" si="42"/>
        <v>8.3888888888888893</v>
      </c>
    </row>
    <row r="293" spans="2:21" x14ac:dyDescent="0.2">
      <c r="B293" s="3" t="s">
        <v>47</v>
      </c>
      <c r="C293" s="3">
        <v>285</v>
      </c>
      <c r="D293" s="3">
        <v>285</v>
      </c>
      <c r="E293" s="10">
        <v>34.1</v>
      </c>
      <c r="F293" s="17">
        <f t="shared" si="43"/>
        <v>0.99999999999999989</v>
      </c>
      <c r="G293" s="17">
        <f t="shared" si="44"/>
        <v>3.5999999999999996</v>
      </c>
      <c r="I293">
        <f t="shared" si="40"/>
        <v>-33.74999999999968</v>
      </c>
      <c r="J293">
        <f t="shared" si="46"/>
        <v>103.2993</v>
      </c>
      <c r="K293">
        <f t="shared" si="47"/>
        <v>49.877069473297219</v>
      </c>
      <c r="L293">
        <f>Table1[[#This Row],[Accel. (N)]]+Table1[[#This Row],[Roll (N)]]+Table1[[#This Row],[Aero (N)]]</f>
        <v>119.42636947329754</v>
      </c>
      <c r="M293">
        <f>Table1[[#This Row],[Total (N)]]*((E279/3.6)/1000)</f>
        <v>1.5260036099365795</v>
      </c>
      <c r="N293">
        <f>Table1[[#This Row],[Power (kW)]]*1000</f>
        <v>1526.0036099365796</v>
      </c>
      <c r="P293">
        <f>(Table1[[#This Row],[Power (kW)]]*1000)*C279</f>
        <v>413546.97829281306</v>
      </c>
      <c r="S293">
        <f t="shared" si="41"/>
        <v>0</v>
      </c>
      <c r="T293">
        <f t="shared" si="45"/>
        <v>34.1</v>
      </c>
      <c r="U293">
        <f t="shared" si="42"/>
        <v>9.4722222222222232</v>
      </c>
    </row>
    <row r="294" spans="2:21" x14ac:dyDescent="0.2">
      <c r="B294" s="3" t="s">
        <v>47</v>
      </c>
      <c r="C294" s="3">
        <v>286</v>
      </c>
      <c r="D294" s="3">
        <v>286</v>
      </c>
      <c r="E294" s="10">
        <v>37.4</v>
      </c>
      <c r="F294" s="17">
        <f t="shared" si="43"/>
        <v>0.91666666666666685</v>
      </c>
      <c r="G294" s="17">
        <f t="shared" si="44"/>
        <v>3.3000000000000007</v>
      </c>
      <c r="I294">
        <f t="shared" si="40"/>
        <v>-78.750000000000313</v>
      </c>
      <c r="J294">
        <f t="shared" si="46"/>
        <v>103.2993</v>
      </c>
      <c r="K294">
        <f t="shared" si="47"/>
        <v>49.013413601131994</v>
      </c>
      <c r="L294">
        <f>Table1[[#This Row],[Accel. (N)]]+Table1[[#This Row],[Roll (N)]]+Table1[[#This Row],[Aero (N)]]</f>
        <v>73.562713601131691</v>
      </c>
      <c r="M294">
        <f>Table1[[#This Row],[Total (N)]]*((E280/3.6)/1000)</f>
        <v>0.93179437228100137</v>
      </c>
      <c r="N294">
        <f>Table1[[#This Row],[Power (kW)]]*1000</f>
        <v>931.79437228100142</v>
      </c>
      <c r="P294">
        <f>(Table1[[#This Row],[Power (kW)]]*1000)*C280</f>
        <v>253448.06926043238</v>
      </c>
      <c r="S294">
        <f t="shared" si="41"/>
        <v>0</v>
      </c>
      <c r="T294">
        <f t="shared" si="45"/>
        <v>37.4</v>
      </c>
      <c r="U294">
        <f t="shared" si="42"/>
        <v>10.388888888888888</v>
      </c>
    </row>
    <row r="295" spans="2:21" x14ac:dyDescent="0.2">
      <c r="B295" s="3" t="s">
        <v>47</v>
      </c>
      <c r="C295" s="3">
        <v>287</v>
      </c>
      <c r="D295" s="3">
        <v>287</v>
      </c>
      <c r="E295" s="10">
        <v>40.700000000000003</v>
      </c>
      <c r="F295" s="17">
        <f t="shared" si="43"/>
        <v>0.91666666666666685</v>
      </c>
      <c r="G295" s="17">
        <f t="shared" si="44"/>
        <v>3.3000000000000007</v>
      </c>
      <c r="I295">
        <f t="shared" si="40"/>
        <v>-213.74999999999983</v>
      </c>
      <c r="J295">
        <f t="shared" si="46"/>
        <v>103.2993</v>
      </c>
      <c r="K295">
        <f t="shared" si="47"/>
        <v>48.370621689725176</v>
      </c>
      <c r="L295">
        <f>Table1[[#This Row],[Accel. (N)]]+Table1[[#This Row],[Roll (N)]]+Table1[[#This Row],[Aero (N)]]</f>
        <v>-62.080078310274651</v>
      </c>
      <c r="M295">
        <f>Table1[[#This Row],[Total (N)]]*((E281/3.6)/1000)</f>
        <v>-0.78117431873762255</v>
      </c>
      <c r="N295">
        <f>Table1[[#This Row],[Power (kW)]]*1000</f>
        <v>-781.17431873762257</v>
      </c>
      <c r="P295">
        <f>(Table1[[#This Row],[Power (kW)]]*1000)*C281</f>
        <v>-213260.58901537096</v>
      </c>
      <c r="S295">
        <f t="shared" si="41"/>
        <v>0</v>
      </c>
      <c r="T295">
        <f t="shared" si="45"/>
        <v>40.700000000000003</v>
      </c>
      <c r="U295">
        <f t="shared" si="42"/>
        <v>11.305555555555555</v>
      </c>
    </row>
    <row r="296" spans="2:21" x14ac:dyDescent="0.2">
      <c r="B296" s="3" t="s">
        <v>47</v>
      </c>
      <c r="C296" s="3">
        <v>288</v>
      </c>
      <c r="D296" s="3">
        <v>288</v>
      </c>
      <c r="E296" s="10">
        <v>44</v>
      </c>
      <c r="F296" s="17">
        <f t="shared" si="43"/>
        <v>0.91666666666666585</v>
      </c>
      <c r="G296" s="17">
        <f t="shared" si="44"/>
        <v>3.2999999999999972</v>
      </c>
      <c r="I296">
        <f t="shared" si="40"/>
        <v>-506.25</v>
      </c>
      <c r="J296">
        <f t="shared" si="46"/>
        <v>103.2993</v>
      </c>
      <c r="K296">
        <f t="shared" si="47"/>
        <v>45.014055199650741</v>
      </c>
      <c r="L296">
        <f>Table1[[#This Row],[Accel. (N)]]+Table1[[#This Row],[Roll (N)]]+Table1[[#This Row],[Aero (N)]]</f>
        <v>-357.93664480034926</v>
      </c>
      <c r="M296">
        <f>Table1[[#This Row],[Total (N)]]*((E282/3.6)/1000)</f>
        <v>-4.3449531604931293</v>
      </c>
      <c r="N296">
        <f>Table1[[#This Row],[Power (kW)]]*1000</f>
        <v>-4344.953160493129</v>
      </c>
      <c r="P296">
        <f>(Table1[[#This Row],[Power (kW)]]*1000)*C282</f>
        <v>-1190517.1659751174</v>
      </c>
      <c r="S296">
        <f t="shared" si="41"/>
        <v>0</v>
      </c>
      <c r="T296">
        <f t="shared" si="45"/>
        <v>44</v>
      </c>
      <c r="U296">
        <f t="shared" si="42"/>
        <v>12.222222222222221</v>
      </c>
    </row>
    <row r="297" spans="2:21" x14ac:dyDescent="0.2">
      <c r="B297" s="3" t="s">
        <v>47</v>
      </c>
      <c r="C297" s="3">
        <v>289</v>
      </c>
      <c r="D297" s="3">
        <v>289</v>
      </c>
      <c r="E297" s="10">
        <v>47.3</v>
      </c>
      <c r="F297" s="17">
        <f t="shared" si="43"/>
        <v>0.72222222222222265</v>
      </c>
      <c r="G297" s="17">
        <f t="shared" si="44"/>
        <v>2.6000000000000014</v>
      </c>
      <c r="I297">
        <f t="shared" si="40"/>
        <v>-641.25000000000034</v>
      </c>
      <c r="J297">
        <f t="shared" si="46"/>
        <v>103.2993</v>
      </c>
      <c r="K297">
        <f t="shared" si="47"/>
        <v>39.237885126667997</v>
      </c>
      <c r="L297">
        <f>Table1[[#This Row],[Accel. (N)]]+Table1[[#This Row],[Roll (N)]]+Table1[[#This Row],[Aero (N)]]</f>
        <v>-498.71281487333232</v>
      </c>
      <c r="M297">
        <f>Table1[[#This Row],[Total (N)]]*((E283/3.6)/1000)</f>
        <v>-5.6520785685644324</v>
      </c>
      <c r="N297">
        <f>Table1[[#This Row],[Power (kW)]]*1000</f>
        <v>-5652.0785685644323</v>
      </c>
      <c r="P297">
        <f>(Table1[[#This Row],[Power (kW)]]*1000)*C283</f>
        <v>-1554321.6063552189</v>
      </c>
      <c r="S297">
        <f t="shared" si="41"/>
        <v>0</v>
      </c>
      <c r="T297">
        <f t="shared" si="45"/>
        <v>47.3</v>
      </c>
      <c r="U297">
        <f t="shared" si="42"/>
        <v>13.138888888888888</v>
      </c>
    </row>
    <row r="298" spans="2:21" x14ac:dyDescent="0.2">
      <c r="B298" s="3" t="s">
        <v>47</v>
      </c>
      <c r="C298" s="3">
        <v>290</v>
      </c>
      <c r="D298" s="3">
        <v>290</v>
      </c>
      <c r="E298" s="10">
        <v>49.2</v>
      </c>
      <c r="F298" s="17">
        <f t="shared" si="43"/>
        <v>0.34722222222222221</v>
      </c>
      <c r="G298" s="17">
        <f t="shared" si="44"/>
        <v>1.25</v>
      </c>
      <c r="I298">
        <f t="shared" si="40"/>
        <v>-719.99999999999977</v>
      </c>
      <c r="J298">
        <f t="shared" si="46"/>
        <v>103.2993</v>
      </c>
      <c r="K298">
        <f t="shared" si="47"/>
        <v>34.037092778563888</v>
      </c>
      <c r="L298">
        <f>Table1[[#This Row],[Accel. (N)]]+Table1[[#This Row],[Roll (N)]]+Table1[[#This Row],[Aero (N)]]</f>
        <v>-582.66360722143588</v>
      </c>
      <c r="M298">
        <f>Table1[[#This Row],[Total (N)]]*((E284/3.6)/1000)</f>
        <v>-6.1503380762262676</v>
      </c>
      <c r="N298">
        <f>Table1[[#This Row],[Power (kW)]]*1000</f>
        <v>-6150.3380762262677</v>
      </c>
      <c r="P298">
        <f>(Table1[[#This Row],[Power (kW)]]*1000)*C284</f>
        <v>-1697493.30903845</v>
      </c>
      <c r="S298">
        <f t="shared" si="41"/>
        <v>0</v>
      </c>
      <c r="T298">
        <f t="shared" si="45"/>
        <v>49.2</v>
      </c>
      <c r="U298">
        <f t="shared" si="42"/>
        <v>13.666666666666668</v>
      </c>
    </row>
    <row r="299" spans="2:21" x14ac:dyDescent="0.2">
      <c r="B299" s="3" t="s">
        <v>47</v>
      </c>
      <c r="C299" s="3">
        <v>291</v>
      </c>
      <c r="D299" s="3">
        <v>291</v>
      </c>
      <c r="E299" s="10">
        <v>49.8</v>
      </c>
      <c r="F299" s="17">
        <f t="shared" si="43"/>
        <v>0</v>
      </c>
      <c r="G299" s="17">
        <f t="shared" si="44"/>
        <v>0</v>
      </c>
      <c r="I299">
        <f t="shared" si="40"/>
        <v>-798.75000000000011</v>
      </c>
      <c r="J299">
        <f t="shared" si="46"/>
        <v>103.2993</v>
      </c>
      <c r="K299">
        <f t="shared" si="47"/>
        <v>27.893444674820888</v>
      </c>
      <c r="L299">
        <f>Table1[[#This Row],[Accel. (N)]]+Table1[[#This Row],[Roll (N)]]+Table1[[#This Row],[Aero (N)]]</f>
        <v>-667.5572553251792</v>
      </c>
      <c r="M299">
        <f>Table1[[#This Row],[Total (N)]]*((E285/3.6)/1000)</f>
        <v>-6.3788804397739343</v>
      </c>
      <c r="N299">
        <f>Table1[[#This Row],[Power (kW)]]*1000</f>
        <v>-6378.8804397739341</v>
      </c>
      <c r="P299">
        <f>(Table1[[#This Row],[Power (kW)]]*1000)*C285</f>
        <v>-1766949.8818173797</v>
      </c>
      <c r="S299">
        <f t="shared" si="41"/>
        <v>0</v>
      </c>
      <c r="T299">
        <f t="shared" si="45"/>
        <v>49.8</v>
      </c>
      <c r="U299">
        <f t="shared" si="42"/>
        <v>13.833333333333332</v>
      </c>
    </row>
    <row r="300" spans="2:21" x14ac:dyDescent="0.2">
      <c r="B300" s="3" t="s">
        <v>47</v>
      </c>
      <c r="C300" s="3">
        <v>292</v>
      </c>
      <c r="D300" s="3">
        <v>292</v>
      </c>
      <c r="E300" s="10">
        <v>49.2</v>
      </c>
      <c r="F300" s="17">
        <f t="shared" si="43"/>
        <v>-0.23611111111111052</v>
      </c>
      <c r="G300" s="17">
        <f t="shared" si="44"/>
        <v>-0.84999999999999787</v>
      </c>
      <c r="I300">
        <f t="shared" si="40"/>
        <v>-1001.2499999999999</v>
      </c>
      <c r="J300">
        <f t="shared" si="46"/>
        <v>103.2993</v>
      </c>
      <c r="K300">
        <f t="shared" si="47"/>
        <v>22.506202601039181</v>
      </c>
      <c r="L300">
        <f>Table1[[#This Row],[Accel. (N)]]+Table1[[#This Row],[Roll (N)]]+Table1[[#This Row],[Aero (N)]]</f>
        <v>-875.44449739896072</v>
      </c>
      <c r="M300">
        <f>Table1[[#This Row],[Total (N)]]*((E286/3.6)/1000)</f>
        <v>-7.5142319360077447</v>
      </c>
      <c r="N300">
        <f>Table1[[#This Row],[Power (kW)]]*1000</f>
        <v>-7514.2319360077445</v>
      </c>
      <c r="P300">
        <f>(Table1[[#This Row],[Power (kW)]]*1000)*C286</f>
        <v>-2088956.4782101531</v>
      </c>
      <c r="S300">
        <f t="shared" si="41"/>
        <v>0</v>
      </c>
      <c r="T300">
        <f t="shared" si="45"/>
        <v>49.2</v>
      </c>
      <c r="U300">
        <f t="shared" si="42"/>
        <v>13.666666666666668</v>
      </c>
    </row>
    <row r="301" spans="2:21" x14ac:dyDescent="0.2">
      <c r="B301" s="3" t="s">
        <v>47</v>
      </c>
      <c r="C301" s="3">
        <v>293</v>
      </c>
      <c r="D301" s="3">
        <v>293</v>
      </c>
      <c r="E301" s="10">
        <v>48.1</v>
      </c>
      <c r="F301" s="17">
        <f t="shared" si="43"/>
        <v>-0.26388888888888967</v>
      </c>
      <c r="G301" s="17">
        <f t="shared" si="44"/>
        <v>-0.95000000000000284</v>
      </c>
      <c r="I301">
        <f t="shared" si="40"/>
        <v>-1068.75</v>
      </c>
      <c r="J301">
        <f t="shared" si="46"/>
        <v>103.2993</v>
      </c>
      <c r="K301">
        <f t="shared" si="47"/>
        <v>15.327298877604687</v>
      </c>
      <c r="L301">
        <f>Table1[[#This Row],[Accel. (N)]]+Table1[[#This Row],[Roll (N)]]+Table1[[#This Row],[Aero (N)]]</f>
        <v>-950.12340112239531</v>
      </c>
      <c r="M301">
        <f>Table1[[#This Row],[Total (N)]]*((E287/3.6)/1000)</f>
        <v>-6.7300407579502997</v>
      </c>
      <c r="N301">
        <f>Table1[[#This Row],[Power (kW)]]*1000</f>
        <v>-6730.0407579502998</v>
      </c>
      <c r="P301">
        <f>(Table1[[#This Row],[Power (kW)]]*1000)*C287</f>
        <v>-1877681.3714681338</v>
      </c>
      <c r="S301">
        <f t="shared" si="41"/>
        <v>0</v>
      </c>
      <c r="T301">
        <f t="shared" si="45"/>
        <v>48.1</v>
      </c>
      <c r="U301">
        <f t="shared" si="42"/>
        <v>13.361111111111111</v>
      </c>
    </row>
    <row r="302" spans="2:21" x14ac:dyDescent="0.2">
      <c r="B302" s="3" t="s">
        <v>47</v>
      </c>
      <c r="C302" s="3">
        <v>294</v>
      </c>
      <c r="D302" s="3">
        <v>294</v>
      </c>
      <c r="E302" s="10">
        <v>47.3</v>
      </c>
      <c r="F302" s="17">
        <f t="shared" si="43"/>
        <v>-0.18055555555555614</v>
      </c>
      <c r="G302" s="17">
        <f t="shared" si="44"/>
        <v>-0.65000000000000213</v>
      </c>
      <c r="I302">
        <f t="shared" si="40"/>
        <v>-596.25</v>
      </c>
      <c r="J302">
        <f t="shared" si="46"/>
        <v>103.2993</v>
      </c>
      <c r="K302">
        <f t="shared" si="47"/>
        <v>10.794755546309636</v>
      </c>
      <c r="L302">
        <f>Table1[[#This Row],[Accel. (N)]]+Table1[[#This Row],[Roll (N)]]+Table1[[#This Row],[Aero (N)]]</f>
        <v>-482.15594445369032</v>
      </c>
      <c r="M302">
        <f>Table1[[#This Row],[Total (N)]]*((E288/3.6)/1000)</f>
        <v>-2.8661492253636034</v>
      </c>
      <c r="N302">
        <f>Table1[[#This Row],[Power (kW)]]*1000</f>
        <v>-2866.1492253636034</v>
      </c>
      <c r="P302">
        <f>(Table1[[#This Row],[Power (kW)]]*1000)*C288</f>
        <v>-802521.78310180898</v>
      </c>
      <c r="S302">
        <f t="shared" si="41"/>
        <v>0</v>
      </c>
      <c r="T302">
        <f t="shared" si="45"/>
        <v>47.3</v>
      </c>
      <c r="U302">
        <f t="shared" si="42"/>
        <v>13.138888888888888</v>
      </c>
    </row>
    <row r="303" spans="2:21" x14ac:dyDescent="0.2">
      <c r="B303" s="3" t="s">
        <v>47</v>
      </c>
      <c r="C303" s="3">
        <v>295</v>
      </c>
      <c r="D303" s="3">
        <v>295</v>
      </c>
      <c r="E303" s="10">
        <v>46.8</v>
      </c>
      <c r="F303" s="17">
        <f t="shared" si="43"/>
        <v>-8.3333333333332538E-2</v>
      </c>
      <c r="G303" s="17">
        <f t="shared" si="44"/>
        <v>-0.29999999999999716</v>
      </c>
      <c r="I303">
        <f t="shared" si="40"/>
        <v>168.74999999999997</v>
      </c>
      <c r="J303">
        <f t="shared" si="46"/>
        <v>103.2993</v>
      </c>
      <c r="K303">
        <f t="shared" si="47"/>
        <v>9.6180715632723039</v>
      </c>
      <c r="L303">
        <f>Table1[[#This Row],[Accel. (N)]]+Table1[[#This Row],[Roll (N)]]+Table1[[#This Row],[Aero (N)]]</f>
        <v>281.66737156327224</v>
      </c>
      <c r="M303">
        <f>Table1[[#This Row],[Total (N)]]*((E289/3.6)/1000)</f>
        <v>1.5804669182161386</v>
      </c>
      <c r="N303">
        <f>Table1[[#This Row],[Power (kW)]]*1000</f>
        <v>1580.4669182161385</v>
      </c>
      <c r="P303">
        <f>(Table1[[#This Row],[Power (kW)]]*1000)*C289</f>
        <v>444111.20401873492</v>
      </c>
      <c r="S303">
        <f t="shared" si="41"/>
        <v>0</v>
      </c>
      <c r="T303">
        <f t="shared" si="45"/>
        <v>46.8</v>
      </c>
      <c r="U303">
        <f t="shared" si="42"/>
        <v>12.999999999999998</v>
      </c>
    </row>
    <row r="304" spans="2:21" x14ac:dyDescent="0.2">
      <c r="B304" s="3" t="s">
        <v>47</v>
      </c>
      <c r="C304" s="3">
        <v>296</v>
      </c>
      <c r="D304" s="3">
        <v>296</v>
      </c>
      <c r="E304" s="10">
        <v>46.7</v>
      </c>
      <c r="F304" s="17">
        <f t="shared" si="43"/>
        <v>0</v>
      </c>
      <c r="G304" s="17">
        <f t="shared" si="44"/>
        <v>0</v>
      </c>
      <c r="I304">
        <f t="shared" si="40"/>
        <v>720.00000000000023</v>
      </c>
      <c r="J304">
        <f t="shared" si="46"/>
        <v>103.2993</v>
      </c>
      <c r="K304">
        <f t="shared" si="47"/>
        <v>12.36107467036474</v>
      </c>
      <c r="L304">
        <f>Table1[[#This Row],[Accel. (N)]]+Table1[[#This Row],[Roll (N)]]+Table1[[#This Row],[Aero (N)]]</f>
        <v>835.66037467036494</v>
      </c>
      <c r="M304">
        <f>Table1[[#This Row],[Total (N)]]*((E290/3.6)/1000)</f>
        <v>5.3157284944309326</v>
      </c>
      <c r="N304">
        <f>Table1[[#This Row],[Power (kW)]]*1000</f>
        <v>5315.7284944309331</v>
      </c>
      <c r="P304">
        <f>(Table1[[#This Row],[Power (kW)]]*1000)*C290</f>
        <v>1499035.4354295232</v>
      </c>
      <c r="S304">
        <f t="shared" si="41"/>
        <v>0</v>
      </c>
      <c r="T304">
        <f t="shared" si="45"/>
        <v>46.7</v>
      </c>
      <c r="U304">
        <f t="shared" si="42"/>
        <v>12.972222222222223</v>
      </c>
    </row>
    <row r="305" spans="2:21" x14ac:dyDescent="0.2">
      <c r="B305" s="3" t="s">
        <v>47</v>
      </c>
      <c r="C305" s="3">
        <v>297</v>
      </c>
      <c r="D305" s="3">
        <v>297</v>
      </c>
      <c r="E305" s="10">
        <v>46.8</v>
      </c>
      <c r="F305" s="17">
        <f t="shared" si="43"/>
        <v>5.5555555555555358E-2</v>
      </c>
      <c r="G305" s="17">
        <f t="shared" si="44"/>
        <v>0.19999999999999929</v>
      </c>
      <c r="I305">
        <f t="shared" si="40"/>
        <v>821.25000000000011</v>
      </c>
      <c r="J305">
        <f t="shared" si="46"/>
        <v>103.2993</v>
      </c>
      <c r="K305">
        <f t="shared" si="47"/>
        <v>16.678175461496306</v>
      </c>
      <c r="L305">
        <f>Table1[[#This Row],[Accel. (N)]]+Table1[[#This Row],[Roll (N)]]+Table1[[#This Row],[Aero (N)]]</f>
        <v>941.2274754614964</v>
      </c>
      <c r="M305">
        <f>Table1[[#This Row],[Total (N)]]*((E291/3.6)/1000)</f>
        <v>6.9546252353543903</v>
      </c>
      <c r="N305">
        <f>Table1[[#This Row],[Power (kW)]]*1000</f>
        <v>6954.6252353543905</v>
      </c>
      <c r="P305">
        <f>(Table1[[#This Row],[Power (kW)]]*1000)*C291</f>
        <v>1968158.9416052925</v>
      </c>
      <c r="S305">
        <f t="shared" si="41"/>
        <v>0</v>
      </c>
      <c r="T305">
        <f t="shared" si="45"/>
        <v>46.8</v>
      </c>
      <c r="U305">
        <f t="shared" si="42"/>
        <v>12.999999999999998</v>
      </c>
    </row>
    <row r="306" spans="2:21" x14ac:dyDescent="0.2">
      <c r="B306" s="3" t="s">
        <v>47</v>
      </c>
      <c r="C306" s="3">
        <v>298</v>
      </c>
      <c r="D306" s="3">
        <v>298</v>
      </c>
      <c r="E306" s="10">
        <v>47.1</v>
      </c>
      <c r="F306" s="17">
        <f t="shared" si="43"/>
        <v>6.9444444444444448E-2</v>
      </c>
      <c r="G306" s="17">
        <f t="shared" si="44"/>
        <v>0.25</v>
      </c>
      <c r="I306">
        <f t="shared" si="40"/>
        <v>843.75000000000011</v>
      </c>
      <c r="J306">
        <f t="shared" si="46"/>
        <v>103.2993</v>
      </c>
      <c r="K306">
        <f t="shared" si="47"/>
        <v>21.498054084322309</v>
      </c>
      <c r="L306">
        <f>Table1[[#This Row],[Accel. (N)]]+Table1[[#This Row],[Roll (N)]]+Table1[[#This Row],[Aero (N)]]</f>
        <v>968.54735408432248</v>
      </c>
      <c r="M306">
        <f>Table1[[#This Row],[Total (N)]]*((E292/3.6)/1000)</f>
        <v>8.1250361370407056</v>
      </c>
      <c r="N306">
        <f>Table1[[#This Row],[Power (kW)]]*1000</f>
        <v>8125.0361370407054</v>
      </c>
      <c r="P306">
        <f>(Table1[[#This Row],[Power (kW)]]*1000)*C292</f>
        <v>2307510.2629195605</v>
      </c>
      <c r="S306">
        <f t="shared" si="41"/>
        <v>0</v>
      </c>
      <c r="T306">
        <f t="shared" si="45"/>
        <v>47.1</v>
      </c>
      <c r="U306">
        <f t="shared" si="42"/>
        <v>13.083333333333334</v>
      </c>
    </row>
    <row r="307" spans="2:21" x14ac:dyDescent="0.2">
      <c r="B307" s="3" t="s">
        <v>47</v>
      </c>
      <c r="C307" s="3">
        <v>299</v>
      </c>
      <c r="D307" s="3">
        <v>299</v>
      </c>
      <c r="E307" s="10">
        <v>47.3</v>
      </c>
      <c r="F307" s="17">
        <f t="shared" si="43"/>
        <v>2.7777777777777186E-2</v>
      </c>
      <c r="G307" s="17">
        <f t="shared" si="44"/>
        <v>9.9999999999997868E-2</v>
      </c>
      <c r="I307">
        <f t="shared" si="40"/>
        <v>809.99999999999989</v>
      </c>
      <c r="J307">
        <f t="shared" si="46"/>
        <v>103.2993</v>
      </c>
      <c r="K307">
        <f t="shared" si="47"/>
        <v>27.409052530361414</v>
      </c>
      <c r="L307">
        <f>Table1[[#This Row],[Accel. (N)]]+Table1[[#This Row],[Roll (N)]]+Table1[[#This Row],[Aero (N)]]</f>
        <v>940.70835253036137</v>
      </c>
      <c r="M307">
        <f>Table1[[#This Row],[Total (N)]]*((E293/3.6)/1000)</f>
        <v>8.9105985614681469</v>
      </c>
      <c r="N307">
        <f>Table1[[#This Row],[Power (kW)]]*1000</f>
        <v>8910.5985614681467</v>
      </c>
      <c r="P307">
        <f>(Table1[[#This Row],[Power (kW)]]*1000)*C293</f>
        <v>2539520.5900184219</v>
      </c>
      <c r="S307">
        <f t="shared" si="41"/>
        <v>0</v>
      </c>
      <c r="T307">
        <f t="shared" si="45"/>
        <v>47.3</v>
      </c>
      <c r="U307">
        <f t="shared" si="42"/>
        <v>13.138888888888888</v>
      </c>
    </row>
    <row r="308" spans="2:21" x14ac:dyDescent="0.2">
      <c r="B308" s="3" t="s">
        <v>47</v>
      </c>
      <c r="C308" s="3">
        <v>300</v>
      </c>
      <c r="D308" s="3">
        <v>300</v>
      </c>
      <c r="E308" s="10">
        <v>47.3</v>
      </c>
      <c r="F308" s="17">
        <f t="shared" si="43"/>
        <v>-2.7777777777777186E-2</v>
      </c>
      <c r="G308" s="17">
        <f t="shared" si="44"/>
        <v>-9.9999999999997868E-2</v>
      </c>
      <c r="I308">
        <f t="shared" si="40"/>
        <v>742.50000000000011</v>
      </c>
      <c r="J308">
        <f t="shared" si="46"/>
        <v>103.2993</v>
      </c>
      <c r="K308">
        <f t="shared" si="47"/>
        <v>32.970722918936296</v>
      </c>
      <c r="L308">
        <f>Table1[[#This Row],[Accel. (N)]]+Table1[[#This Row],[Roll (N)]]+Table1[[#This Row],[Aero (N)]]</f>
        <v>878.77002291893643</v>
      </c>
      <c r="M308">
        <f>Table1[[#This Row],[Total (N)]]*((E294/3.6)/1000)</f>
        <v>9.1294441269911708</v>
      </c>
      <c r="N308">
        <f>Table1[[#This Row],[Power (kW)]]*1000</f>
        <v>9129.4441269911713</v>
      </c>
      <c r="P308">
        <f>(Table1[[#This Row],[Power (kW)]]*1000)*C294</f>
        <v>2611021.0203194749</v>
      </c>
      <c r="S308">
        <f t="shared" si="41"/>
        <v>0</v>
      </c>
      <c r="T308">
        <f t="shared" si="45"/>
        <v>47.3</v>
      </c>
      <c r="U308">
        <f t="shared" si="42"/>
        <v>13.138888888888888</v>
      </c>
    </row>
    <row r="309" spans="2:21" x14ac:dyDescent="0.2">
      <c r="B309" s="3" t="s">
        <v>47</v>
      </c>
      <c r="C309" s="3">
        <v>301</v>
      </c>
      <c r="D309" s="3">
        <v>301</v>
      </c>
      <c r="E309" s="10">
        <v>47.1</v>
      </c>
      <c r="F309" s="17">
        <f t="shared" si="43"/>
        <v>-9.7222222222221627E-2</v>
      </c>
      <c r="G309" s="17">
        <f t="shared" si="44"/>
        <v>-0.34999999999999787</v>
      </c>
      <c r="I309">
        <f t="shared" si="40"/>
        <v>742.50000000000011</v>
      </c>
      <c r="J309">
        <f t="shared" si="46"/>
        <v>103.2993</v>
      </c>
      <c r="K309">
        <f t="shared" si="47"/>
        <v>39.04577826645658</v>
      </c>
      <c r="L309">
        <f>Table1[[#This Row],[Accel. (N)]]+Table1[[#This Row],[Roll (N)]]+Table1[[#This Row],[Aero (N)]]</f>
        <v>884.84507826645677</v>
      </c>
      <c r="M309">
        <f>Table1[[#This Row],[Total (N)]]*((E295/3.6)/1000)</f>
        <v>10.00366519040133</v>
      </c>
      <c r="N309">
        <f>Table1[[#This Row],[Power (kW)]]*1000</f>
        <v>10003.665190401331</v>
      </c>
      <c r="P309">
        <f>(Table1[[#This Row],[Power (kW)]]*1000)*C295</f>
        <v>2871051.9096451821</v>
      </c>
      <c r="S309">
        <f t="shared" si="41"/>
        <v>0</v>
      </c>
      <c r="T309">
        <f t="shared" si="45"/>
        <v>47.1</v>
      </c>
      <c r="U309">
        <f t="shared" si="42"/>
        <v>13.083333333333334</v>
      </c>
    </row>
    <row r="310" spans="2:21" x14ac:dyDescent="0.2">
      <c r="B310" s="3" t="s">
        <v>47</v>
      </c>
      <c r="C310" s="3">
        <v>302</v>
      </c>
      <c r="D310" s="3">
        <v>302</v>
      </c>
      <c r="E310" s="10">
        <v>46.6</v>
      </c>
      <c r="F310" s="17">
        <f t="shared" si="43"/>
        <v>-0.18055555555555614</v>
      </c>
      <c r="G310" s="17">
        <f t="shared" si="44"/>
        <v>-0.65000000000000213</v>
      </c>
      <c r="I310">
        <f t="shared" si="40"/>
        <v>742.49999999999932</v>
      </c>
      <c r="J310">
        <f t="shared" si="46"/>
        <v>103.2993</v>
      </c>
      <c r="K310">
        <f t="shared" si="47"/>
        <v>45.634218572922222</v>
      </c>
      <c r="L310">
        <f>Table1[[#This Row],[Accel. (N)]]+Table1[[#This Row],[Roll (N)]]+Table1[[#This Row],[Aero (N)]]</f>
        <v>891.43351857292157</v>
      </c>
      <c r="M310">
        <f>Table1[[#This Row],[Total (N)]]*((E296/3.6)/1000)</f>
        <v>10.895298560335707</v>
      </c>
      <c r="N310">
        <f>Table1[[#This Row],[Power (kW)]]*1000</f>
        <v>10895.298560335706</v>
      </c>
      <c r="P310">
        <f>(Table1[[#This Row],[Power (kW)]]*1000)*C296</f>
        <v>3137845.9853766835</v>
      </c>
      <c r="S310">
        <f t="shared" si="41"/>
        <v>0</v>
      </c>
      <c r="T310">
        <f t="shared" si="45"/>
        <v>46.6</v>
      </c>
      <c r="U310">
        <f t="shared" si="42"/>
        <v>12.944444444444445</v>
      </c>
    </row>
    <row r="311" spans="2:21" x14ac:dyDescent="0.2">
      <c r="B311" s="3" t="s">
        <v>47</v>
      </c>
      <c r="C311" s="3">
        <v>303</v>
      </c>
      <c r="D311" s="3">
        <v>303</v>
      </c>
      <c r="E311" s="10">
        <v>45.8</v>
      </c>
      <c r="F311" s="17">
        <f t="shared" si="43"/>
        <v>-0.25000000000000061</v>
      </c>
      <c r="G311" s="17">
        <f t="shared" si="44"/>
        <v>-0.90000000000000213</v>
      </c>
      <c r="I311">
        <f t="shared" ref="I311:I374" si="48">$M$16*F297</f>
        <v>585.00000000000034</v>
      </c>
      <c r="J311">
        <f t="shared" si="46"/>
        <v>103.2993</v>
      </c>
      <c r="K311">
        <f t="shared" si="47"/>
        <v>52.736043838333231</v>
      </c>
      <c r="L311">
        <f>Table1[[#This Row],[Accel. (N)]]+Table1[[#This Row],[Roll (N)]]+Table1[[#This Row],[Aero (N)]]</f>
        <v>741.03534383833357</v>
      </c>
      <c r="M311">
        <f>Table1[[#This Row],[Total (N)]]*((E297/3.6)/1000)</f>
        <v>9.7363810454314379</v>
      </c>
      <c r="N311">
        <f>Table1[[#This Row],[Power (kW)]]*1000</f>
        <v>9736.3810454314371</v>
      </c>
      <c r="P311">
        <f>(Table1[[#This Row],[Power (kW)]]*1000)*C297</f>
        <v>2813814.1221296852</v>
      </c>
      <c r="S311">
        <f t="shared" si="41"/>
        <v>0</v>
      </c>
      <c r="T311">
        <f t="shared" si="45"/>
        <v>45.8</v>
      </c>
      <c r="U311">
        <f t="shared" si="42"/>
        <v>12.722222222222221</v>
      </c>
    </row>
    <row r="312" spans="2:21" x14ac:dyDescent="0.2">
      <c r="B312" s="3" t="s">
        <v>47</v>
      </c>
      <c r="C312" s="3">
        <v>304</v>
      </c>
      <c r="D312" s="3">
        <v>304</v>
      </c>
      <c r="E312" s="10">
        <v>44.8</v>
      </c>
      <c r="F312" s="17">
        <f t="shared" si="43"/>
        <v>-0.34722222222222221</v>
      </c>
      <c r="G312" s="17">
        <f t="shared" si="44"/>
        <v>-1.25</v>
      </c>
      <c r="I312">
        <f t="shared" si="48"/>
        <v>281.25</v>
      </c>
      <c r="J312">
        <f t="shared" si="46"/>
        <v>103.2993</v>
      </c>
      <c r="K312">
        <f t="shared" si="47"/>
        <v>57.057858908243006</v>
      </c>
      <c r="L312">
        <f>Table1[[#This Row],[Accel. (N)]]+Table1[[#This Row],[Roll (N)]]+Table1[[#This Row],[Aero (N)]]</f>
        <v>441.60715890824304</v>
      </c>
      <c r="M312">
        <f>Table1[[#This Row],[Total (N)]]*((E298/3.6)/1000)</f>
        <v>6.0352978384126548</v>
      </c>
      <c r="N312">
        <f>Table1[[#This Row],[Power (kW)]]*1000</f>
        <v>6035.2978384126545</v>
      </c>
      <c r="P312">
        <f>(Table1[[#This Row],[Power (kW)]]*1000)*C298</f>
        <v>1750236.3731396699</v>
      </c>
      <c r="S312">
        <f t="shared" si="41"/>
        <v>0</v>
      </c>
      <c r="T312">
        <f t="shared" si="45"/>
        <v>44.8</v>
      </c>
      <c r="U312">
        <f t="shared" si="42"/>
        <v>12.444444444444443</v>
      </c>
    </row>
    <row r="313" spans="2:21" x14ac:dyDescent="0.2">
      <c r="B313" s="3" t="s">
        <v>47</v>
      </c>
      <c r="C313" s="3">
        <v>305</v>
      </c>
      <c r="D313" s="3">
        <v>305</v>
      </c>
      <c r="E313" s="10">
        <v>43.3</v>
      </c>
      <c r="F313" s="17">
        <f t="shared" si="43"/>
        <v>-0.41666666666666663</v>
      </c>
      <c r="G313" s="17">
        <f t="shared" si="44"/>
        <v>-1.5</v>
      </c>
      <c r="I313">
        <f t="shared" si="48"/>
        <v>0</v>
      </c>
      <c r="J313">
        <f t="shared" si="46"/>
        <v>103.2993</v>
      </c>
      <c r="K313">
        <f t="shared" si="47"/>
        <v>58.457999705366746</v>
      </c>
      <c r="L313">
        <f>Table1[[#This Row],[Accel. (N)]]+Table1[[#This Row],[Roll (N)]]+Table1[[#This Row],[Aero (N)]]</f>
        <v>161.75729970536673</v>
      </c>
      <c r="M313">
        <f>Table1[[#This Row],[Total (N)]]*((E299/3.6)/1000)</f>
        <v>2.2376426459242396</v>
      </c>
      <c r="N313">
        <f>Table1[[#This Row],[Power (kW)]]*1000</f>
        <v>2237.6426459242393</v>
      </c>
      <c r="P313">
        <f>(Table1[[#This Row],[Power (kW)]]*1000)*C299</f>
        <v>651154.00996395363</v>
      </c>
      <c r="S313">
        <f t="shared" si="41"/>
        <v>0</v>
      </c>
      <c r="T313">
        <f t="shared" si="45"/>
        <v>43.3</v>
      </c>
      <c r="U313">
        <f t="shared" si="42"/>
        <v>12.027777777777777</v>
      </c>
    </row>
    <row r="314" spans="2:21" x14ac:dyDescent="0.2">
      <c r="B314" s="3" t="s">
        <v>47</v>
      </c>
      <c r="C314" s="3">
        <v>306</v>
      </c>
      <c r="D314" s="3">
        <v>306</v>
      </c>
      <c r="E314" s="10">
        <v>41.8</v>
      </c>
      <c r="F314" s="17">
        <f t="shared" si="43"/>
        <v>-0.34722222222222221</v>
      </c>
      <c r="G314" s="17">
        <f t="shared" si="44"/>
        <v>-1.25</v>
      </c>
      <c r="I314">
        <f t="shared" si="48"/>
        <v>-191.24999999999952</v>
      </c>
      <c r="J314">
        <f t="shared" si="46"/>
        <v>103.2993</v>
      </c>
      <c r="K314">
        <f t="shared" si="47"/>
        <v>57.057858908243006</v>
      </c>
      <c r="L314">
        <f>Table1[[#This Row],[Accel. (N)]]+Table1[[#This Row],[Roll (N)]]+Table1[[#This Row],[Aero (N)]]</f>
        <v>-30.892841091756509</v>
      </c>
      <c r="M314">
        <f>Table1[[#This Row],[Total (N)]]*((E300/3.6)/1000)</f>
        <v>-0.42220216158733898</v>
      </c>
      <c r="N314">
        <f>Table1[[#This Row],[Power (kW)]]*1000</f>
        <v>-422.20216158733899</v>
      </c>
      <c r="P314">
        <f>(Table1[[#This Row],[Power (kW)]]*1000)*C300</f>
        <v>-123283.03118350299</v>
      </c>
      <c r="S314">
        <f t="shared" si="41"/>
        <v>0</v>
      </c>
      <c r="T314">
        <f t="shared" si="45"/>
        <v>41.8</v>
      </c>
      <c r="U314">
        <f t="shared" si="42"/>
        <v>11.611111111111111</v>
      </c>
    </row>
    <row r="315" spans="2:21" x14ac:dyDescent="0.2">
      <c r="B315" s="3" t="s">
        <v>47</v>
      </c>
      <c r="C315" s="3">
        <v>307</v>
      </c>
      <c r="D315" s="3">
        <v>307</v>
      </c>
      <c r="E315" s="10">
        <v>40.799999999999997</v>
      </c>
      <c r="F315" s="17">
        <f t="shared" si="43"/>
        <v>-0.20833333333333331</v>
      </c>
      <c r="G315" s="17">
        <f t="shared" si="44"/>
        <v>-0.75</v>
      </c>
      <c r="I315">
        <f t="shared" si="48"/>
        <v>-213.75000000000063</v>
      </c>
      <c r="J315">
        <f t="shared" si="46"/>
        <v>103.2993</v>
      </c>
      <c r="K315">
        <f t="shared" si="47"/>
        <v>54.535012620092239</v>
      </c>
      <c r="L315">
        <f>Table1[[#This Row],[Accel. (N)]]+Table1[[#This Row],[Roll (N)]]+Table1[[#This Row],[Aero (N)]]</f>
        <v>-55.915687379908384</v>
      </c>
      <c r="M315">
        <f>Table1[[#This Row],[Total (N)]]*((E301/3.6)/1000)</f>
        <v>-0.74709571193710922</v>
      </c>
      <c r="N315">
        <f>Table1[[#This Row],[Power (kW)]]*1000</f>
        <v>-747.09571193710917</v>
      </c>
      <c r="P315">
        <f>(Table1[[#This Row],[Power (kW)]]*1000)*C301</f>
        <v>-218899.04359757298</v>
      </c>
      <c r="S315">
        <f t="shared" si="41"/>
        <v>0</v>
      </c>
      <c r="T315">
        <f t="shared" si="45"/>
        <v>40.799999999999997</v>
      </c>
      <c r="U315">
        <f t="shared" si="42"/>
        <v>11.333333333333332</v>
      </c>
    </row>
    <row r="316" spans="2:21" x14ac:dyDescent="0.2">
      <c r="B316" s="3" t="s">
        <v>47</v>
      </c>
      <c r="C316" s="3">
        <v>308</v>
      </c>
      <c r="D316" s="3">
        <v>308</v>
      </c>
      <c r="E316" s="10">
        <v>40.299999999999997</v>
      </c>
      <c r="F316" s="17">
        <f t="shared" si="43"/>
        <v>-9.7222222222221627E-2</v>
      </c>
      <c r="G316" s="17">
        <f t="shared" si="44"/>
        <v>-0.34999999999999787</v>
      </c>
      <c r="I316">
        <f t="shared" si="48"/>
        <v>-146.25000000000048</v>
      </c>
      <c r="J316">
        <f t="shared" si="46"/>
        <v>103.2993</v>
      </c>
      <c r="K316">
        <f t="shared" si="47"/>
        <v>52.736043838333231</v>
      </c>
      <c r="L316">
        <f>Table1[[#This Row],[Accel. (N)]]+Table1[[#This Row],[Roll (N)]]+Table1[[#This Row],[Aero (N)]]</f>
        <v>9.78534383833275</v>
      </c>
      <c r="M316">
        <f>Table1[[#This Row],[Total (N)]]*((E302/3.6)/1000)</f>
        <v>0.12856854543142751</v>
      </c>
      <c r="N316">
        <f>Table1[[#This Row],[Power (kW)]]*1000</f>
        <v>128.56854543142751</v>
      </c>
      <c r="P316">
        <f>(Table1[[#This Row],[Power (kW)]]*1000)*C302</f>
        <v>37799.152356839688</v>
      </c>
      <c r="S316">
        <f t="shared" si="41"/>
        <v>0</v>
      </c>
      <c r="T316">
        <f t="shared" si="45"/>
        <v>40.299999999999997</v>
      </c>
      <c r="U316">
        <f t="shared" si="42"/>
        <v>11.194444444444443</v>
      </c>
    </row>
    <row r="317" spans="2:21" x14ac:dyDescent="0.2">
      <c r="B317" s="3" t="s">
        <v>47</v>
      </c>
      <c r="C317" s="3">
        <v>309</v>
      </c>
      <c r="D317" s="3">
        <v>309</v>
      </c>
      <c r="E317" s="10">
        <v>40.1</v>
      </c>
      <c r="F317" s="17">
        <f t="shared" si="43"/>
        <v>-8.3333333333332538E-2</v>
      </c>
      <c r="G317" s="17">
        <f t="shared" si="44"/>
        <v>-0.29999999999999716</v>
      </c>
      <c r="I317">
        <f t="shared" si="48"/>
        <v>-67.499999999999361</v>
      </c>
      <c r="J317">
        <f t="shared" si="46"/>
        <v>103.2993</v>
      </c>
      <c r="K317">
        <f t="shared" si="47"/>
        <v>51.627009755762984</v>
      </c>
      <c r="L317">
        <f>Table1[[#This Row],[Accel. (N)]]+Table1[[#This Row],[Roll (N)]]+Table1[[#This Row],[Aero (N)]]</f>
        <v>87.426309755763626</v>
      </c>
      <c r="M317">
        <f>Table1[[#This Row],[Total (N)]]*((E303/3.6)/1000)</f>
        <v>1.1365420268249269</v>
      </c>
      <c r="N317">
        <f>Table1[[#This Row],[Power (kW)]]*1000</f>
        <v>1136.5420268249268</v>
      </c>
      <c r="P317">
        <f>(Table1[[#This Row],[Power (kW)]]*1000)*C303</f>
        <v>335279.8979133534</v>
      </c>
      <c r="S317">
        <f t="shared" si="41"/>
        <v>0</v>
      </c>
      <c r="T317">
        <f t="shared" si="45"/>
        <v>40.1</v>
      </c>
      <c r="U317">
        <f t="shared" si="42"/>
        <v>11.138888888888889</v>
      </c>
    </row>
    <row r="318" spans="2:21" x14ac:dyDescent="0.2">
      <c r="B318" s="3" t="s">
        <v>47</v>
      </c>
      <c r="C318" s="3">
        <v>310</v>
      </c>
      <c r="D318" s="3">
        <v>310</v>
      </c>
      <c r="E318" s="10">
        <v>39.700000000000003</v>
      </c>
      <c r="F318" s="17">
        <f t="shared" si="43"/>
        <v>-0.12499999999999981</v>
      </c>
      <c r="G318" s="17">
        <f t="shared" si="44"/>
        <v>-0.44999999999999929</v>
      </c>
      <c r="I318">
        <f t="shared" si="48"/>
        <v>0</v>
      </c>
      <c r="J318">
        <f t="shared" si="46"/>
        <v>103.2993</v>
      </c>
      <c r="K318">
        <f t="shared" si="47"/>
        <v>51.406617222882417</v>
      </c>
      <c r="L318">
        <f>Table1[[#This Row],[Accel. (N)]]+Table1[[#This Row],[Roll (N)]]+Table1[[#This Row],[Aero (N)]]</f>
        <v>154.70591722288242</v>
      </c>
      <c r="M318">
        <f>Table1[[#This Row],[Total (N)]]*((E304/3.6)/1000)</f>
        <v>2.0068795373079471</v>
      </c>
      <c r="N318">
        <f>Table1[[#This Row],[Power (kW)]]*1000</f>
        <v>2006.8795373079472</v>
      </c>
      <c r="P318">
        <f>(Table1[[#This Row],[Power (kW)]]*1000)*C304</f>
        <v>594036.34304315236</v>
      </c>
      <c r="S318">
        <f t="shared" si="41"/>
        <v>0</v>
      </c>
      <c r="T318">
        <f t="shared" si="45"/>
        <v>39.700000000000003</v>
      </c>
      <c r="U318">
        <f t="shared" si="42"/>
        <v>11.027777777777779</v>
      </c>
    </row>
    <row r="319" spans="2:21" x14ac:dyDescent="0.2">
      <c r="B319" s="3" t="s">
        <v>47</v>
      </c>
      <c r="C319" s="3">
        <v>311</v>
      </c>
      <c r="D319" s="3">
        <v>311</v>
      </c>
      <c r="E319" s="10">
        <v>39.200000000000003</v>
      </c>
      <c r="F319" s="17">
        <f t="shared" si="43"/>
        <v>-0.16666666666666705</v>
      </c>
      <c r="G319" s="17">
        <f t="shared" si="44"/>
        <v>-0.60000000000000142</v>
      </c>
      <c r="I319">
        <f t="shared" si="48"/>
        <v>44.999999999999844</v>
      </c>
      <c r="J319">
        <f t="shared" si="46"/>
        <v>103.2993</v>
      </c>
      <c r="K319">
        <f t="shared" si="47"/>
        <v>51.627009755762984</v>
      </c>
      <c r="L319">
        <f>Table1[[#This Row],[Accel. (N)]]+Table1[[#This Row],[Roll (N)]]+Table1[[#This Row],[Aero (N)]]</f>
        <v>199.92630975576282</v>
      </c>
      <c r="M319">
        <f>Table1[[#This Row],[Total (N)]]*((E305/3.6)/1000)</f>
        <v>2.5990420268249159</v>
      </c>
      <c r="N319">
        <f>Table1[[#This Row],[Power (kW)]]*1000</f>
        <v>2599.0420268249159</v>
      </c>
      <c r="P319">
        <f>(Table1[[#This Row],[Power (kW)]]*1000)*C305</f>
        <v>771915.48196700006</v>
      </c>
      <c r="S319">
        <f t="shared" si="41"/>
        <v>0</v>
      </c>
      <c r="T319">
        <f t="shared" si="45"/>
        <v>39.200000000000003</v>
      </c>
      <c r="U319">
        <f t="shared" si="42"/>
        <v>10.888888888888889</v>
      </c>
    </row>
    <row r="320" spans="2:21" x14ac:dyDescent="0.2">
      <c r="B320" s="3" t="s">
        <v>47</v>
      </c>
      <c r="C320" s="3">
        <v>312</v>
      </c>
      <c r="D320" s="3">
        <v>312</v>
      </c>
      <c r="E320" s="10">
        <v>38.5</v>
      </c>
      <c r="F320" s="17">
        <f t="shared" si="43"/>
        <v>-0.25000000000000061</v>
      </c>
      <c r="G320" s="17">
        <f t="shared" si="44"/>
        <v>-0.90000000000000213</v>
      </c>
      <c r="I320">
        <f t="shared" si="48"/>
        <v>56.25</v>
      </c>
      <c r="J320">
        <f t="shared" si="46"/>
        <v>103.2993</v>
      </c>
      <c r="K320">
        <f t="shared" si="47"/>
        <v>52.291015921671686</v>
      </c>
      <c r="L320">
        <f>Table1[[#This Row],[Accel. (N)]]+Table1[[#This Row],[Roll (N)]]+Table1[[#This Row],[Aero (N)]]</f>
        <v>211.8403159216717</v>
      </c>
      <c r="M320">
        <f>Table1[[#This Row],[Total (N)]]*((E306/3.6)/1000)</f>
        <v>2.7715774666418715</v>
      </c>
      <c r="N320">
        <f>Table1[[#This Row],[Power (kW)]]*1000</f>
        <v>2771.5774666418715</v>
      </c>
      <c r="P320">
        <f>(Table1[[#This Row],[Power (kW)]]*1000)*C306</f>
        <v>825930.08505927771</v>
      </c>
      <c r="S320">
        <f t="shared" si="41"/>
        <v>0</v>
      </c>
      <c r="T320">
        <f t="shared" si="45"/>
        <v>38.5</v>
      </c>
      <c r="U320">
        <f t="shared" si="42"/>
        <v>10.694444444444445</v>
      </c>
    </row>
    <row r="321" spans="2:21" x14ac:dyDescent="0.2">
      <c r="B321" s="3" t="s">
        <v>47</v>
      </c>
      <c r="C321" s="3">
        <v>313</v>
      </c>
      <c r="D321" s="3">
        <v>313</v>
      </c>
      <c r="E321" s="10">
        <v>37.4</v>
      </c>
      <c r="F321" s="17">
        <f t="shared" si="43"/>
        <v>-0.34722222222222221</v>
      </c>
      <c r="G321" s="17">
        <f t="shared" si="44"/>
        <v>-1.25</v>
      </c>
      <c r="I321">
        <f t="shared" si="48"/>
        <v>22.49999999999952</v>
      </c>
      <c r="J321">
        <f t="shared" si="46"/>
        <v>103.2993</v>
      </c>
      <c r="K321">
        <f t="shared" si="47"/>
        <v>52.736043838333231</v>
      </c>
      <c r="L321">
        <f>Table1[[#This Row],[Accel. (N)]]+Table1[[#This Row],[Roll (N)]]+Table1[[#This Row],[Aero (N)]]</f>
        <v>178.53534383833275</v>
      </c>
      <c r="M321">
        <f>Table1[[#This Row],[Total (N)]]*((E307/3.6)/1000)</f>
        <v>2.3457560454314272</v>
      </c>
      <c r="N321">
        <f>Table1[[#This Row],[Power (kW)]]*1000</f>
        <v>2345.7560454314271</v>
      </c>
      <c r="P321">
        <f>(Table1[[#This Row],[Power (kW)]]*1000)*C307</f>
        <v>701381.05758399668</v>
      </c>
      <c r="S321">
        <f t="shared" si="41"/>
        <v>0</v>
      </c>
      <c r="T321">
        <f t="shared" si="45"/>
        <v>37.4</v>
      </c>
      <c r="U321">
        <f t="shared" si="42"/>
        <v>10.388888888888888</v>
      </c>
    </row>
    <row r="322" spans="2:21" x14ac:dyDescent="0.2">
      <c r="B322" s="3" t="s">
        <v>47</v>
      </c>
      <c r="C322" s="3">
        <v>314</v>
      </c>
      <c r="D322" s="3">
        <v>314</v>
      </c>
      <c r="E322" s="10">
        <v>36</v>
      </c>
      <c r="F322" s="17">
        <f t="shared" si="43"/>
        <v>-0.41666666666666663</v>
      </c>
      <c r="G322" s="17">
        <f t="shared" si="44"/>
        <v>-1.5</v>
      </c>
      <c r="I322">
        <f t="shared" si="48"/>
        <v>-22.49999999999952</v>
      </c>
      <c r="J322">
        <f t="shared" si="46"/>
        <v>103.2993</v>
      </c>
      <c r="K322">
        <f t="shared" si="47"/>
        <v>52.736043838333231</v>
      </c>
      <c r="L322">
        <f>Table1[[#This Row],[Accel. (N)]]+Table1[[#This Row],[Roll (N)]]+Table1[[#This Row],[Aero (N)]]</f>
        <v>133.53534383833372</v>
      </c>
      <c r="M322">
        <f>Table1[[#This Row],[Total (N)]]*((E308/3.6)/1000)</f>
        <v>1.7545060454314401</v>
      </c>
      <c r="N322">
        <f>Table1[[#This Row],[Power (kW)]]*1000</f>
        <v>1754.50604543144</v>
      </c>
      <c r="P322">
        <f>(Table1[[#This Row],[Power (kW)]]*1000)*C308</f>
        <v>526351.813629432</v>
      </c>
      <c r="S322">
        <f t="shared" si="41"/>
        <v>0</v>
      </c>
      <c r="T322">
        <f t="shared" si="45"/>
        <v>36</v>
      </c>
      <c r="U322">
        <f t="shared" si="42"/>
        <v>10</v>
      </c>
    </row>
    <row r="323" spans="2:21" x14ac:dyDescent="0.2">
      <c r="B323" s="3" t="s">
        <v>47</v>
      </c>
      <c r="C323" s="3">
        <v>315</v>
      </c>
      <c r="D323" s="3">
        <v>315</v>
      </c>
      <c r="E323" s="10">
        <v>34.4</v>
      </c>
      <c r="F323" s="17">
        <f t="shared" si="43"/>
        <v>-0.41666666666666663</v>
      </c>
      <c r="G323" s="17">
        <f t="shared" si="44"/>
        <v>-1.5</v>
      </c>
      <c r="I323">
        <f t="shared" si="48"/>
        <v>-78.749999999999517</v>
      </c>
      <c r="J323">
        <f t="shared" si="46"/>
        <v>103.2993</v>
      </c>
      <c r="K323">
        <f t="shared" si="47"/>
        <v>52.291015921671686</v>
      </c>
      <c r="L323">
        <f>Table1[[#This Row],[Accel. (N)]]+Table1[[#This Row],[Roll (N)]]+Table1[[#This Row],[Aero (N)]]</f>
        <v>76.840315921672172</v>
      </c>
      <c r="M323">
        <f>Table1[[#This Row],[Total (N)]]*((E309/3.6)/1000)</f>
        <v>1.0053274666418777</v>
      </c>
      <c r="N323">
        <f>Table1[[#This Row],[Power (kW)]]*1000</f>
        <v>1005.3274666418777</v>
      </c>
      <c r="P323">
        <f>(Table1[[#This Row],[Power (kW)]]*1000)*C309</f>
        <v>302603.56745920517</v>
      </c>
      <c r="S323">
        <f t="shared" si="41"/>
        <v>0</v>
      </c>
      <c r="T323">
        <f t="shared" si="45"/>
        <v>34.4</v>
      </c>
      <c r="U323">
        <f t="shared" si="42"/>
        <v>9.5555555555555554</v>
      </c>
    </row>
    <row r="324" spans="2:21" x14ac:dyDescent="0.2">
      <c r="B324" s="3" t="s">
        <v>47</v>
      </c>
      <c r="C324" s="3">
        <v>316</v>
      </c>
      <c r="D324" s="3">
        <v>316</v>
      </c>
      <c r="E324" s="10">
        <v>33</v>
      </c>
      <c r="F324" s="17">
        <f t="shared" si="43"/>
        <v>-0.37499999999999989</v>
      </c>
      <c r="G324" s="17">
        <f t="shared" si="44"/>
        <v>-1.3499999999999996</v>
      </c>
      <c r="I324">
        <f t="shared" si="48"/>
        <v>-146.25000000000048</v>
      </c>
      <c r="J324">
        <f t="shared" si="46"/>
        <v>103.2993</v>
      </c>
      <c r="K324">
        <f t="shared" si="47"/>
        <v>51.186696117879642</v>
      </c>
      <c r="L324">
        <f>Table1[[#This Row],[Accel. (N)]]+Table1[[#This Row],[Roll (N)]]+Table1[[#This Row],[Aero (N)]]</f>
        <v>8.2359961178791607</v>
      </c>
      <c r="M324">
        <f>Table1[[#This Row],[Total (N)]]*((E310/3.6)/1000)</f>
        <v>0.10661039419254691</v>
      </c>
      <c r="N324">
        <f>Table1[[#This Row],[Power (kW)]]*1000</f>
        <v>106.61039419254691</v>
      </c>
      <c r="P324">
        <f>(Table1[[#This Row],[Power (kW)]]*1000)*C310</f>
        <v>32196.339046149165</v>
      </c>
      <c r="S324">
        <f t="shared" si="41"/>
        <v>0</v>
      </c>
      <c r="T324">
        <f t="shared" si="45"/>
        <v>33</v>
      </c>
      <c r="U324">
        <f t="shared" si="42"/>
        <v>9.1666666666666661</v>
      </c>
    </row>
    <row r="325" spans="2:21" x14ac:dyDescent="0.2">
      <c r="B325" s="3" t="s">
        <v>47</v>
      </c>
      <c r="C325" s="3">
        <v>317</v>
      </c>
      <c r="D325" s="3">
        <v>317</v>
      </c>
      <c r="E325" s="10">
        <v>31.7</v>
      </c>
      <c r="F325" s="17">
        <f t="shared" si="43"/>
        <v>-0.41666666666666663</v>
      </c>
      <c r="G325" s="17">
        <f t="shared" si="44"/>
        <v>-1.5</v>
      </c>
      <c r="I325">
        <f t="shared" si="48"/>
        <v>-202.50000000000048</v>
      </c>
      <c r="J325">
        <f t="shared" si="46"/>
        <v>103.2993</v>
      </c>
      <c r="K325">
        <f t="shared" si="47"/>
        <v>49.44429868145896</v>
      </c>
      <c r="L325">
        <f>Table1[[#This Row],[Accel. (N)]]+Table1[[#This Row],[Roll (N)]]+Table1[[#This Row],[Aero (N)]]</f>
        <v>-49.756401318541521</v>
      </c>
      <c r="M325">
        <f>Table1[[#This Row],[Total (N)]]*((E311/3.6)/1000)</f>
        <v>-0.63301199455255597</v>
      </c>
      <c r="N325">
        <f>Table1[[#This Row],[Power (kW)]]*1000</f>
        <v>-633.01199455255596</v>
      </c>
      <c r="P325">
        <f>(Table1[[#This Row],[Power (kW)]]*1000)*C311</f>
        <v>-191802.63434942445</v>
      </c>
      <c r="S325">
        <f t="shared" si="41"/>
        <v>0</v>
      </c>
      <c r="T325">
        <f t="shared" si="45"/>
        <v>31.7</v>
      </c>
      <c r="U325">
        <f t="shared" si="42"/>
        <v>8.8055555555555554</v>
      </c>
    </row>
    <row r="326" spans="2:21" x14ac:dyDescent="0.2">
      <c r="B326" s="3" t="s">
        <v>47</v>
      </c>
      <c r="C326" s="3">
        <v>318</v>
      </c>
      <c r="D326" s="3">
        <v>318</v>
      </c>
      <c r="E326" s="10">
        <v>30</v>
      </c>
      <c r="F326" s="17">
        <f t="shared" si="43"/>
        <v>-0.51388888888888873</v>
      </c>
      <c r="G326" s="17">
        <f t="shared" si="44"/>
        <v>-1.8499999999999996</v>
      </c>
      <c r="I326">
        <f t="shared" si="48"/>
        <v>-281.25</v>
      </c>
      <c r="J326">
        <f t="shared" si="46"/>
        <v>103.2993</v>
      </c>
      <c r="K326">
        <f t="shared" si="47"/>
        <v>47.308730394936873</v>
      </c>
      <c r="L326">
        <f>Table1[[#This Row],[Accel. (N)]]+Table1[[#This Row],[Roll (N)]]+Table1[[#This Row],[Aero (N)]]</f>
        <v>-130.64196960506311</v>
      </c>
      <c r="M326">
        <f>Table1[[#This Row],[Total (N)]]*((E312/3.6)/1000)</f>
        <v>-1.6257667328630072</v>
      </c>
      <c r="N326">
        <f>Table1[[#This Row],[Power (kW)]]*1000</f>
        <v>-1625.7667328630073</v>
      </c>
      <c r="P326">
        <f>(Table1[[#This Row],[Power (kW)]]*1000)*C312</f>
        <v>-494233.08679035422</v>
      </c>
      <c r="S326">
        <f t="shared" si="41"/>
        <v>0</v>
      </c>
      <c r="T326">
        <f t="shared" si="45"/>
        <v>30</v>
      </c>
      <c r="U326">
        <f t="shared" si="42"/>
        <v>8.3333333333333339</v>
      </c>
    </row>
    <row r="327" spans="2:21" x14ac:dyDescent="0.2">
      <c r="B327" s="3" t="s">
        <v>47</v>
      </c>
      <c r="C327" s="3">
        <v>319</v>
      </c>
      <c r="D327" s="3">
        <v>319</v>
      </c>
      <c r="E327" s="10">
        <v>28</v>
      </c>
      <c r="F327" s="17">
        <f t="shared" si="43"/>
        <v>-0.54166666666666641</v>
      </c>
      <c r="G327" s="17">
        <f t="shared" si="44"/>
        <v>-1.9499999999999993</v>
      </c>
      <c r="I327">
        <f t="shared" si="48"/>
        <v>-337.49999999999994</v>
      </c>
      <c r="J327">
        <f t="shared" si="46"/>
        <v>103.2993</v>
      </c>
      <c r="K327">
        <f t="shared" si="47"/>
        <v>44.193770692244904</v>
      </c>
      <c r="L327">
        <f>Table1[[#This Row],[Accel. (N)]]+Table1[[#This Row],[Roll (N)]]+Table1[[#This Row],[Aero (N)]]</f>
        <v>-190.00692930775503</v>
      </c>
      <c r="M327">
        <f>Table1[[#This Row],[Total (N)]]*((E313/3.6)/1000)</f>
        <v>-2.2853611219516088</v>
      </c>
      <c r="N327">
        <f>Table1[[#This Row],[Power (kW)]]*1000</f>
        <v>-2285.3611219516088</v>
      </c>
      <c r="P327">
        <f>(Table1[[#This Row],[Power (kW)]]*1000)*C313</f>
        <v>-697035.14219524071</v>
      </c>
      <c r="S327">
        <f t="shared" si="41"/>
        <v>0</v>
      </c>
      <c r="T327">
        <f t="shared" si="45"/>
        <v>28</v>
      </c>
      <c r="U327">
        <f t="shared" si="42"/>
        <v>7.7777777777777777</v>
      </c>
    </row>
    <row r="328" spans="2:21" x14ac:dyDescent="0.2">
      <c r="B328" s="3" t="s">
        <v>47</v>
      </c>
      <c r="C328" s="3">
        <v>320</v>
      </c>
      <c r="D328" s="3">
        <v>320</v>
      </c>
      <c r="E328" s="10">
        <v>26.1</v>
      </c>
      <c r="F328" s="17">
        <f t="shared" si="43"/>
        <v>-0.33333333333333315</v>
      </c>
      <c r="G328" s="17">
        <f t="shared" si="44"/>
        <v>-1.1999999999999993</v>
      </c>
      <c r="I328">
        <f t="shared" si="48"/>
        <v>-281.25</v>
      </c>
      <c r="J328">
        <f t="shared" si="46"/>
        <v>103.2993</v>
      </c>
      <c r="K328">
        <f t="shared" si="47"/>
        <v>41.184882262062303</v>
      </c>
      <c r="L328">
        <f>Table1[[#This Row],[Accel. (N)]]+Table1[[#This Row],[Roll (N)]]+Table1[[#This Row],[Aero (N)]]</f>
        <v>-136.76581773793768</v>
      </c>
      <c r="M328">
        <f>Table1[[#This Row],[Total (N)]]*((E314/3.6)/1000)</f>
        <v>-1.5880031059571651</v>
      </c>
      <c r="N328">
        <f>Table1[[#This Row],[Power (kW)]]*1000</f>
        <v>-1588.0031059571652</v>
      </c>
      <c r="P328">
        <f>(Table1[[#This Row],[Power (kW)]]*1000)*C314</f>
        <v>-485928.95042289252</v>
      </c>
      <c r="S328">
        <f t="shared" ref="S328:S391" si="49">IF(E328&lt;1,1,0)</f>
        <v>0</v>
      </c>
      <c r="T328">
        <f t="shared" si="45"/>
        <v>26.1</v>
      </c>
      <c r="U328">
        <f t="shared" ref="U328:U391" si="50">E328/3.6</f>
        <v>7.25</v>
      </c>
    </row>
    <row r="329" spans="2:21" x14ac:dyDescent="0.2">
      <c r="B329" s="3" t="s">
        <v>47</v>
      </c>
      <c r="C329" s="3">
        <v>321</v>
      </c>
      <c r="D329" s="3">
        <v>321</v>
      </c>
      <c r="E329" s="10">
        <v>25.6</v>
      </c>
      <c r="F329" s="17">
        <f t="shared" si="43"/>
        <v>-0.16666666666666705</v>
      </c>
      <c r="G329" s="17">
        <f t="shared" si="44"/>
        <v>-0.60000000000000142</v>
      </c>
      <c r="I329">
        <f t="shared" si="48"/>
        <v>-168.74999999999997</v>
      </c>
      <c r="J329">
        <f t="shared" si="46"/>
        <v>103.2993</v>
      </c>
      <c r="K329">
        <f t="shared" si="47"/>
        <v>39.237885126667997</v>
      </c>
      <c r="L329">
        <f>Table1[[#This Row],[Accel. (N)]]+Table1[[#This Row],[Roll (N)]]+Table1[[#This Row],[Aero (N)]]</f>
        <v>-26.212814873331972</v>
      </c>
      <c r="M329">
        <f>Table1[[#This Row],[Total (N)]]*((E315/3.6)/1000)</f>
        <v>-0.29707856856442899</v>
      </c>
      <c r="N329">
        <f>Table1[[#This Row],[Power (kW)]]*1000</f>
        <v>-297.07856856442896</v>
      </c>
      <c r="P329">
        <f>(Table1[[#This Row],[Power (kW)]]*1000)*C315</f>
        <v>-91203.120549279687</v>
      </c>
      <c r="S329">
        <f t="shared" si="49"/>
        <v>0</v>
      </c>
      <c r="T329">
        <f t="shared" si="45"/>
        <v>25.6</v>
      </c>
      <c r="U329">
        <f t="shared" si="50"/>
        <v>7.1111111111111116</v>
      </c>
    </row>
    <row r="330" spans="2:21" x14ac:dyDescent="0.2">
      <c r="B330" s="3" t="s">
        <v>47</v>
      </c>
      <c r="C330" s="3">
        <v>322</v>
      </c>
      <c r="D330" s="3">
        <v>322</v>
      </c>
      <c r="E330" s="10">
        <v>24.9</v>
      </c>
      <c r="F330" s="17">
        <f t="shared" ref="F330:F393" si="51">($E331-$E329)/2/3.6</f>
        <v>-9.7222222222222612E-2</v>
      </c>
      <c r="G330" s="17">
        <f t="shared" ref="G330:G393" si="52">($E331-$E329)/2</f>
        <v>-0.35000000000000142</v>
      </c>
      <c r="I330">
        <f t="shared" si="48"/>
        <v>-78.749999999999517</v>
      </c>
      <c r="J330">
        <f t="shared" si="46"/>
        <v>103.2993</v>
      </c>
      <c r="K330">
        <f t="shared" si="47"/>
        <v>38.282065104389062</v>
      </c>
      <c r="L330">
        <f>Table1[[#This Row],[Accel. (N)]]+Table1[[#This Row],[Roll (N)]]+Table1[[#This Row],[Aero (N)]]</f>
        <v>62.831365104389548</v>
      </c>
      <c r="M330">
        <f>Table1[[#This Row],[Total (N)]]*((E316/3.6)/1000)</f>
        <v>0.703362226029694</v>
      </c>
      <c r="N330">
        <f>Table1[[#This Row],[Power (kW)]]*1000</f>
        <v>703.36222602969406</v>
      </c>
      <c r="P330">
        <f>(Table1[[#This Row],[Power (kW)]]*1000)*C316</f>
        <v>216635.56561714577</v>
      </c>
      <c r="S330">
        <f t="shared" si="49"/>
        <v>0</v>
      </c>
      <c r="T330">
        <f t="shared" si="45"/>
        <v>24.9</v>
      </c>
      <c r="U330">
        <f t="shared" si="50"/>
        <v>6.9166666666666661</v>
      </c>
    </row>
    <row r="331" spans="2:21" x14ac:dyDescent="0.2">
      <c r="B331" s="3" t="s">
        <v>47</v>
      </c>
      <c r="C331" s="3">
        <v>323</v>
      </c>
      <c r="D331" s="3">
        <v>323</v>
      </c>
      <c r="E331" s="10">
        <v>24.9</v>
      </c>
      <c r="F331" s="17">
        <f t="shared" si="51"/>
        <v>-8.3333333333333037E-2</v>
      </c>
      <c r="G331" s="17">
        <f t="shared" si="52"/>
        <v>-0.29999999999999893</v>
      </c>
      <c r="I331">
        <f t="shared" si="48"/>
        <v>-67.499999999999361</v>
      </c>
      <c r="J331">
        <f t="shared" si="46"/>
        <v>103.2993</v>
      </c>
      <c r="K331">
        <f t="shared" si="47"/>
        <v>37.903037090622249</v>
      </c>
      <c r="L331">
        <f>Table1[[#This Row],[Accel. (N)]]+Table1[[#This Row],[Roll (N)]]+Table1[[#This Row],[Aero (N)]]</f>
        <v>73.702337090622891</v>
      </c>
      <c r="M331">
        <f>Table1[[#This Row],[Total (N)]]*((E317/3.6)/1000)</f>
        <v>0.82096214370388276</v>
      </c>
      <c r="N331">
        <f>Table1[[#This Row],[Power (kW)]]*1000</f>
        <v>820.96214370388282</v>
      </c>
      <c r="P331">
        <f>(Table1[[#This Row],[Power (kW)]]*1000)*C317</f>
        <v>253677.30240449979</v>
      </c>
      <c r="S331">
        <f t="shared" si="49"/>
        <v>0</v>
      </c>
      <c r="T331">
        <f t="shared" si="45"/>
        <v>24.9</v>
      </c>
      <c r="U331">
        <f t="shared" si="50"/>
        <v>6.9166666666666661</v>
      </c>
    </row>
    <row r="332" spans="2:21" x14ac:dyDescent="0.2">
      <c r="B332" s="3" t="s">
        <v>47</v>
      </c>
      <c r="C332" s="3">
        <v>324</v>
      </c>
      <c r="D332" s="3">
        <v>324</v>
      </c>
      <c r="E332" s="10">
        <v>24.3</v>
      </c>
      <c r="F332" s="17">
        <f t="shared" si="51"/>
        <v>-0.1388888888888889</v>
      </c>
      <c r="G332" s="17">
        <f t="shared" si="52"/>
        <v>-0.5</v>
      </c>
      <c r="I332">
        <f t="shared" si="48"/>
        <v>-101.24999999999984</v>
      </c>
      <c r="J332">
        <f t="shared" si="46"/>
        <v>103.2993</v>
      </c>
      <c r="K332">
        <f t="shared" si="47"/>
        <v>37.150638197622413</v>
      </c>
      <c r="L332">
        <f>Table1[[#This Row],[Accel. (N)]]+Table1[[#This Row],[Roll (N)]]+Table1[[#This Row],[Aero (N)]]</f>
        <v>39.199938197622572</v>
      </c>
      <c r="M332">
        <f>Table1[[#This Row],[Total (N)]]*((E318/3.6)/1000)</f>
        <v>0.43228820734600454</v>
      </c>
      <c r="N332">
        <f>Table1[[#This Row],[Power (kW)]]*1000</f>
        <v>432.28820734600453</v>
      </c>
      <c r="P332">
        <f>(Table1[[#This Row],[Power (kW)]]*1000)*C318</f>
        <v>134009.34427726141</v>
      </c>
      <c r="S332">
        <f t="shared" si="49"/>
        <v>0</v>
      </c>
      <c r="T332">
        <f t="shared" si="45"/>
        <v>24.3</v>
      </c>
      <c r="U332">
        <f t="shared" si="50"/>
        <v>6.75</v>
      </c>
    </row>
    <row r="333" spans="2:21" x14ac:dyDescent="0.2">
      <c r="B333" s="3" t="s">
        <v>47</v>
      </c>
      <c r="C333" s="3">
        <v>325</v>
      </c>
      <c r="D333" s="3">
        <v>325</v>
      </c>
      <c r="E333" s="10">
        <v>23.9</v>
      </c>
      <c r="F333" s="17">
        <f t="shared" si="51"/>
        <v>-5.5555555555555851E-2</v>
      </c>
      <c r="G333" s="17">
        <f t="shared" si="52"/>
        <v>-0.20000000000000107</v>
      </c>
      <c r="I333">
        <f t="shared" si="48"/>
        <v>-135.00000000000031</v>
      </c>
      <c r="J333">
        <f t="shared" si="46"/>
        <v>103.2993</v>
      </c>
      <c r="K333">
        <f t="shared" si="47"/>
        <v>36.220746708623558</v>
      </c>
      <c r="L333">
        <f>Table1[[#This Row],[Accel. (N)]]+Table1[[#This Row],[Roll (N)]]+Table1[[#This Row],[Aero (N)]]</f>
        <v>4.5200467086232479</v>
      </c>
      <c r="M333">
        <f>Table1[[#This Row],[Total (N)]]*((E319/3.6)/1000)</f>
        <v>4.9218286382786476E-2</v>
      </c>
      <c r="N333">
        <f>Table1[[#This Row],[Power (kW)]]*1000</f>
        <v>49.218286382786474</v>
      </c>
      <c r="P333">
        <f>(Table1[[#This Row],[Power (kW)]]*1000)*C319</f>
        <v>15306.887065046592</v>
      </c>
      <c r="S333">
        <f t="shared" si="49"/>
        <v>0</v>
      </c>
      <c r="T333">
        <f t="shared" si="45"/>
        <v>23.9</v>
      </c>
      <c r="U333">
        <f t="shared" si="50"/>
        <v>6.6388888888888884</v>
      </c>
    </row>
    <row r="334" spans="2:21" x14ac:dyDescent="0.2">
      <c r="B334" s="3" t="s">
        <v>47</v>
      </c>
      <c r="C334" s="3">
        <v>326</v>
      </c>
      <c r="D334" s="3">
        <v>326</v>
      </c>
      <c r="E334" s="10">
        <v>23.9</v>
      </c>
      <c r="F334" s="17">
        <f t="shared" si="51"/>
        <v>-4.1666666666666269E-2</v>
      </c>
      <c r="G334" s="17">
        <f t="shared" si="52"/>
        <v>-0.14999999999999858</v>
      </c>
      <c r="I334">
        <f t="shared" si="48"/>
        <v>-202.50000000000048</v>
      </c>
      <c r="J334">
        <f t="shared" si="46"/>
        <v>103.2993</v>
      </c>
      <c r="K334">
        <f t="shared" si="47"/>
        <v>34.93869859489358</v>
      </c>
      <c r="L334">
        <f>Table1[[#This Row],[Accel. (N)]]+Table1[[#This Row],[Roll (N)]]+Table1[[#This Row],[Aero (N)]]</f>
        <v>-64.262001405106901</v>
      </c>
      <c r="M334">
        <f>Table1[[#This Row],[Total (N)]]*((E320/3.6)/1000)</f>
        <v>-0.68724640391572656</v>
      </c>
      <c r="N334">
        <f>Table1[[#This Row],[Power (kW)]]*1000</f>
        <v>-687.24640391572655</v>
      </c>
      <c r="P334">
        <f>(Table1[[#This Row],[Power (kW)]]*1000)*C320</f>
        <v>-214420.87802170668</v>
      </c>
      <c r="S334">
        <f t="shared" si="49"/>
        <v>0</v>
      </c>
      <c r="T334">
        <f t="shared" si="45"/>
        <v>23.9</v>
      </c>
      <c r="U334">
        <f t="shared" si="50"/>
        <v>6.6388888888888884</v>
      </c>
    </row>
    <row r="335" spans="2:21" x14ac:dyDescent="0.2">
      <c r="B335" s="3" t="s">
        <v>47</v>
      </c>
      <c r="C335" s="3">
        <v>327</v>
      </c>
      <c r="D335" s="3">
        <v>327</v>
      </c>
      <c r="E335" s="10">
        <v>23.6</v>
      </c>
      <c r="F335" s="17">
        <f t="shared" si="51"/>
        <v>-8.3333333333333037E-2</v>
      </c>
      <c r="G335" s="17">
        <f t="shared" si="52"/>
        <v>-0.29999999999999893</v>
      </c>
      <c r="I335">
        <f t="shared" si="48"/>
        <v>-281.25</v>
      </c>
      <c r="J335">
        <f t="shared" si="46"/>
        <v>103.2993</v>
      </c>
      <c r="K335">
        <f t="shared" si="47"/>
        <v>32.970722918936296</v>
      </c>
      <c r="L335">
        <f>Table1[[#This Row],[Accel. (N)]]+Table1[[#This Row],[Roll (N)]]+Table1[[#This Row],[Aero (N)]]</f>
        <v>-144.97997708106368</v>
      </c>
      <c r="M335">
        <f>Table1[[#This Row],[Total (N)]]*((E321/3.6)/1000)</f>
        <v>-1.506180873008828</v>
      </c>
      <c r="N335">
        <f>Table1[[#This Row],[Power (kW)]]*1000</f>
        <v>-1506.180873008828</v>
      </c>
      <c r="P335">
        <f>(Table1[[#This Row],[Power (kW)]]*1000)*C321</f>
        <v>-471434.61325176316</v>
      </c>
      <c r="S335">
        <f t="shared" si="49"/>
        <v>0</v>
      </c>
      <c r="T335">
        <f t="shared" si="45"/>
        <v>23.6</v>
      </c>
      <c r="U335">
        <f t="shared" si="50"/>
        <v>6.5555555555555554</v>
      </c>
    </row>
    <row r="336" spans="2:21" x14ac:dyDescent="0.2">
      <c r="B336" s="3" t="s">
        <v>47</v>
      </c>
      <c r="C336" s="3">
        <v>328</v>
      </c>
      <c r="D336" s="3">
        <v>328</v>
      </c>
      <c r="E336" s="10">
        <v>23.3</v>
      </c>
      <c r="F336" s="17">
        <f t="shared" si="51"/>
        <v>-0.43055555555555575</v>
      </c>
      <c r="G336" s="17">
        <f t="shared" si="52"/>
        <v>-1.5500000000000007</v>
      </c>
      <c r="I336">
        <f t="shared" si="48"/>
        <v>-337.49999999999994</v>
      </c>
      <c r="J336">
        <f t="shared" si="46"/>
        <v>103.2993</v>
      </c>
      <c r="K336">
        <f t="shared" si="47"/>
        <v>30.548526482700002</v>
      </c>
      <c r="L336">
        <f>Table1[[#This Row],[Accel. (N)]]+Table1[[#This Row],[Roll (N)]]+Table1[[#This Row],[Aero (N)]]</f>
        <v>-203.65217351729993</v>
      </c>
      <c r="M336">
        <f>Table1[[#This Row],[Total (N)]]*((E322/3.6)/1000)</f>
        <v>-2.0365217351729994</v>
      </c>
      <c r="N336">
        <f>Table1[[#This Row],[Power (kW)]]*1000</f>
        <v>-2036.5217351729993</v>
      </c>
      <c r="P336">
        <f>(Table1[[#This Row],[Power (kW)]]*1000)*C322</f>
        <v>-639467.82484432182</v>
      </c>
      <c r="S336">
        <f t="shared" si="49"/>
        <v>0</v>
      </c>
      <c r="T336">
        <f t="shared" si="45"/>
        <v>23.3</v>
      </c>
      <c r="U336">
        <f t="shared" si="50"/>
        <v>6.4722222222222223</v>
      </c>
    </row>
    <row r="337" spans="2:21" x14ac:dyDescent="0.2">
      <c r="B337" s="3" t="s">
        <v>47</v>
      </c>
      <c r="C337" s="3">
        <v>329</v>
      </c>
      <c r="D337" s="3">
        <v>329</v>
      </c>
      <c r="E337" s="10">
        <v>20.5</v>
      </c>
      <c r="F337" s="17">
        <f t="shared" si="51"/>
        <v>-0.80555555555555558</v>
      </c>
      <c r="G337" s="17">
        <f t="shared" si="52"/>
        <v>-2.9000000000000004</v>
      </c>
      <c r="I337">
        <f t="shared" si="48"/>
        <v>-337.49999999999994</v>
      </c>
      <c r="J337">
        <f t="shared" si="46"/>
        <v>103.2993</v>
      </c>
      <c r="K337">
        <f t="shared" si="47"/>
        <v>27.893444674820888</v>
      </c>
      <c r="L337">
        <f>Table1[[#This Row],[Accel. (N)]]+Table1[[#This Row],[Roll (N)]]+Table1[[#This Row],[Aero (N)]]</f>
        <v>-206.30725532517903</v>
      </c>
      <c r="M337">
        <f>Table1[[#This Row],[Total (N)]]*((E323/3.6)/1000)</f>
        <v>-1.9713804397739327</v>
      </c>
      <c r="N337">
        <f>Table1[[#This Row],[Power (kW)]]*1000</f>
        <v>-1971.3804397739327</v>
      </c>
      <c r="P337">
        <f>(Table1[[#This Row],[Power (kW)]]*1000)*C323</f>
        <v>-620984.83852878876</v>
      </c>
      <c r="S337">
        <f t="shared" si="49"/>
        <v>0</v>
      </c>
      <c r="T337">
        <f t="shared" si="45"/>
        <v>20.5</v>
      </c>
      <c r="U337">
        <f t="shared" si="50"/>
        <v>5.6944444444444446</v>
      </c>
    </row>
    <row r="338" spans="2:21" x14ac:dyDescent="0.2">
      <c r="B338" s="3" t="s">
        <v>47</v>
      </c>
      <c r="C338" s="3">
        <v>330</v>
      </c>
      <c r="D338" s="3">
        <v>330</v>
      </c>
      <c r="E338" s="10">
        <v>17.5</v>
      </c>
      <c r="F338" s="17">
        <f t="shared" si="51"/>
        <v>-0.50000000000000022</v>
      </c>
      <c r="G338" s="17">
        <f t="shared" si="52"/>
        <v>-1.8000000000000007</v>
      </c>
      <c r="I338">
        <f t="shared" si="48"/>
        <v>-303.74999999999989</v>
      </c>
      <c r="J338">
        <f t="shared" si="46"/>
        <v>103.2993</v>
      </c>
      <c r="K338">
        <f t="shared" si="47"/>
        <v>25.669247947268747</v>
      </c>
      <c r="L338">
        <f>Table1[[#This Row],[Accel. (N)]]+Table1[[#This Row],[Roll (N)]]+Table1[[#This Row],[Aero (N)]]</f>
        <v>-174.78145205273111</v>
      </c>
      <c r="M338">
        <f>Table1[[#This Row],[Total (N)]]*((E324/3.6)/1000)</f>
        <v>-1.6021633104833686</v>
      </c>
      <c r="N338">
        <f>Table1[[#This Row],[Power (kW)]]*1000</f>
        <v>-1602.1633104833686</v>
      </c>
      <c r="P338">
        <f>(Table1[[#This Row],[Power (kW)]]*1000)*C324</f>
        <v>-506283.60611274448</v>
      </c>
      <c r="S338">
        <f t="shared" si="49"/>
        <v>0</v>
      </c>
      <c r="T338">
        <f t="shared" si="45"/>
        <v>17.5</v>
      </c>
      <c r="U338">
        <f t="shared" si="50"/>
        <v>4.8611111111111107</v>
      </c>
    </row>
    <row r="339" spans="2:21" x14ac:dyDescent="0.2">
      <c r="B339" s="3" t="s">
        <v>47</v>
      </c>
      <c r="C339" s="3">
        <v>331</v>
      </c>
      <c r="D339" s="3">
        <v>331</v>
      </c>
      <c r="E339" s="10">
        <v>16.899999999999999</v>
      </c>
      <c r="F339" s="17">
        <f t="shared" si="51"/>
        <v>-0.1111111111111112</v>
      </c>
      <c r="G339" s="17">
        <f t="shared" si="52"/>
        <v>-0.40000000000000036</v>
      </c>
      <c r="I339">
        <f t="shared" si="48"/>
        <v>-337.49999999999994</v>
      </c>
      <c r="J339">
        <f t="shared" si="46"/>
        <v>103.2993</v>
      </c>
      <c r="K339">
        <f t="shared" si="47"/>
        <v>23.686658007099076</v>
      </c>
      <c r="L339">
        <f>Table1[[#This Row],[Accel. (N)]]+Table1[[#This Row],[Roll (N)]]+Table1[[#This Row],[Aero (N)]]</f>
        <v>-210.51404199290084</v>
      </c>
      <c r="M339">
        <f>Table1[[#This Row],[Total (N)]]*((E325/3.6)/1000)</f>
        <v>-1.8536930919930437</v>
      </c>
      <c r="N339">
        <f>Table1[[#This Row],[Power (kW)]]*1000</f>
        <v>-1853.6930919930437</v>
      </c>
      <c r="P339">
        <f>(Table1[[#This Row],[Power (kW)]]*1000)*C325</f>
        <v>-587620.71016179491</v>
      </c>
      <c r="S339">
        <f t="shared" si="49"/>
        <v>0</v>
      </c>
      <c r="T339">
        <f t="shared" si="45"/>
        <v>16.899999999999999</v>
      </c>
      <c r="U339">
        <f t="shared" si="50"/>
        <v>4.6944444444444438</v>
      </c>
    </row>
    <row r="340" spans="2:21" x14ac:dyDescent="0.2">
      <c r="B340" s="3" t="s">
        <v>47</v>
      </c>
      <c r="C340" s="3">
        <v>332</v>
      </c>
      <c r="D340" s="3">
        <v>332</v>
      </c>
      <c r="E340" s="10">
        <v>16.7</v>
      </c>
      <c r="F340" s="17">
        <f t="shared" si="51"/>
        <v>-0.13888888888888865</v>
      </c>
      <c r="G340" s="17">
        <f t="shared" si="52"/>
        <v>-0.49999999999999911</v>
      </c>
      <c r="I340">
        <f t="shared" si="48"/>
        <v>-416.24999999999989</v>
      </c>
      <c r="J340">
        <f t="shared" si="46"/>
        <v>103.2993</v>
      </c>
      <c r="K340">
        <f t="shared" si="47"/>
        <v>21.214254501875004</v>
      </c>
      <c r="L340">
        <f>Table1[[#This Row],[Accel. (N)]]+Table1[[#This Row],[Roll (N)]]+Table1[[#This Row],[Aero (N)]]</f>
        <v>-291.73644549812485</v>
      </c>
      <c r="M340">
        <f>Table1[[#This Row],[Total (N)]]*((E326/3.6)/1000)</f>
        <v>-2.4311370458177071</v>
      </c>
      <c r="N340">
        <f>Table1[[#This Row],[Power (kW)]]*1000</f>
        <v>-2431.1370458177071</v>
      </c>
      <c r="P340">
        <f>(Table1[[#This Row],[Power (kW)]]*1000)*C326</f>
        <v>-773101.58057003084</v>
      </c>
      <c r="S340">
        <f t="shared" si="49"/>
        <v>0</v>
      </c>
      <c r="T340">
        <f t="shared" si="45"/>
        <v>16.7</v>
      </c>
      <c r="U340">
        <f t="shared" si="50"/>
        <v>4.6388888888888884</v>
      </c>
    </row>
    <row r="341" spans="2:21" x14ac:dyDescent="0.2">
      <c r="B341" s="3" t="s">
        <v>47</v>
      </c>
      <c r="C341" s="3">
        <v>333</v>
      </c>
      <c r="D341" s="3">
        <v>333</v>
      </c>
      <c r="E341" s="10">
        <v>15.9</v>
      </c>
      <c r="F341" s="17">
        <f t="shared" si="51"/>
        <v>-0.15277777777777773</v>
      </c>
      <c r="G341" s="17">
        <f t="shared" si="52"/>
        <v>-0.54999999999999982</v>
      </c>
      <c r="I341">
        <f t="shared" si="48"/>
        <v>-438.74999999999977</v>
      </c>
      <c r="J341">
        <f t="shared" si="46"/>
        <v>103.2993</v>
      </c>
      <c r="K341">
        <f t="shared" si="47"/>
        <v>18.47997281052222</v>
      </c>
      <c r="L341">
        <f>Table1[[#This Row],[Accel. (N)]]+Table1[[#This Row],[Roll (N)]]+Table1[[#This Row],[Aero (N)]]</f>
        <v>-316.97072718947754</v>
      </c>
      <c r="M341">
        <f>Table1[[#This Row],[Total (N)]]*((E327/3.6)/1000)</f>
        <v>-2.4653278781403807</v>
      </c>
      <c r="N341">
        <f>Table1[[#This Row],[Power (kW)]]*1000</f>
        <v>-2465.3278781403806</v>
      </c>
      <c r="P341">
        <f>(Table1[[#This Row],[Power (kW)]]*1000)*C327</f>
        <v>-786439.5931267814</v>
      </c>
      <c r="S341">
        <f t="shared" si="49"/>
        <v>0</v>
      </c>
      <c r="T341">
        <f t="shared" ref="T341:T404" si="53">IF(S341=1,"",E341)</f>
        <v>15.9</v>
      </c>
      <c r="U341">
        <f t="shared" si="50"/>
        <v>4.416666666666667</v>
      </c>
    </row>
    <row r="342" spans="2:21" x14ac:dyDescent="0.2">
      <c r="B342" s="3" t="s">
        <v>47</v>
      </c>
      <c r="C342" s="3">
        <v>334</v>
      </c>
      <c r="D342" s="3">
        <v>334</v>
      </c>
      <c r="E342" s="10">
        <v>15.6</v>
      </c>
      <c r="F342" s="17">
        <f t="shared" si="51"/>
        <v>-0.12500000000000006</v>
      </c>
      <c r="G342" s="17">
        <f t="shared" si="52"/>
        <v>-0.45000000000000018</v>
      </c>
      <c r="I342">
        <f t="shared" si="48"/>
        <v>-269.99999999999983</v>
      </c>
      <c r="J342">
        <f t="shared" ref="J342:J405" si="54">$M$16*9.81*$M$17</f>
        <v>103.2993</v>
      </c>
      <c r="K342">
        <f t="shared" si="47"/>
        <v>16.057069232469189</v>
      </c>
      <c r="L342">
        <f>Table1[[#This Row],[Accel. (N)]]+Table1[[#This Row],[Roll (N)]]+Table1[[#This Row],[Aero (N)]]</f>
        <v>-150.64363076753062</v>
      </c>
      <c r="M342">
        <f>Table1[[#This Row],[Total (N)]]*((E328/3.6)/1000)</f>
        <v>-1.092166323064597</v>
      </c>
      <c r="N342">
        <f>Table1[[#This Row],[Power (kW)]]*1000</f>
        <v>-1092.166323064597</v>
      </c>
      <c r="P342">
        <f>(Table1[[#This Row],[Power (kW)]]*1000)*C328</f>
        <v>-349493.22338067106</v>
      </c>
      <c r="S342">
        <f t="shared" si="49"/>
        <v>0</v>
      </c>
      <c r="T342">
        <f t="shared" si="53"/>
        <v>15.6</v>
      </c>
      <c r="U342">
        <f t="shared" si="50"/>
        <v>4.333333333333333</v>
      </c>
    </row>
    <row r="343" spans="2:21" x14ac:dyDescent="0.2">
      <c r="B343" s="3" t="s">
        <v>47</v>
      </c>
      <c r="C343" s="3">
        <v>335</v>
      </c>
      <c r="D343" s="3">
        <v>335</v>
      </c>
      <c r="E343" s="10">
        <v>15</v>
      </c>
      <c r="F343" s="17">
        <f t="shared" si="51"/>
        <v>-0.15277777777777773</v>
      </c>
      <c r="G343" s="17">
        <f t="shared" si="52"/>
        <v>-0.54999999999999982</v>
      </c>
      <c r="I343">
        <f t="shared" si="48"/>
        <v>-135.00000000000031</v>
      </c>
      <c r="J343">
        <f t="shared" si="54"/>
        <v>103.2993</v>
      </c>
      <c r="K343">
        <f t="shared" ref="K343:K406" si="55">0.5*0.9617*$M$20*1.293^2*(E329/3.6)^2</f>
        <v>15.447748700387557</v>
      </c>
      <c r="L343">
        <f>Table1[[#This Row],[Accel. (N)]]+Table1[[#This Row],[Roll (N)]]+Table1[[#This Row],[Aero (N)]]</f>
        <v>-16.252951299612754</v>
      </c>
      <c r="M343">
        <f>Table1[[#This Row],[Total (N)]]*((E329/3.6)/1000)</f>
        <v>-0.11557654257502403</v>
      </c>
      <c r="N343">
        <f>Table1[[#This Row],[Power (kW)]]*1000</f>
        <v>-115.57654257502404</v>
      </c>
      <c r="P343">
        <f>(Table1[[#This Row],[Power (kW)]]*1000)*C329</f>
        <v>-37100.070166582715</v>
      </c>
      <c r="S343">
        <f t="shared" si="49"/>
        <v>0</v>
      </c>
      <c r="T343">
        <f t="shared" si="53"/>
        <v>15</v>
      </c>
      <c r="U343">
        <f t="shared" si="50"/>
        <v>4.166666666666667</v>
      </c>
    </row>
    <row r="344" spans="2:21" x14ac:dyDescent="0.2">
      <c r="B344" s="3" t="s">
        <v>47</v>
      </c>
      <c r="C344" s="3">
        <v>336</v>
      </c>
      <c r="D344" s="3">
        <v>336</v>
      </c>
      <c r="E344" s="10">
        <v>14.5</v>
      </c>
      <c r="F344" s="17">
        <f t="shared" si="51"/>
        <v>-9.7222222222222127E-2</v>
      </c>
      <c r="G344" s="17">
        <f t="shared" si="52"/>
        <v>-0.34999999999999964</v>
      </c>
      <c r="I344">
        <f t="shared" si="48"/>
        <v>-78.750000000000313</v>
      </c>
      <c r="J344">
        <f t="shared" si="54"/>
        <v>103.2993</v>
      </c>
      <c r="K344">
        <f t="shared" si="55"/>
        <v>14.614499926341686</v>
      </c>
      <c r="L344">
        <f>Table1[[#This Row],[Accel. (N)]]+Table1[[#This Row],[Roll (N)]]+Table1[[#This Row],[Aero (N)]]</f>
        <v>39.163799926341376</v>
      </c>
      <c r="M344">
        <f>Table1[[#This Row],[Total (N)]]*((E330/3.6)/1000)</f>
        <v>0.27088294949052782</v>
      </c>
      <c r="N344">
        <f>Table1[[#This Row],[Power (kW)]]*1000</f>
        <v>270.88294949052784</v>
      </c>
      <c r="P344">
        <f>(Table1[[#This Row],[Power (kW)]]*1000)*C330</f>
        <v>87224.309735949966</v>
      </c>
      <c r="S344">
        <f t="shared" si="49"/>
        <v>0</v>
      </c>
      <c r="T344">
        <f t="shared" si="53"/>
        <v>14.5</v>
      </c>
      <c r="U344">
        <f t="shared" si="50"/>
        <v>4.0277777777777777</v>
      </c>
    </row>
    <row r="345" spans="2:21" x14ac:dyDescent="0.2">
      <c r="B345" s="3" t="s">
        <v>47</v>
      </c>
      <c r="C345" s="3">
        <v>337</v>
      </c>
      <c r="D345" s="3">
        <v>337</v>
      </c>
      <c r="E345" s="10">
        <v>14.3</v>
      </c>
      <c r="F345" s="17">
        <f t="shared" si="51"/>
        <v>0</v>
      </c>
      <c r="G345" s="17">
        <f t="shared" si="52"/>
        <v>0</v>
      </c>
      <c r="I345">
        <f t="shared" si="48"/>
        <v>-67.499999999999758</v>
      </c>
      <c r="J345">
        <f t="shared" si="54"/>
        <v>103.2993</v>
      </c>
      <c r="K345">
        <f t="shared" si="55"/>
        <v>14.614499926341686</v>
      </c>
      <c r="L345">
        <f>Table1[[#This Row],[Accel. (N)]]+Table1[[#This Row],[Roll (N)]]+Table1[[#This Row],[Aero (N)]]</f>
        <v>50.41379992634193</v>
      </c>
      <c r="M345">
        <f>Table1[[#This Row],[Total (N)]]*((E331/3.6)/1000)</f>
        <v>0.34869544949053166</v>
      </c>
      <c r="N345">
        <f>Table1[[#This Row],[Power (kW)]]*1000</f>
        <v>348.69544949053164</v>
      </c>
      <c r="P345">
        <f>(Table1[[#This Row],[Power (kW)]]*1000)*C331</f>
        <v>112628.63018544173</v>
      </c>
      <c r="S345">
        <f t="shared" si="49"/>
        <v>0</v>
      </c>
      <c r="T345">
        <f t="shared" si="53"/>
        <v>14.3</v>
      </c>
      <c r="U345">
        <f t="shared" si="50"/>
        <v>3.9722222222222223</v>
      </c>
    </row>
    <row r="346" spans="2:21" x14ac:dyDescent="0.2">
      <c r="B346" s="3" t="s">
        <v>47</v>
      </c>
      <c r="C346" s="3">
        <v>338</v>
      </c>
      <c r="D346" s="3">
        <v>338</v>
      </c>
      <c r="E346" s="10">
        <v>14.5</v>
      </c>
      <c r="F346" s="17">
        <f t="shared" si="51"/>
        <v>0.15277777777777773</v>
      </c>
      <c r="G346" s="17">
        <f t="shared" si="52"/>
        <v>0.54999999999999982</v>
      </c>
      <c r="I346">
        <f t="shared" si="48"/>
        <v>-112.5</v>
      </c>
      <c r="J346">
        <f t="shared" si="54"/>
        <v>103.2993</v>
      </c>
      <c r="K346">
        <f t="shared" si="55"/>
        <v>13.918672378680188</v>
      </c>
      <c r="L346">
        <f>Table1[[#This Row],[Accel. (N)]]+Table1[[#This Row],[Roll (N)]]+Table1[[#This Row],[Aero (N)]]</f>
        <v>4.7179723786801908</v>
      </c>
      <c r="M346">
        <f>Table1[[#This Row],[Total (N)]]*((E332/3.6)/1000)</f>
        <v>3.1846313556091285E-2</v>
      </c>
      <c r="N346">
        <f>Table1[[#This Row],[Power (kW)]]*1000</f>
        <v>31.846313556091285</v>
      </c>
      <c r="P346">
        <f>(Table1[[#This Row],[Power (kW)]]*1000)*C332</f>
        <v>10318.205592173577</v>
      </c>
      <c r="S346">
        <f t="shared" si="49"/>
        <v>0</v>
      </c>
      <c r="T346">
        <f t="shared" si="53"/>
        <v>14.5</v>
      </c>
      <c r="U346">
        <f t="shared" si="50"/>
        <v>4.0277777777777777</v>
      </c>
    </row>
    <row r="347" spans="2:21" x14ac:dyDescent="0.2">
      <c r="B347" s="3" t="s">
        <v>47</v>
      </c>
      <c r="C347" s="3">
        <v>339</v>
      </c>
      <c r="D347" s="3">
        <v>339</v>
      </c>
      <c r="E347" s="10">
        <v>15.4</v>
      </c>
      <c r="F347" s="17">
        <f t="shared" si="51"/>
        <v>0.45833333333333343</v>
      </c>
      <c r="G347" s="17">
        <f t="shared" si="52"/>
        <v>1.6500000000000004</v>
      </c>
      <c r="I347">
        <f t="shared" si="48"/>
        <v>-45.000000000000242</v>
      </c>
      <c r="J347">
        <f t="shared" si="54"/>
        <v>103.2993</v>
      </c>
      <c r="K347">
        <f t="shared" si="55"/>
        <v>13.464215904462241</v>
      </c>
      <c r="L347">
        <f>Table1[[#This Row],[Accel. (N)]]+Table1[[#This Row],[Roll (N)]]+Table1[[#This Row],[Aero (N)]]</f>
        <v>71.763515904461997</v>
      </c>
      <c r="M347">
        <f>Table1[[#This Row],[Total (N)]]*((E333/3.6)/1000)</f>
        <v>0.47643000836573379</v>
      </c>
      <c r="N347">
        <f>Table1[[#This Row],[Power (kW)]]*1000</f>
        <v>476.43000836573378</v>
      </c>
      <c r="P347">
        <f>(Table1[[#This Row],[Power (kW)]]*1000)*C333</f>
        <v>154839.75271886348</v>
      </c>
      <c r="S347">
        <f t="shared" si="49"/>
        <v>0</v>
      </c>
      <c r="T347">
        <f t="shared" si="53"/>
        <v>15.4</v>
      </c>
      <c r="U347">
        <f t="shared" si="50"/>
        <v>4.2777777777777777</v>
      </c>
    </row>
    <row r="348" spans="2:21" x14ac:dyDescent="0.2">
      <c r="B348" s="3" t="s">
        <v>47</v>
      </c>
      <c r="C348" s="3">
        <v>340</v>
      </c>
      <c r="D348" s="3">
        <v>340</v>
      </c>
      <c r="E348" s="10">
        <v>17.8</v>
      </c>
      <c r="F348" s="17">
        <f t="shared" si="51"/>
        <v>0.79166666666666674</v>
      </c>
      <c r="G348" s="17">
        <f t="shared" si="52"/>
        <v>2.8500000000000005</v>
      </c>
      <c r="I348">
        <f t="shared" si="48"/>
        <v>-33.74999999999968</v>
      </c>
      <c r="J348">
        <f t="shared" si="54"/>
        <v>103.2993</v>
      </c>
      <c r="K348">
        <f t="shared" si="55"/>
        <v>13.464215904462241</v>
      </c>
      <c r="L348">
        <f>Table1[[#This Row],[Accel. (N)]]+Table1[[#This Row],[Roll (N)]]+Table1[[#This Row],[Aero (N)]]</f>
        <v>83.013515904462565</v>
      </c>
      <c r="M348">
        <f>Table1[[#This Row],[Total (N)]]*((E334/3.6)/1000)</f>
        <v>0.55111750836573759</v>
      </c>
      <c r="N348">
        <f>Table1[[#This Row],[Power (kW)]]*1000</f>
        <v>551.11750836573754</v>
      </c>
      <c r="P348">
        <f>(Table1[[#This Row],[Power (kW)]]*1000)*C334</f>
        <v>179664.30772723045</v>
      </c>
      <c r="S348">
        <f t="shared" si="49"/>
        <v>0</v>
      </c>
      <c r="T348">
        <f t="shared" si="53"/>
        <v>17.8</v>
      </c>
      <c r="U348">
        <f t="shared" si="50"/>
        <v>4.9444444444444446</v>
      </c>
    </row>
    <row r="349" spans="2:21" x14ac:dyDescent="0.2">
      <c r="B349" s="3" t="s">
        <v>47</v>
      </c>
      <c r="C349" s="3">
        <v>341</v>
      </c>
      <c r="D349" s="3">
        <v>341</v>
      </c>
      <c r="E349" s="10">
        <v>21.1</v>
      </c>
      <c r="F349" s="17">
        <f t="shared" si="51"/>
        <v>0.87500000000000011</v>
      </c>
      <c r="G349" s="17">
        <f t="shared" si="52"/>
        <v>3.1500000000000004</v>
      </c>
      <c r="I349">
        <f t="shared" si="48"/>
        <v>-67.499999999999758</v>
      </c>
      <c r="J349">
        <f t="shared" si="54"/>
        <v>103.2993</v>
      </c>
      <c r="K349">
        <f t="shared" si="55"/>
        <v>13.128323541515888</v>
      </c>
      <c r="L349">
        <f>Table1[[#This Row],[Accel. (N)]]+Table1[[#This Row],[Roll (N)]]+Table1[[#This Row],[Aero (N)]]</f>
        <v>48.927623541516134</v>
      </c>
      <c r="M349">
        <f>Table1[[#This Row],[Total (N)]]*((E335/3.6)/1000)</f>
        <v>0.32074775432771691</v>
      </c>
      <c r="N349">
        <f>Table1[[#This Row],[Power (kW)]]*1000</f>
        <v>320.7477543277169</v>
      </c>
      <c r="P349">
        <f>(Table1[[#This Row],[Power (kW)]]*1000)*C335</f>
        <v>104884.51566516343</v>
      </c>
      <c r="S349">
        <f t="shared" si="49"/>
        <v>0</v>
      </c>
      <c r="T349">
        <f t="shared" si="53"/>
        <v>21.1</v>
      </c>
      <c r="U349">
        <f t="shared" si="50"/>
        <v>5.8611111111111116</v>
      </c>
    </row>
    <row r="350" spans="2:21" x14ac:dyDescent="0.2">
      <c r="B350" s="3" t="s">
        <v>47</v>
      </c>
      <c r="C350" s="3">
        <v>342</v>
      </c>
      <c r="D350" s="3">
        <v>342</v>
      </c>
      <c r="E350" s="10">
        <v>24.1</v>
      </c>
      <c r="F350" s="17">
        <f t="shared" si="51"/>
        <v>0.54166666666666641</v>
      </c>
      <c r="G350" s="17">
        <f t="shared" si="52"/>
        <v>1.9499999999999993</v>
      </c>
      <c r="I350">
        <f t="shared" si="48"/>
        <v>-348.75000000000017</v>
      </c>
      <c r="J350">
        <f t="shared" si="54"/>
        <v>103.2993</v>
      </c>
      <c r="K350">
        <f t="shared" si="55"/>
        <v>12.79667402946991</v>
      </c>
      <c r="L350">
        <f>Table1[[#This Row],[Accel. (N)]]+Table1[[#This Row],[Roll (N)]]+Table1[[#This Row],[Aero (N)]]</f>
        <v>-232.65402597053026</v>
      </c>
      <c r="M350">
        <f>Table1[[#This Row],[Total (N)]]*((E336/3.6)/1000)</f>
        <v>-1.5057885569759319</v>
      </c>
      <c r="N350">
        <f>Table1[[#This Row],[Power (kW)]]*1000</f>
        <v>-1505.7885569759319</v>
      </c>
      <c r="P350">
        <f>(Table1[[#This Row],[Power (kW)]]*1000)*C336</f>
        <v>-493898.64668810565</v>
      </c>
      <c r="S350">
        <f t="shared" si="49"/>
        <v>0</v>
      </c>
      <c r="T350">
        <f t="shared" si="53"/>
        <v>24.1</v>
      </c>
      <c r="U350">
        <f t="shared" si="50"/>
        <v>6.6944444444444446</v>
      </c>
    </row>
    <row r="351" spans="2:21" x14ac:dyDescent="0.2">
      <c r="B351" s="3" t="s">
        <v>47</v>
      </c>
      <c r="C351" s="3">
        <v>343</v>
      </c>
      <c r="D351" s="3">
        <v>343</v>
      </c>
      <c r="E351" s="10">
        <v>25</v>
      </c>
      <c r="F351" s="17">
        <f t="shared" si="51"/>
        <v>0.16666666666666657</v>
      </c>
      <c r="G351" s="17">
        <f t="shared" si="52"/>
        <v>0.59999999999999964</v>
      </c>
      <c r="I351">
        <f t="shared" si="48"/>
        <v>-652.5</v>
      </c>
      <c r="J351">
        <f t="shared" si="54"/>
        <v>103.2993</v>
      </c>
      <c r="K351">
        <f t="shared" si="55"/>
        <v>9.9058782826810781</v>
      </c>
      <c r="L351">
        <f>Table1[[#This Row],[Accel. (N)]]+Table1[[#This Row],[Roll (N)]]+Table1[[#This Row],[Aero (N)]]</f>
        <v>-539.29482171731888</v>
      </c>
      <c r="M351">
        <f>Table1[[#This Row],[Total (N)]]*((E337/3.6)/1000)</f>
        <v>-3.0709844014458438</v>
      </c>
      <c r="N351">
        <f>Table1[[#This Row],[Power (kW)]]*1000</f>
        <v>-3070.984401445844</v>
      </c>
      <c r="P351">
        <f>(Table1[[#This Row],[Power (kW)]]*1000)*C337</f>
        <v>-1010353.8680756827</v>
      </c>
      <c r="S351">
        <f t="shared" si="49"/>
        <v>0</v>
      </c>
      <c r="T351">
        <f t="shared" si="53"/>
        <v>25</v>
      </c>
      <c r="U351">
        <f t="shared" si="50"/>
        <v>6.9444444444444446</v>
      </c>
    </row>
    <row r="352" spans="2:21" x14ac:dyDescent="0.2">
      <c r="B352" s="3" t="s">
        <v>47</v>
      </c>
      <c r="C352" s="3">
        <v>344</v>
      </c>
      <c r="D352" s="3">
        <v>344</v>
      </c>
      <c r="E352" s="10">
        <v>25.3</v>
      </c>
      <c r="F352" s="17">
        <f t="shared" si="51"/>
        <v>6.9444444444444448E-2</v>
      </c>
      <c r="G352" s="17">
        <f t="shared" si="52"/>
        <v>0.25</v>
      </c>
      <c r="I352">
        <f t="shared" si="48"/>
        <v>-405.00000000000017</v>
      </c>
      <c r="J352">
        <f t="shared" si="54"/>
        <v>103.2993</v>
      </c>
      <c r="K352">
        <f t="shared" si="55"/>
        <v>7.2187393791102421</v>
      </c>
      <c r="L352">
        <f>Table1[[#This Row],[Accel. (N)]]+Table1[[#This Row],[Roll (N)]]+Table1[[#This Row],[Aero (N)]]</f>
        <v>-294.48196062088994</v>
      </c>
      <c r="M352">
        <f>Table1[[#This Row],[Total (N)]]*((E338/3.6)/1000)</f>
        <v>-1.4315095307959924</v>
      </c>
      <c r="N352">
        <f>Table1[[#This Row],[Power (kW)]]*1000</f>
        <v>-1431.5095307959923</v>
      </c>
      <c r="P352">
        <f>(Table1[[#This Row],[Power (kW)]]*1000)*C338</f>
        <v>-472398.14516267745</v>
      </c>
      <c r="S352">
        <f t="shared" si="49"/>
        <v>0</v>
      </c>
      <c r="T352">
        <f t="shared" si="53"/>
        <v>25.3</v>
      </c>
      <c r="U352">
        <f t="shared" si="50"/>
        <v>7.0277777777777777</v>
      </c>
    </row>
    <row r="353" spans="2:21" x14ac:dyDescent="0.2">
      <c r="B353" s="3" t="s">
        <v>47</v>
      </c>
      <c r="C353" s="3">
        <v>345</v>
      </c>
      <c r="D353" s="3">
        <v>345</v>
      </c>
      <c r="E353" s="10">
        <v>25.5</v>
      </c>
      <c r="F353" s="17">
        <f t="shared" si="51"/>
        <v>0.15277777777777748</v>
      </c>
      <c r="G353" s="17">
        <f t="shared" si="52"/>
        <v>0.54999999999999893</v>
      </c>
      <c r="I353">
        <f t="shared" si="48"/>
        <v>-90.000000000000071</v>
      </c>
      <c r="J353">
        <f t="shared" si="54"/>
        <v>103.2993</v>
      </c>
      <c r="K353">
        <f t="shared" si="55"/>
        <v>6.7322258092005747</v>
      </c>
      <c r="L353">
        <f>Table1[[#This Row],[Accel. (N)]]+Table1[[#This Row],[Roll (N)]]+Table1[[#This Row],[Aero (N)]]</f>
        <v>20.031525809200506</v>
      </c>
      <c r="M353">
        <f>Table1[[#This Row],[Total (N)]]*((E339/3.6)/1000)</f>
        <v>9.4036885048746813E-2</v>
      </c>
      <c r="N353">
        <f>Table1[[#This Row],[Power (kW)]]*1000</f>
        <v>94.036885048746811</v>
      </c>
      <c r="P353">
        <f>(Table1[[#This Row],[Power (kW)]]*1000)*C339</f>
        <v>31126.208951135195</v>
      </c>
      <c r="S353">
        <f t="shared" si="49"/>
        <v>0</v>
      </c>
      <c r="T353">
        <f t="shared" si="53"/>
        <v>25.5</v>
      </c>
      <c r="U353">
        <f t="shared" si="50"/>
        <v>7.083333333333333</v>
      </c>
    </row>
    <row r="354" spans="2:21" x14ac:dyDescent="0.2">
      <c r="B354" s="3" t="s">
        <v>47</v>
      </c>
      <c r="C354" s="3">
        <v>346</v>
      </c>
      <c r="D354" s="3">
        <v>346</v>
      </c>
      <c r="E354" s="10">
        <v>26.4</v>
      </c>
      <c r="F354" s="17">
        <f t="shared" si="51"/>
        <v>0.15277777777777798</v>
      </c>
      <c r="G354" s="17">
        <f t="shared" si="52"/>
        <v>0.55000000000000071</v>
      </c>
      <c r="I354">
        <f t="shared" si="48"/>
        <v>-112.4999999999998</v>
      </c>
      <c r="J354">
        <f t="shared" si="54"/>
        <v>103.2993</v>
      </c>
      <c r="K354">
        <f t="shared" si="55"/>
        <v>6.5738260422532413</v>
      </c>
      <c r="L354">
        <f>Table1[[#This Row],[Accel. (N)]]+Table1[[#This Row],[Roll (N)]]+Table1[[#This Row],[Aero (N)]]</f>
        <v>-2.6268739577465574</v>
      </c>
      <c r="M354">
        <f>Table1[[#This Row],[Total (N)]]*((E340/3.6)/1000)</f>
        <v>-1.2185776415102085E-2</v>
      </c>
      <c r="N354">
        <f>Table1[[#This Row],[Power (kW)]]*1000</f>
        <v>-12.185776415102085</v>
      </c>
      <c r="P354">
        <f>(Table1[[#This Row],[Power (kW)]]*1000)*C340</f>
        <v>-4045.6777698138922</v>
      </c>
      <c r="S354">
        <f t="shared" si="49"/>
        <v>0</v>
      </c>
      <c r="T354">
        <f t="shared" si="53"/>
        <v>26.4</v>
      </c>
      <c r="U354">
        <f t="shared" si="50"/>
        <v>7.333333333333333</v>
      </c>
    </row>
    <row r="355" spans="2:21" x14ac:dyDescent="0.2">
      <c r="B355" s="3" t="s">
        <v>47</v>
      </c>
      <c r="C355" s="3">
        <v>347</v>
      </c>
      <c r="D355" s="3">
        <v>347</v>
      </c>
      <c r="E355" s="10">
        <v>26.6</v>
      </c>
      <c r="F355" s="17">
        <f t="shared" si="51"/>
        <v>9.7222222222222612E-2</v>
      </c>
      <c r="G355" s="17">
        <f t="shared" si="52"/>
        <v>0.35000000000000142</v>
      </c>
      <c r="I355">
        <f t="shared" si="48"/>
        <v>-123.74999999999997</v>
      </c>
      <c r="J355">
        <f t="shared" si="54"/>
        <v>103.2993</v>
      </c>
      <c r="K355">
        <f t="shared" si="55"/>
        <v>5.9590840895766881</v>
      </c>
      <c r="L355">
        <f>Table1[[#This Row],[Accel. (N)]]+Table1[[#This Row],[Roll (N)]]+Table1[[#This Row],[Aero (N)]]</f>
        <v>-14.491615910423281</v>
      </c>
      <c r="M355">
        <f>Table1[[#This Row],[Total (N)]]*((E341/3.6)/1000)</f>
        <v>-6.4004636937702822E-2</v>
      </c>
      <c r="N355">
        <f>Table1[[#This Row],[Power (kW)]]*1000</f>
        <v>-64.004636937702827</v>
      </c>
      <c r="P355">
        <f>(Table1[[#This Row],[Power (kW)]]*1000)*C341</f>
        <v>-21313.54410025504</v>
      </c>
      <c r="S355">
        <f t="shared" si="49"/>
        <v>0</v>
      </c>
      <c r="T355">
        <f t="shared" si="53"/>
        <v>26.6</v>
      </c>
      <c r="U355">
        <f t="shared" si="50"/>
        <v>7.3888888888888893</v>
      </c>
    </row>
    <row r="356" spans="2:21" x14ac:dyDescent="0.2">
      <c r="B356" s="3" t="s">
        <v>47</v>
      </c>
      <c r="C356" s="3">
        <v>348</v>
      </c>
      <c r="D356" s="3">
        <v>348</v>
      </c>
      <c r="E356" s="10">
        <v>27.1</v>
      </c>
      <c r="F356" s="17">
        <f t="shared" si="51"/>
        <v>0.15277777777777748</v>
      </c>
      <c r="G356" s="17">
        <f t="shared" si="52"/>
        <v>0.54999999999999893</v>
      </c>
      <c r="I356">
        <f t="shared" si="48"/>
        <v>-101.25000000000004</v>
      </c>
      <c r="J356">
        <f t="shared" si="54"/>
        <v>103.2993</v>
      </c>
      <c r="K356">
        <f t="shared" si="55"/>
        <v>5.736334417306999</v>
      </c>
      <c r="L356">
        <f>Table1[[#This Row],[Accel. (N)]]+Table1[[#This Row],[Roll (N)]]+Table1[[#This Row],[Aero (N)]]</f>
        <v>7.7856344173069587</v>
      </c>
      <c r="M356">
        <f>Table1[[#This Row],[Total (N)]]*((E342/3.6)/1000)</f>
        <v>3.3737749141663484E-2</v>
      </c>
      <c r="N356">
        <f>Table1[[#This Row],[Power (kW)]]*1000</f>
        <v>33.737749141663485</v>
      </c>
      <c r="P356">
        <f>(Table1[[#This Row],[Power (kW)]]*1000)*C342</f>
        <v>11268.408213315604</v>
      </c>
      <c r="S356">
        <f t="shared" si="49"/>
        <v>0</v>
      </c>
      <c r="T356">
        <f t="shared" si="53"/>
        <v>27.1</v>
      </c>
      <c r="U356">
        <f t="shared" si="50"/>
        <v>7.5277777777777777</v>
      </c>
    </row>
    <row r="357" spans="2:21" x14ac:dyDescent="0.2">
      <c r="B357" s="3" t="s">
        <v>47</v>
      </c>
      <c r="C357" s="3">
        <v>349</v>
      </c>
      <c r="D357" s="3">
        <v>349</v>
      </c>
      <c r="E357" s="10">
        <v>27.7</v>
      </c>
      <c r="F357" s="17">
        <f t="shared" si="51"/>
        <v>0.1388888888888889</v>
      </c>
      <c r="G357" s="17">
        <f t="shared" si="52"/>
        <v>0.5</v>
      </c>
      <c r="I357">
        <f t="shared" si="48"/>
        <v>-123.74999999999997</v>
      </c>
      <c r="J357">
        <f t="shared" si="54"/>
        <v>103.2993</v>
      </c>
      <c r="K357">
        <f t="shared" si="55"/>
        <v>5.303563625468751</v>
      </c>
      <c r="L357">
        <f>Table1[[#This Row],[Accel. (N)]]+Table1[[#This Row],[Roll (N)]]+Table1[[#This Row],[Aero (N)]]</f>
        <v>-15.147136374531218</v>
      </c>
      <c r="M357">
        <f>Table1[[#This Row],[Total (N)]]*((E343/3.6)/1000)</f>
        <v>-6.3113068227213409E-2</v>
      </c>
      <c r="N357">
        <f>Table1[[#This Row],[Power (kW)]]*1000</f>
        <v>-63.113068227213411</v>
      </c>
      <c r="P357">
        <f>(Table1[[#This Row],[Power (kW)]]*1000)*C343</f>
        <v>-21142.877856116491</v>
      </c>
      <c r="S357">
        <f t="shared" si="49"/>
        <v>0</v>
      </c>
      <c r="T357">
        <f t="shared" si="53"/>
        <v>27.7</v>
      </c>
      <c r="U357">
        <f t="shared" si="50"/>
        <v>7.6944444444444438</v>
      </c>
    </row>
    <row r="358" spans="2:21" x14ac:dyDescent="0.2">
      <c r="B358" s="3" t="s">
        <v>47</v>
      </c>
      <c r="C358" s="3">
        <v>350</v>
      </c>
      <c r="D358" s="3">
        <v>350</v>
      </c>
      <c r="E358" s="10">
        <v>28.1</v>
      </c>
      <c r="F358" s="17">
        <f t="shared" si="51"/>
        <v>6.9444444444444448E-2</v>
      </c>
      <c r="G358" s="17">
        <f t="shared" si="52"/>
        <v>0.25</v>
      </c>
      <c r="I358">
        <f t="shared" si="48"/>
        <v>-78.749999999999929</v>
      </c>
      <c r="J358">
        <f t="shared" si="54"/>
        <v>103.2993</v>
      </c>
      <c r="K358">
        <f t="shared" si="55"/>
        <v>4.9558855655769101</v>
      </c>
      <c r="L358">
        <f>Table1[[#This Row],[Accel. (N)]]+Table1[[#This Row],[Roll (N)]]+Table1[[#This Row],[Aero (N)]]</f>
        <v>29.505185565576983</v>
      </c>
      <c r="M358">
        <f>Table1[[#This Row],[Total (N)]]*((E344/3.6)/1000)</f>
        <v>0.11884033075024063</v>
      </c>
      <c r="N358">
        <f>Table1[[#This Row],[Power (kW)]]*1000</f>
        <v>118.84033075024062</v>
      </c>
      <c r="P358">
        <f>(Table1[[#This Row],[Power (kW)]]*1000)*C344</f>
        <v>39930.351132080847</v>
      </c>
      <c r="S358">
        <f t="shared" si="49"/>
        <v>0</v>
      </c>
      <c r="T358">
        <f t="shared" si="53"/>
        <v>28.1</v>
      </c>
      <c r="U358">
        <f t="shared" si="50"/>
        <v>7.8055555555555554</v>
      </c>
    </row>
    <row r="359" spans="2:21" x14ac:dyDescent="0.2">
      <c r="B359" s="3" t="s">
        <v>47</v>
      </c>
      <c r="C359" s="3">
        <v>351</v>
      </c>
      <c r="D359" s="3">
        <v>351</v>
      </c>
      <c r="E359" s="10">
        <v>28.2</v>
      </c>
      <c r="F359" s="17">
        <f t="shared" si="51"/>
        <v>0</v>
      </c>
      <c r="G359" s="17">
        <f t="shared" si="52"/>
        <v>0</v>
      </c>
      <c r="I359">
        <f t="shared" si="48"/>
        <v>0</v>
      </c>
      <c r="J359">
        <f t="shared" si="54"/>
        <v>103.2993</v>
      </c>
      <c r="K359">
        <f t="shared" si="55"/>
        <v>4.8201143367649104</v>
      </c>
      <c r="L359">
        <f>Table1[[#This Row],[Accel. (N)]]+Table1[[#This Row],[Roll (N)]]+Table1[[#This Row],[Aero (N)]]</f>
        <v>108.11941433676492</v>
      </c>
      <c r="M359">
        <f>Table1[[#This Row],[Total (N)]]*((E345/3.6)/1000)</f>
        <v>0.42947434028214959</v>
      </c>
      <c r="N359">
        <f>Table1[[#This Row],[Power (kW)]]*1000</f>
        <v>429.47434028214957</v>
      </c>
      <c r="P359">
        <f>(Table1[[#This Row],[Power (kW)]]*1000)*C345</f>
        <v>144732.8526750844</v>
      </c>
      <c r="S359">
        <f t="shared" si="49"/>
        <v>0</v>
      </c>
      <c r="T359">
        <f t="shared" si="53"/>
        <v>28.2</v>
      </c>
      <c r="U359">
        <f t="shared" si="50"/>
        <v>7.833333333333333</v>
      </c>
    </row>
    <row r="360" spans="2:21" x14ac:dyDescent="0.2">
      <c r="B360" s="3" t="s">
        <v>47</v>
      </c>
      <c r="C360" s="3">
        <v>352</v>
      </c>
      <c r="D360" s="3">
        <v>352</v>
      </c>
      <c r="E360" s="10">
        <v>28.1</v>
      </c>
      <c r="F360" s="17">
        <f t="shared" si="51"/>
        <v>-2.7777777777777679E-2</v>
      </c>
      <c r="G360" s="17">
        <f t="shared" si="52"/>
        <v>-9.9999999999999645E-2</v>
      </c>
      <c r="I360">
        <f t="shared" si="48"/>
        <v>123.74999999999997</v>
      </c>
      <c r="J360">
        <f t="shared" si="54"/>
        <v>103.2993</v>
      </c>
      <c r="K360">
        <f t="shared" si="55"/>
        <v>4.9558855655769101</v>
      </c>
      <c r="L360">
        <f>Table1[[#This Row],[Accel. (N)]]+Table1[[#This Row],[Roll (N)]]+Table1[[#This Row],[Aero (N)]]</f>
        <v>232.00518556557688</v>
      </c>
      <c r="M360">
        <f>Table1[[#This Row],[Total (N)]]*((E346/3.6)/1000)</f>
        <v>0.93446533075024019</v>
      </c>
      <c r="N360">
        <f>Table1[[#This Row],[Power (kW)]]*1000</f>
        <v>934.46533075024024</v>
      </c>
      <c r="P360">
        <f>(Table1[[#This Row],[Power (kW)]]*1000)*C346</f>
        <v>315849.28179358121</v>
      </c>
      <c r="S360">
        <f t="shared" si="49"/>
        <v>0</v>
      </c>
      <c r="T360">
        <f t="shared" si="53"/>
        <v>28.1</v>
      </c>
      <c r="U360">
        <f t="shared" si="50"/>
        <v>7.8055555555555554</v>
      </c>
    </row>
    <row r="361" spans="2:21" x14ac:dyDescent="0.2">
      <c r="B361" s="3" t="s">
        <v>47</v>
      </c>
      <c r="C361" s="3">
        <v>353</v>
      </c>
      <c r="D361" s="3">
        <v>353</v>
      </c>
      <c r="E361" s="10">
        <v>28</v>
      </c>
      <c r="F361" s="17">
        <f t="shared" si="51"/>
        <v>-2.7777777777778172E-2</v>
      </c>
      <c r="G361" s="17">
        <f t="shared" si="52"/>
        <v>-0.10000000000000142</v>
      </c>
      <c r="I361">
        <f t="shared" si="48"/>
        <v>371.25000000000006</v>
      </c>
      <c r="J361">
        <f t="shared" si="54"/>
        <v>103.2993</v>
      </c>
      <c r="K361">
        <f t="shared" si="55"/>
        <v>5.5901917751829719</v>
      </c>
      <c r="L361">
        <f>Table1[[#This Row],[Accel. (N)]]+Table1[[#This Row],[Roll (N)]]+Table1[[#This Row],[Aero (N)]]</f>
        <v>480.13949177518305</v>
      </c>
      <c r="M361">
        <f>Table1[[#This Row],[Total (N)]]*((E347/3.6)/1000)</f>
        <v>2.0539300481493941</v>
      </c>
      <c r="N361">
        <f>Table1[[#This Row],[Power (kW)]]*1000</f>
        <v>2053.9300481493942</v>
      </c>
      <c r="P361">
        <f>(Table1[[#This Row],[Power (kW)]]*1000)*C347</f>
        <v>696282.28632264468</v>
      </c>
      <c r="S361">
        <f t="shared" si="49"/>
        <v>0</v>
      </c>
      <c r="T361">
        <f t="shared" si="53"/>
        <v>28</v>
      </c>
      <c r="U361">
        <f t="shared" si="50"/>
        <v>7.7777777777777777</v>
      </c>
    </row>
    <row r="362" spans="2:21" x14ac:dyDescent="0.2">
      <c r="B362" s="3" t="s">
        <v>47</v>
      </c>
      <c r="C362" s="3">
        <v>354</v>
      </c>
      <c r="D362" s="3">
        <v>354</v>
      </c>
      <c r="E362" s="10">
        <v>27.9</v>
      </c>
      <c r="F362" s="17">
        <f t="shared" si="51"/>
        <v>-1.3888888888889086E-2</v>
      </c>
      <c r="G362" s="17">
        <f t="shared" si="52"/>
        <v>-5.0000000000000711E-2</v>
      </c>
      <c r="I362">
        <f t="shared" si="48"/>
        <v>641.25000000000011</v>
      </c>
      <c r="J362">
        <f t="shared" si="54"/>
        <v>103.2993</v>
      </c>
      <c r="K362">
        <f t="shared" si="55"/>
        <v>7.4683604404156396</v>
      </c>
      <c r="L362">
        <f>Table1[[#This Row],[Accel. (N)]]+Table1[[#This Row],[Roll (N)]]+Table1[[#This Row],[Aero (N)]]</f>
        <v>752.01766044041574</v>
      </c>
      <c r="M362">
        <f>Table1[[#This Row],[Total (N)]]*((E348/3.6)/1000)</f>
        <v>3.7183095432887225</v>
      </c>
      <c r="N362">
        <f>Table1[[#This Row],[Power (kW)]]*1000</f>
        <v>3718.3095432887226</v>
      </c>
      <c r="P362">
        <f>(Table1[[#This Row],[Power (kW)]]*1000)*C348</f>
        <v>1264225.2447181656</v>
      </c>
      <c r="S362">
        <f t="shared" si="49"/>
        <v>0</v>
      </c>
      <c r="T362">
        <f t="shared" si="53"/>
        <v>27.9</v>
      </c>
      <c r="U362">
        <f t="shared" si="50"/>
        <v>7.7499999999999991</v>
      </c>
    </row>
    <row r="363" spans="2:21" x14ac:dyDescent="0.2">
      <c r="B363" s="3" t="s">
        <v>47</v>
      </c>
      <c r="C363" s="3">
        <v>355</v>
      </c>
      <c r="D363" s="3">
        <v>355</v>
      </c>
      <c r="E363" s="10">
        <v>27.9</v>
      </c>
      <c r="F363" s="17">
        <f t="shared" si="51"/>
        <v>2.7777777777778172E-2</v>
      </c>
      <c r="G363" s="17">
        <f t="shared" si="52"/>
        <v>0.10000000000000142</v>
      </c>
      <c r="I363">
        <f t="shared" si="48"/>
        <v>708.75000000000011</v>
      </c>
      <c r="J363">
        <f t="shared" si="54"/>
        <v>103.2993</v>
      </c>
      <c r="K363">
        <f t="shared" si="55"/>
        <v>10.494220274199744</v>
      </c>
      <c r="L363">
        <f>Table1[[#This Row],[Accel. (N)]]+Table1[[#This Row],[Roll (N)]]+Table1[[#This Row],[Aero (N)]]</f>
        <v>822.54352027419986</v>
      </c>
      <c r="M363">
        <f>Table1[[#This Row],[Total (N)]]*((E349/3.6)/1000)</f>
        <v>4.8210189660515601</v>
      </c>
      <c r="N363">
        <f>Table1[[#This Row],[Power (kW)]]*1000</f>
        <v>4821.0189660515598</v>
      </c>
      <c r="P363">
        <f>(Table1[[#This Row],[Power (kW)]]*1000)*C349</f>
        <v>1643967.467423582</v>
      </c>
      <c r="S363">
        <f t="shared" si="49"/>
        <v>0</v>
      </c>
      <c r="T363">
        <f t="shared" si="53"/>
        <v>27.9</v>
      </c>
      <c r="U363">
        <f t="shared" si="50"/>
        <v>7.7499999999999991</v>
      </c>
    </row>
    <row r="364" spans="2:21" x14ac:dyDescent="0.2">
      <c r="B364" s="3" t="s">
        <v>47</v>
      </c>
      <c r="C364" s="3">
        <v>356</v>
      </c>
      <c r="D364" s="3">
        <v>356</v>
      </c>
      <c r="E364" s="10">
        <v>28.1</v>
      </c>
      <c r="F364" s="17">
        <f t="shared" si="51"/>
        <v>4.1666666666666761E-2</v>
      </c>
      <c r="G364" s="17">
        <f t="shared" si="52"/>
        <v>0.15000000000000036</v>
      </c>
      <c r="I364">
        <f t="shared" si="48"/>
        <v>438.74999999999977</v>
      </c>
      <c r="J364">
        <f t="shared" si="54"/>
        <v>103.2993</v>
      </c>
      <c r="K364">
        <f t="shared" si="55"/>
        <v>13.690501285815577</v>
      </c>
      <c r="L364">
        <f>Table1[[#This Row],[Accel. (N)]]+Table1[[#This Row],[Roll (N)]]+Table1[[#This Row],[Aero (N)]]</f>
        <v>555.73980128581536</v>
      </c>
      <c r="M364">
        <f>Table1[[#This Row],[Total (N)]]*((E350/3.6)/1000)</f>
        <v>3.7203692252744864</v>
      </c>
      <c r="N364">
        <f>Table1[[#This Row],[Power (kW)]]*1000</f>
        <v>3720.3692252744863</v>
      </c>
      <c r="P364">
        <f>(Table1[[#This Row],[Power (kW)]]*1000)*C350</f>
        <v>1272366.2750438743</v>
      </c>
      <c r="S364">
        <f t="shared" si="49"/>
        <v>0</v>
      </c>
      <c r="T364">
        <f t="shared" si="53"/>
        <v>28.1</v>
      </c>
      <c r="U364">
        <f t="shared" si="50"/>
        <v>7.8055555555555554</v>
      </c>
    </row>
    <row r="365" spans="2:21" x14ac:dyDescent="0.2">
      <c r="B365" s="3" t="s">
        <v>47</v>
      </c>
      <c r="C365" s="3">
        <v>357</v>
      </c>
      <c r="D365" s="3">
        <v>357</v>
      </c>
      <c r="E365" s="10">
        <v>28.2</v>
      </c>
      <c r="F365" s="17">
        <f t="shared" si="51"/>
        <v>-1.3888888888889086E-2</v>
      </c>
      <c r="G365" s="17">
        <f t="shared" si="52"/>
        <v>-5.0000000000000711E-2</v>
      </c>
      <c r="I365">
        <f t="shared" si="48"/>
        <v>134.99999999999991</v>
      </c>
      <c r="J365">
        <f t="shared" si="54"/>
        <v>103.2993</v>
      </c>
      <c r="K365">
        <f t="shared" si="55"/>
        <v>14.732121181857639</v>
      </c>
      <c r="L365">
        <f>Table1[[#This Row],[Accel. (N)]]+Table1[[#This Row],[Roll (N)]]+Table1[[#This Row],[Aero (N)]]</f>
        <v>253.03142118185755</v>
      </c>
      <c r="M365">
        <f>Table1[[#This Row],[Total (N)]]*((E351/3.6)/1000)</f>
        <v>1.7571626470962332</v>
      </c>
      <c r="N365">
        <f>Table1[[#This Row],[Power (kW)]]*1000</f>
        <v>1757.1626470962331</v>
      </c>
      <c r="P365">
        <f>(Table1[[#This Row],[Power (kW)]]*1000)*C351</f>
        <v>602706.78795400797</v>
      </c>
      <c r="S365">
        <f t="shared" si="49"/>
        <v>0</v>
      </c>
      <c r="T365">
        <f t="shared" si="53"/>
        <v>28.2</v>
      </c>
      <c r="U365">
        <f t="shared" si="50"/>
        <v>7.833333333333333</v>
      </c>
    </row>
    <row r="366" spans="2:21" x14ac:dyDescent="0.2">
      <c r="B366" s="3" t="s">
        <v>47</v>
      </c>
      <c r="C366" s="3">
        <v>358</v>
      </c>
      <c r="D366" s="3">
        <v>358</v>
      </c>
      <c r="E366" s="10">
        <v>28</v>
      </c>
      <c r="F366" s="17">
        <f t="shared" si="51"/>
        <v>-0.18055555555555566</v>
      </c>
      <c r="G366" s="17">
        <f t="shared" si="52"/>
        <v>-0.65000000000000036</v>
      </c>
      <c r="I366">
        <f t="shared" si="48"/>
        <v>56.25</v>
      </c>
      <c r="J366">
        <f t="shared" si="54"/>
        <v>103.2993</v>
      </c>
      <c r="K366">
        <f t="shared" si="55"/>
        <v>15.087813515672408</v>
      </c>
      <c r="L366">
        <f>Table1[[#This Row],[Accel. (N)]]+Table1[[#This Row],[Roll (N)]]+Table1[[#This Row],[Aero (N)]]</f>
        <v>174.63711351567241</v>
      </c>
      <c r="M366">
        <f>Table1[[#This Row],[Total (N)]]*((E352/3.6)/1000)</f>
        <v>1.2273108255406977</v>
      </c>
      <c r="N366">
        <f>Table1[[#This Row],[Power (kW)]]*1000</f>
        <v>1227.3108255406978</v>
      </c>
      <c r="P366">
        <f>(Table1[[#This Row],[Power (kW)]]*1000)*C352</f>
        <v>422194.92398600007</v>
      </c>
      <c r="S366">
        <f t="shared" si="49"/>
        <v>0</v>
      </c>
      <c r="T366">
        <f t="shared" si="53"/>
        <v>28</v>
      </c>
      <c r="U366">
        <f t="shared" si="50"/>
        <v>7.7777777777777777</v>
      </c>
    </row>
    <row r="367" spans="2:21" x14ac:dyDescent="0.2">
      <c r="B367" s="3" t="s">
        <v>47</v>
      </c>
      <c r="C367" s="3">
        <v>359</v>
      </c>
      <c r="D367" s="3">
        <v>359</v>
      </c>
      <c r="E367" s="10">
        <v>26.9</v>
      </c>
      <c r="F367" s="17">
        <f t="shared" si="51"/>
        <v>-0.41666666666666663</v>
      </c>
      <c r="G367" s="17">
        <f t="shared" si="52"/>
        <v>-1.5</v>
      </c>
      <c r="I367">
        <f t="shared" si="48"/>
        <v>123.74999999999976</v>
      </c>
      <c r="J367">
        <f t="shared" si="54"/>
        <v>103.2993</v>
      </c>
      <c r="K367">
        <f t="shared" si="55"/>
        <v>15.327298877604687</v>
      </c>
      <c r="L367">
        <f>Table1[[#This Row],[Accel. (N)]]+Table1[[#This Row],[Roll (N)]]+Table1[[#This Row],[Aero (N)]]</f>
        <v>242.37659887760444</v>
      </c>
      <c r="M367">
        <f>Table1[[#This Row],[Total (N)]]*((E353/3.6)/1000)</f>
        <v>1.716834242049698</v>
      </c>
      <c r="N367">
        <f>Table1[[#This Row],[Power (kW)]]*1000</f>
        <v>1716.8342420496981</v>
      </c>
      <c r="P367">
        <f>(Table1[[#This Row],[Power (kW)]]*1000)*C353</f>
        <v>592307.81350714585</v>
      </c>
      <c r="S367">
        <f t="shared" si="49"/>
        <v>0</v>
      </c>
      <c r="T367">
        <f t="shared" si="53"/>
        <v>26.9</v>
      </c>
      <c r="U367">
        <f t="shared" si="50"/>
        <v>7.4722222222222214</v>
      </c>
    </row>
    <row r="368" spans="2:21" x14ac:dyDescent="0.2">
      <c r="B368" s="3" t="s">
        <v>47</v>
      </c>
      <c r="C368" s="3">
        <v>360</v>
      </c>
      <c r="D368" s="3">
        <v>360</v>
      </c>
      <c r="E368" s="10">
        <v>25</v>
      </c>
      <c r="F368" s="17">
        <f t="shared" si="51"/>
        <v>-0.51388888888888873</v>
      </c>
      <c r="G368" s="17">
        <f t="shared" si="52"/>
        <v>-1.8499999999999996</v>
      </c>
      <c r="I368">
        <f t="shared" si="48"/>
        <v>123.75000000000017</v>
      </c>
      <c r="J368">
        <f t="shared" si="54"/>
        <v>103.2993</v>
      </c>
      <c r="K368">
        <f t="shared" si="55"/>
        <v>16.428318686251998</v>
      </c>
      <c r="L368">
        <f>Table1[[#This Row],[Accel. (N)]]+Table1[[#This Row],[Roll (N)]]+Table1[[#This Row],[Aero (N)]]</f>
        <v>243.47761868625219</v>
      </c>
      <c r="M368">
        <f>Table1[[#This Row],[Total (N)]]*((E354/3.6)/1000)</f>
        <v>1.7855025370325159</v>
      </c>
      <c r="N368">
        <f>Table1[[#This Row],[Power (kW)]]*1000</f>
        <v>1785.5025370325159</v>
      </c>
      <c r="P368">
        <f>(Table1[[#This Row],[Power (kW)]]*1000)*C354</f>
        <v>617783.87781325052</v>
      </c>
      <c r="S368">
        <f t="shared" si="49"/>
        <v>0</v>
      </c>
      <c r="T368">
        <f t="shared" si="53"/>
        <v>25</v>
      </c>
      <c r="U368">
        <f t="shared" si="50"/>
        <v>6.9444444444444446</v>
      </c>
    </row>
    <row r="369" spans="2:21" x14ac:dyDescent="0.2">
      <c r="B369" s="3" t="s">
        <v>47</v>
      </c>
      <c r="C369" s="3">
        <v>361</v>
      </c>
      <c r="D369" s="3">
        <v>361</v>
      </c>
      <c r="E369" s="10">
        <v>23.2</v>
      </c>
      <c r="F369" s="17">
        <f t="shared" si="51"/>
        <v>-0.43055555555555575</v>
      </c>
      <c r="G369" s="17">
        <f t="shared" si="52"/>
        <v>-1.5500000000000007</v>
      </c>
      <c r="I369">
        <f t="shared" si="48"/>
        <v>78.750000000000313</v>
      </c>
      <c r="J369">
        <f t="shared" si="54"/>
        <v>103.2993</v>
      </c>
      <c r="K369">
        <f t="shared" si="55"/>
        <v>16.678175461496306</v>
      </c>
      <c r="L369">
        <f>Table1[[#This Row],[Accel. (N)]]+Table1[[#This Row],[Roll (N)]]+Table1[[#This Row],[Aero (N)]]</f>
        <v>198.7274754614966</v>
      </c>
      <c r="M369">
        <f>Table1[[#This Row],[Total (N)]]*((E355/3.6)/1000)</f>
        <v>1.4683752353543915</v>
      </c>
      <c r="N369">
        <f>Table1[[#This Row],[Power (kW)]]*1000</f>
        <v>1468.3752353543914</v>
      </c>
      <c r="P369">
        <f>(Table1[[#This Row],[Power (kW)]]*1000)*C355</f>
        <v>509526.20666797383</v>
      </c>
      <c r="S369">
        <f t="shared" si="49"/>
        <v>0</v>
      </c>
      <c r="T369">
        <f t="shared" si="53"/>
        <v>23.2</v>
      </c>
      <c r="U369">
        <f t="shared" si="50"/>
        <v>6.4444444444444438</v>
      </c>
    </row>
    <row r="370" spans="2:21" x14ac:dyDescent="0.2">
      <c r="B370" s="3" t="s">
        <v>47</v>
      </c>
      <c r="C370" s="3">
        <v>362</v>
      </c>
      <c r="D370" s="3">
        <v>362</v>
      </c>
      <c r="E370" s="10">
        <v>21.9</v>
      </c>
      <c r="F370" s="17">
        <f t="shared" si="51"/>
        <v>-0.29166666666666635</v>
      </c>
      <c r="G370" s="17">
        <f t="shared" si="52"/>
        <v>-1.0499999999999989</v>
      </c>
      <c r="I370">
        <f t="shared" si="48"/>
        <v>123.74999999999976</v>
      </c>
      <c r="J370">
        <f t="shared" si="54"/>
        <v>103.2993</v>
      </c>
      <c r="K370">
        <f t="shared" si="55"/>
        <v>17.31106738746891</v>
      </c>
      <c r="L370">
        <f>Table1[[#This Row],[Accel. (N)]]+Table1[[#This Row],[Roll (N)]]+Table1[[#This Row],[Aero (N)]]</f>
        <v>244.36036738746867</v>
      </c>
      <c r="M370">
        <f>Table1[[#This Row],[Total (N)]]*((E356/3.6)/1000)</f>
        <v>1.8394905433890001</v>
      </c>
      <c r="N370">
        <f>Table1[[#This Row],[Power (kW)]]*1000</f>
        <v>1839.4905433890001</v>
      </c>
      <c r="P370">
        <f>(Table1[[#This Row],[Power (kW)]]*1000)*C356</f>
        <v>640142.70909937203</v>
      </c>
      <c r="S370">
        <f t="shared" si="49"/>
        <v>0</v>
      </c>
      <c r="T370">
        <f t="shared" si="53"/>
        <v>21.9</v>
      </c>
      <c r="U370">
        <f t="shared" si="50"/>
        <v>6.083333333333333</v>
      </c>
    </row>
    <row r="371" spans="2:21" x14ac:dyDescent="0.2">
      <c r="B371" s="3" t="s">
        <v>47</v>
      </c>
      <c r="C371" s="3">
        <v>363</v>
      </c>
      <c r="D371" s="3">
        <v>363</v>
      </c>
      <c r="E371" s="10">
        <v>21.1</v>
      </c>
      <c r="F371" s="17">
        <f t="shared" si="51"/>
        <v>-0.16666666666666657</v>
      </c>
      <c r="G371" s="17">
        <f t="shared" si="52"/>
        <v>-0.59999999999999964</v>
      </c>
      <c r="I371">
        <f t="shared" si="48"/>
        <v>112.5</v>
      </c>
      <c r="J371">
        <f t="shared" si="54"/>
        <v>103.2993</v>
      </c>
      <c r="K371">
        <f t="shared" si="55"/>
        <v>18.086094818604074</v>
      </c>
      <c r="L371">
        <f>Table1[[#This Row],[Accel. (N)]]+Table1[[#This Row],[Roll (N)]]+Table1[[#This Row],[Aero (N)]]</f>
        <v>233.88539481860408</v>
      </c>
      <c r="M371">
        <f>Table1[[#This Row],[Total (N)]]*((E357/3.6)/1000)</f>
        <v>1.7996181767987036</v>
      </c>
      <c r="N371">
        <f>Table1[[#This Row],[Power (kW)]]*1000</f>
        <v>1799.6181767987036</v>
      </c>
      <c r="P371">
        <f>(Table1[[#This Row],[Power (kW)]]*1000)*C357</f>
        <v>628066.74370274763</v>
      </c>
      <c r="S371">
        <f t="shared" si="49"/>
        <v>0</v>
      </c>
      <c r="T371">
        <f t="shared" si="53"/>
        <v>21.1</v>
      </c>
      <c r="U371">
        <f t="shared" si="50"/>
        <v>5.8611111111111116</v>
      </c>
    </row>
    <row r="372" spans="2:21" x14ac:dyDescent="0.2">
      <c r="B372" s="3" t="s">
        <v>47</v>
      </c>
      <c r="C372" s="3">
        <v>364</v>
      </c>
      <c r="D372" s="3">
        <v>364</v>
      </c>
      <c r="E372" s="10">
        <v>20.7</v>
      </c>
      <c r="F372" s="17">
        <f t="shared" si="51"/>
        <v>-5.5555555555555851E-2</v>
      </c>
      <c r="G372" s="17">
        <f t="shared" si="52"/>
        <v>-0.20000000000000107</v>
      </c>
      <c r="I372">
        <f t="shared" si="48"/>
        <v>56.25</v>
      </c>
      <c r="J372">
        <f t="shared" si="54"/>
        <v>103.2993</v>
      </c>
      <c r="K372">
        <f t="shared" si="55"/>
        <v>18.612208330250578</v>
      </c>
      <c r="L372">
        <f>Table1[[#This Row],[Accel. (N)]]+Table1[[#This Row],[Roll (N)]]+Table1[[#This Row],[Aero (N)]]</f>
        <v>178.1615083302506</v>
      </c>
      <c r="M372">
        <f>Table1[[#This Row],[Total (N)]]*((E358/3.6)/1000)</f>
        <v>1.390649551133345</v>
      </c>
      <c r="N372">
        <f>Table1[[#This Row],[Power (kW)]]*1000</f>
        <v>1390.6495511333451</v>
      </c>
      <c r="P372">
        <f>(Table1[[#This Row],[Power (kW)]]*1000)*C358</f>
        <v>486727.3428966708</v>
      </c>
      <c r="S372">
        <f t="shared" si="49"/>
        <v>0</v>
      </c>
      <c r="T372">
        <f t="shared" si="53"/>
        <v>20.7</v>
      </c>
      <c r="U372">
        <f t="shared" si="50"/>
        <v>5.75</v>
      </c>
    </row>
    <row r="373" spans="2:21" x14ac:dyDescent="0.2">
      <c r="B373" s="3" t="s">
        <v>47</v>
      </c>
      <c r="C373" s="3">
        <v>365</v>
      </c>
      <c r="D373" s="3">
        <v>365</v>
      </c>
      <c r="E373" s="10">
        <v>20.7</v>
      </c>
      <c r="F373" s="17">
        <f t="shared" si="51"/>
        <v>1.3888888888889086E-2</v>
      </c>
      <c r="G373" s="17">
        <f t="shared" si="52"/>
        <v>5.0000000000000711E-2</v>
      </c>
      <c r="I373">
        <f t="shared" si="48"/>
        <v>0</v>
      </c>
      <c r="J373">
        <f t="shared" si="54"/>
        <v>103.2993</v>
      </c>
      <c r="K373">
        <f t="shared" si="55"/>
        <v>18.744915277856748</v>
      </c>
      <c r="L373">
        <f>Table1[[#This Row],[Accel. (N)]]+Table1[[#This Row],[Roll (N)]]+Table1[[#This Row],[Aero (N)]]</f>
        <v>122.04421527785675</v>
      </c>
      <c r="M373">
        <f>Table1[[#This Row],[Total (N)]]*((E359/3.6)/1000)</f>
        <v>0.95601301967654451</v>
      </c>
      <c r="N373">
        <f>Table1[[#This Row],[Power (kW)]]*1000</f>
        <v>956.01301967654456</v>
      </c>
      <c r="P373">
        <f>(Table1[[#This Row],[Power (kW)]]*1000)*C359</f>
        <v>335560.56990646716</v>
      </c>
      <c r="S373">
        <f t="shared" si="49"/>
        <v>0</v>
      </c>
      <c r="T373">
        <f t="shared" si="53"/>
        <v>20.7</v>
      </c>
      <c r="U373">
        <f t="shared" si="50"/>
        <v>5.75</v>
      </c>
    </row>
    <row r="374" spans="2:21" x14ac:dyDescent="0.2">
      <c r="B374" s="3" t="s">
        <v>47</v>
      </c>
      <c r="C374" s="3">
        <v>366</v>
      </c>
      <c r="D374" s="3">
        <v>366</v>
      </c>
      <c r="E374" s="10">
        <v>20.8</v>
      </c>
      <c r="F374" s="17">
        <f t="shared" si="51"/>
        <v>6.9444444444444448E-2</v>
      </c>
      <c r="G374" s="17">
        <f t="shared" si="52"/>
        <v>0.25</v>
      </c>
      <c r="I374">
        <f t="shared" si="48"/>
        <v>-22.499999999999922</v>
      </c>
      <c r="J374">
        <f t="shared" si="54"/>
        <v>103.2993</v>
      </c>
      <c r="K374">
        <f t="shared" si="55"/>
        <v>18.612208330250578</v>
      </c>
      <c r="L374">
        <f>Table1[[#This Row],[Accel. (N)]]+Table1[[#This Row],[Roll (N)]]+Table1[[#This Row],[Aero (N)]]</f>
        <v>99.411508330250655</v>
      </c>
      <c r="M374">
        <f>Table1[[#This Row],[Total (N)]]*((E360/3.6)/1000)</f>
        <v>0.77596205113334538</v>
      </c>
      <c r="N374">
        <f>Table1[[#This Row],[Power (kW)]]*1000</f>
        <v>775.96205113334543</v>
      </c>
      <c r="P374">
        <f>(Table1[[#This Row],[Power (kW)]]*1000)*C360</f>
        <v>273138.64199893759</v>
      </c>
      <c r="S374">
        <f t="shared" si="49"/>
        <v>0</v>
      </c>
      <c r="T374">
        <f t="shared" si="53"/>
        <v>20.8</v>
      </c>
      <c r="U374">
        <f t="shared" si="50"/>
        <v>5.7777777777777777</v>
      </c>
    </row>
    <row r="375" spans="2:21" x14ac:dyDescent="0.2">
      <c r="B375" s="3" t="s">
        <v>47</v>
      </c>
      <c r="C375" s="3">
        <v>367</v>
      </c>
      <c r="D375" s="3">
        <v>367</v>
      </c>
      <c r="E375" s="10">
        <v>21.2</v>
      </c>
      <c r="F375" s="17">
        <f t="shared" si="51"/>
        <v>0.18055555555555566</v>
      </c>
      <c r="G375" s="17">
        <f t="shared" si="52"/>
        <v>0.65000000000000036</v>
      </c>
      <c r="I375">
        <f t="shared" ref="I375:I438" si="56">$M$16*F361</f>
        <v>-22.50000000000032</v>
      </c>
      <c r="J375">
        <f t="shared" si="54"/>
        <v>103.2993</v>
      </c>
      <c r="K375">
        <f t="shared" si="55"/>
        <v>18.47997281052222</v>
      </c>
      <c r="L375">
        <f>Table1[[#This Row],[Accel. (N)]]+Table1[[#This Row],[Roll (N)]]+Table1[[#This Row],[Aero (N)]]</f>
        <v>99.279272810521888</v>
      </c>
      <c r="M375">
        <f>Table1[[#This Row],[Total (N)]]*((E361/3.6)/1000)</f>
        <v>0.7721721218596147</v>
      </c>
      <c r="N375">
        <f>Table1[[#This Row],[Power (kW)]]*1000</f>
        <v>772.17212185961466</v>
      </c>
      <c r="P375">
        <f>(Table1[[#This Row],[Power (kW)]]*1000)*C361</f>
        <v>272576.75901644398</v>
      </c>
      <c r="S375">
        <f t="shared" si="49"/>
        <v>0</v>
      </c>
      <c r="T375">
        <f t="shared" si="53"/>
        <v>21.2</v>
      </c>
      <c r="U375">
        <f t="shared" si="50"/>
        <v>5.8888888888888884</v>
      </c>
    </row>
    <row r="376" spans="2:21" x14ac:dyDescent="0.2">
      <c r="B376" s="3" t="s">
        <v>47</v>
      </c>
      <c r="C376" s="3">
        <v>368</v>
      </c>
      <c r="D376" s="3">
        <v>368</v>
      </c>
      <c r="E376" s="10">
        <v>22.1</v>
      </c>
      <c r="F376" s="17">
        <f t="shared" si="51"/>
        <v>0.31944444444444453</v>
      </c>
      <c r="G376" s="17">
        <f t="shared" si="52"/>
        <v>1.1500000000000004</v>
      </c>
      <c r="I376">
        <f t="shared" si="56"/>
        <v>-11.25000000000016</v>
      </c>
      <c r="J376">
        <f t="shared" si="54"/>
        <v>103.2993</v>
      </c>
      <c r="K376">
        <f t="shared" si="55"/>
        <v>18.348208718671682</v>
      </c>
      <c r="L376">
        <f>Table1[[#This Row],[Accel. (N)]]+Table1[[#This Row],[Roll (N)]]+Table1[[#This Row],[Aero (N)]]</f>
        <v>110.39750871867153</v>
      </c>
      <c r="M376">
        <f>Table1[[#This Row],[Total (N)]]*((E362/3.6)/1000)</f>
        <v>0.85558069256970426</v>
      </c>
      <c r="N376">
        <f>Table1[[#This Row],[Power (kW)]]*1000</f>
        <v>855.5806925697043</v>
      </c>
      <c r="P376">
        <f>(Table1[[#This Row],[Power (kW)]]*1000)*C362</f>
        <v>302875.56516967533</v>
      </c>
      <c r="S376">
        <f t="shared" si="49"/>
        <v>0</v>
      </c>
      <c r="T376">
        <f t="shared" si="53"/>
        <v>22.1</v>
      </c>
      <c r="U376">
        <f t="shared" si="50"/>
        <v>6.1388888888888893</v>
      </c>
    </row>
    <row r="377" spans="2:21" x14ac:dyDescent="0.2">
      <c r="B377" s="3" t="s">
        <v>47</v>
      </c>
      <c r="C377" s="3">
        <v>369</v>
      </c>
      <c r="D377" s="3">
        <v>369</v>
      </c>
      <c r="E377" s="10">
        <v>23.5</v>
      </c>
      <c r="F377" s="17">
        <f t="shared" si="51"/>
        <v>0.30555555555555547</v>
      </c>
      <c r="G377" s="17">
        <f t="shared" si="52"/>
        <v>1.0999999999999996</v>
      </c>
      <c r="I377">
        <f t="shared" si="56"/>
        <v>22.50000000000032</v>
      </c>
      <c r="J377">
        <f t="shared" si="54"/>
        <v>103.2993</v>
      </c>
      <c r="K377">
        <f t="shared" si="55"/>
        <v>18.348208718671682</v>
      </c>
      <c r="L377">
        <f>Table1[[#This Row],[Accel. (N)]]+Table1[[#This Row],[Roll (N)]]+Table1[[#This Row],[Aero (N)]]</f>
        <v>144.14750871867201</v>
      </c>
      <c r="M377">
        <f>Table1[[#This Row],[Total (N)]]*((E363/3.6)/1000)</f>
        <v>1.117143192569708</v>
      </c>
      <c r="N377">
        <f>Table1[[#This Row],[Power (kW)]]*1000</f>
        <v>1117.1431925697079</v>
      </c>
      <c r="P377">
        <f>(Table1[[#This Row],[Power (kW)]]*1000)*C363</f>
        <v>396585.83336224634</v>
      </c>
      <c r="S377">
        <f t="shared" si="49"/>
        <v>0</v>
      </c>
      <c r="T377">
        <f t="shared" si="53"/>
        <v>23.5</v>
      </c>
      <c r="U377">
        <f t="shared" si="50"/>
        <v>6.5277777777777777</v>
      </c>
    </row>
    <row r="378" spans="2:21" x14ac:dyDescent="0.2">
      <c r="B378" s="3" t="s">
        <v>47</v>
      </c>
      <c r="C378" s="3">
        <v>370</v>
      </c>
      <c r="D378" s="3">
        <v>370</v>
      </c>
      <c r="E378" s="10">
        <v>24.3</v>
      </c>
      <c r="F378" s="17">
        <f t="shared" si="51"/>
        <v>0.1388888888888889</v>
      </c>
      <c r="G378" s="17">
        <f t="shared" si="52"/>
        <v>0.5</v>
      </c>
      <c r="I378">
        <f t="shared" si="56"/>
        <v>33.750000000000078</v>
      </c>
      <c r="J378">
        <f t="shared" si="54"/>
        <v>103.2993</v>
      </c>
      <c r="K378">
        <f t="shared" si="55"/>
        <v>18.612208330250578</v>
      </c>
      <c r="L378">
        <f>Table1[[#This Row],[Accel. (N)]]+Table1[[#This Row],[Roll (N)]]+Table1[[#This Row],[Aero (N)]]</f>
        <v>155.66150833025065</v>
      </c>
      <c r="M378">
        <f>Table1[[#This Row],[Total (N)]]*((E364/3.6)/1000)</f>
        <v>1.2150245511333453</v>
      </c>
      <c r="N378">
        <f>Table1[[#This Row],[Power (kW)]]*1000</f>
        <v>1215.0245511333453</v>
      </c>
      <c r="P378">
        <f>(Table1[[#This Row],[Power (kW)]]*1000)*C364</f>
        <v>432548.74020347092</v>
      </c>
      <c r="S378">
        <f t="shared" si="49"/>
        <v>0</v>
      </c>
      <c r="T378">
        <f t="shared" si="53"/>
        <v>24.3</v>
      </c>
      <c r="U378">
        <f t="shared" si="50"/>
        <v>6.75</v>
      </c>
    </row>
    <row r="379" spans="2:21" x14ac:dyDescent="0.2">
      <c r="B379" s="3" t="s">
        <v>47</v>
      </c>
      <c r="C379" s="3">
        <v>371</v>
      </c>
      <c r="D379" s="3">
        <v>371</v>
      </c>
      <c r="E379" s="10">
        <v>24.5</v>
      </c>
      <c r="F379" s="17">
        <f t="shared" si="51"/>
        <v>-6.9444444444444448E-2</v>
      </c>
      <c r="G379" s="17">
        <f t="shared" si="52"/>
        <v>-0.25</v>
      </c>
      <c r="I379">
        <f t="shared" si="56"/>
        <v>-11.25000000000016</v>
      </c>
      <c r="J379">
        <f t="shared" si="54"/>
        <v>103.2993</v>
      </c>
      <c r="K379">
        <f t="shared" si="55"/>
        <v>18.744915277856748</v>
      </c>
      <c r="L379">
        <f>Table1[[#This Row],[Accel. (N)]]+Table1[[#This Row],[Roll (N)]]+Table1[[#This Row],[Aero (N)]]</f>
        <v>110.79421527785659</v>
      </c>
      <c r="M379">
        <f>Table1[[#This Row],[Total (N)]]*((E365/3.6)/1000)</f>
        <v>0.86788801967654328</v>
      </c>
      <c r="N379">
        <f>Table1[[#This Row],[Power (kW)]]*1000</f>
        <v>867.88801967654331</v>
      </c>
      <c r="P379">
        <f>(Table1[[#This Row],[Power (kW)]]*1000)*C365</f>
        <v>309836.02302452596</v>
      </c>
      <c r="S379">
        <f t="shared" si="49"/>
        <v>0</v>
      </c>
      <c r="T379">
        <f t="shared" si="53"/>
        <v>24.5</v>
      </c>
      <c r="U379">
        <f t="shared" si="50"/>
        <v>6.8055555555555554</v>
      </c>
    </row>
    <row r="380" spans="2:21" x14ac:dyDescent="0.2">
      <c r="B380" s="3" t="s">
        <v>47</v>
      </c>
      <c r="C380" s="3">
        <v>372</v>
      </c>
      <c r="D380" s="3">
        <v>372</v>
      </c>
      <c r="E380" s="10">
        <v>23.8</v>
      </c>
      <c r="F380" s="17">
        <f t="shared" si="51"/>
        <v>-0.44444444444444431</v>
      </c>
      <c r="G380" s="17">
        <f t="shared" si="52"/>
        <v>-1.5999999999999996</v>
      </c>
      <c r="I380">
        <f t="shared" si="56"/>
        <v>-146.25000000000009</v>
      </c>
      <c r="J380">
        <f t="shared" si="54"/>
        <v>103.2993</v>
      </c>
      <c r="K380">
        <f t="shared" si="55"/>
        <v>18.47997281052222</v>
      </c>
      <c r="L380">
        <f>Table1[[#This Row],[Accel. (N)]]+Table1[[#This Row],[Roll (N)]]+Table1[[#This Row],[Aero (N)]]</f>
        <v>-24.470727189477863</v>
      </c>
      <c r="M380">
        <f>Table1[[#This Row],[Total (N)]]*((E366/3.6)/1000)</f>
        <v>-0.19032787814038338</v>
      </c>
      <c r="N380">
        <f>Table1[[#This Row],[Power (kW)]]*1000</f>
        <v>-190.32787814038338</v>
      </c>
      <c r="P380">
        <f>(Table1[[#This Row],[Power (kW)]]*1000)*C366</f>
        <v>-68137.380374257249</v>
      </c>
      <c r="S380">
        <f t="shared" si="49"/>
        <v>0</v>
      </c>
      <c r="T380">
        <f t="shared" si="53"/>
        <v>23.8</v>
      </c>
      <c r="U380">
        <f t="shared" si="50"/>
        <v>6.6111111111111107</v>
      </c>
    </row>
    <row r="381" spans="2:21" x14ac:dyDescent="0.2">
      <c r="B381" s="3" t="s">
        <v>47</v>
      </c>
      <c r="C381" s="3">
        <v>373</v>
      </c>
      <c r="D381" s="3">
        <v>373</v>
      </c>
      <c r="E381" s="10">
        <v>21.3</v>
      </c>
      <c r="F381" s="17">
        <f t="shared" si="51"/>
        <v>-0.84722222222222243</v>
      </c>
      <c r="G381" s="17">
        <f t="shared" si="52"/>
        <v>-3.0500000000000007</v>
      </c>
      <c r="I381">
        <f t="shared" si="56"/>
        <v>-337.49999999999994</v>
      </c>
      <c r="J381">
        <f t="shared" si="54"/>
        <v>103.2993</v>
      </c>
      <c r="K381">
        <f t="shared" si="55"/>
        <v>17.056496333446407</v>
      </c>
      <c r="L381">
        <f>Table1[[#This Row],[Accel. (N)]]+Table1[[#This Row],[Roll (N)]]+Table1[[#This Row],[Aero (N)]]</f>
        <v>-217.14420366655352</v>
      </c>
      <c r="M381">
        <f>Table1[[#This Row],[Total (N)]]*((E367/3.6)/1000)</f>
        <v>-1.6225497440639691</v>
      </c>
      <c r="N381">
        <f>Table1[[#This Row],[Power (kW)]]*1000</f>
        <v>-1622.5497440639692</v>
      </c>
      <c r="P381">
        <f>(Table1[[#This Row],[Power (kW)]]*1000)*C367</f>
        <v>-582495.35811896494</v>
      </c>
      <c r="S381">
        <f t="shared" si="49"/>
        <v>0</v>
      </c>
      <c r="T381">
        <f t="shared" si="53"/>
        <v>21.3</v>
      </c>
      <c r="U381">
        <f t="shared" si="50"/>
        <v>5.916666666666667</v>
      </c>
    </row>
    <row r="382" spans="2:21" x14ac:dyDescent="0.2">
      <c r="B382" s="3" t="s">
        <v>47</v>
      </c>
      <c r="C382" s="3">
        <v>374</v>
      </c>
      <c r="D382" s="3">
        <v>374</v>
      </c>
      <c r="E382" s="10">
        <v>17.7</v>
      </c>
      <c r="F382" s="17">
        <f t="shared" si="51"/>
        <v>-0.95833333333333337</v>
      </c>
      <c r="G382" s="17">
        <f t="shared" si="52"/>
        <v>-3.45</v>
      </c>
      <c r="I382">
        <f t="shared" si="56"/>
        <v>-416.24999999999989</v>
      </c>
      <c r="J382">
        <f t="shared" si="54"/>
        <v>103.2993</v>
      </c>
      <c r="K382">
        <f t="shared" si="55"/>
        <v>14.732121181857639</v>
      </c>
      <c r="L382">
        <f>Table1[[#This Row],[Accel. (N)]]+Table1[[#This Row],[Roll (N)]]+Table1[[#This Row],[Aero (N)]]</f>
        <v>-298.21857881814225</v>
      </c>
      <c r="M382">
        <f>Table1[[#This Row],[Total (N)]]*((E368/3.6)/1000)</f>
        <v>-2.070962352903766</v>
      </c>
      <c r="N382">
        <f>Table1[[#This Row],[Power (kW)]]*1000</f>
        <v>-2070.9623529037658</v>
      </c>
      <c r="P382">
        <f>(Table1[[#This Row],[Power (kW)]]*1000)*C368</f>
        <v>-745546.44704535569</v>
      </c>
      <c r="S382">
        <f t="shared" si="49"/>
        <v>0</v>
      </c>
      <c r="T382">
        <f t="shared" si="53"/>
        <v>17.7</v>
      </c>
      <c r="U382">
        <f t="shared" si="50"/>
        <v>4.9166666666666661</v>
      </c>
    </row>
    <row r="383" spans="2:21" x14ac:dyDescent="0.2">
      <c r="B383" s="3" t="s">
        <v>47</v>
      </c>
      <c r="C383" s="3">
        <v>375</v>
      </c>
      <c r="D383" s="3">
        <v>375</v>
      </c>
      <c r="E383" s="10">
        <v>14.4</v>
      </c>
      <c r="F383" s="17">
        <f t="shared" si="51"/>
        <v>-0.80555555555555536</v>
      </c>
      <c r="G383" s="17">
        <f t="shared" si="52"/>
        <v>-2.8999999999999995</v>
      </c>
      <c r="I383">
        <f t="shared" si="56"/>
        <v>-348.75000000000017</v>
      </c>
      <c r="J383">
        <f t="shared" si="54"/>
        <v>103.2993</v>
      </c>
      <c r="K383">
        <f t="shared" si="55"/>
        <v>12.687067047876885</v>
      </c>
      <c r="L383">
        <f>Table1[[#This Row],[Accel. (N)]]+Table1[[#This Row],[Roll (N)]]+Table1[[#This Row],[Aero (N)]]</f>
        <v>-232.76363295212326</v>
      </c>
      <c r="M383">
        <f>Table1[[#This Row],[Total (N)]]*((E369/3.6)/1000)</f>
        <v>-1.5000323012470165</v>
      </c>
      <c r="N383">
        <f>Table1[[#This Row],[Power (kW)]]*1000</f>
        <v>-1500.0323012470164</v>
      </c>
      <c r="P383">
        <f>(Table1[[#This Row],[Power (kW)]]*1000)*C369</f>
        <v>-541511.66075017292</v>
      </c>
      <c r="S383">
        <f t="shared" si="49"/>
        <v>0</v>
      </c>
      <c r="T383">
        <f t="shared" si="53"/>
        <v>14.4</v>
      </c>
      <c r="U383">
        <f t="shared" si="50"/>
        <v>4</v>
      </c>
    </row>
    <row r="384" spans="2:21" x14ac:dyDescent="0.2">
      <c r="B384" s="3" t="s">
        <v>47</v>
      </c>
      <c r="C384" s="3">
        <v>376</v>
      </c>
      <c r="D384" s="3">
        <v>376</v>
      </c>
      <c r="E384" s="10">
        <v>11.9</v>
      </c>
      <c r="F384" s="17">
        <f t="shared" si="51"/>
        <v>-0.58333333333333348</v>
      </c>
      <c r="G384" s="17">
        <f t="shared" si="52"/>
        <v>-2.1000000000000005</v>
      </c>
      <c r="I384">
        <f t="shared" si="56"/>
        <v>-236.24999999999974</v>
      </c>
      <c r="J384">
        <f t="shared" si="54"/>
        <v>103.2993</v>
      </c>
      <c r="K384">
        <f t="shared" si="55"/>
        <v>11.305076224049188</v>
      </c>
      <c r="L384">
        <f>Table1[[#This Row],[Accel. (N)]]+Table1[[#This Row],[Roll (N)]]+Table1[[#This Row],[Aero (N)]]</f>
        <v>-121.64562377595057</v>
      </c>
      <c r="M384">
        <f>Table1[[#This Row],[Total (N)]]*((E370/3.6)/1000)</f>
        <v>-0.74001087797036591</v>
      </c>
      <c r="N384">
        <f>Table1[[#This Row],[Power (kW)]]*1000</f>
        <v>-740.01087797036587</v>
      </c>
      <c r="P384">
        <f>(Table1[[#This Row],[Power (kW)]]*1000)*C370</f>
        <v>-267883.93782527244</v>
      </c>
      <c r="S384">
        <f t="shared" si="49"/>
        <v>0</v>
      </c>
      <c r="T384">
        <f t="shared" si="53"/>
        <v>11.9</v>
      </c>
      <c r="U384">
        <f t="shared" si="50"/>
        <v>3.3055555555555554</v>
      </c>
    </row>
    <row r="385" spans="2:21" x14ac:dyDescent="0.2">
      <c r="B385" s="3" t="s">
        <v>47</v>
      </c>
      <c r="C385" s="3">
        <v>377</v>
      </c>
      <c r="D385" s="3">
        <v>377</v>
      </c>
      <c r="E385" s="10">
        <v>10.199999999999999</v>
      </c>
      <c r="F385" s="17">
        <f t="shared" si="51"/>
        <v>-0.41666666666666663</v>
      </c>
      <c r="G385" s="17">
        <f t="shared" si="52"/>
        <v>-1.5</v>
      </c>
      <c r="I385">
        <f t="shared" si="56"/>
        <v>-134.99999999999991</v>
      </c>
      <c r="J385">
        <f t="shared" si="54"/>
        <v>103.2993</v>
      </c>
      <c r="K385">
        <f t="shared" si="55"/>
        <v>10.494220274199744</v>
      </c>
      <c r="L385">
        <f>Table1[[#This Row],[Accel. (N)]]+Table1[[#This Row],[Roll (N)]]+Table1[[#This Row],[Aero (N)]]</f>
        <v>-21.206479725800168</v>
      </c>
      <c r="M385">
        <f>Table1[[#This Row],[Total (N)]]*((E371/3.6)/1000)</f>
        <v>-0.12429353394843988</v>
      </c>
      <c r="N385">
        <f>Table1[[#This Row],[Power (kW)]]*1000</f>
        <v>-124.29353394843989</v>
      </c>
      <c r="P385">
        <f>(Table1[[#This Row],[Power (kW)]]*1000)*C371</f>
        <v>-45118.55282328368</v>
      </c>
      <c r="S385">
        <f t="shared" si="49"/>
        <v>0</v>
      </c>
      <c r="T385">
        <f t="shared" si="53"/>
        <v>10.199999999999999</v>
      </c>
      <c r="U385">
        <f t="shared" si="50"/>
        <v>2.833333333333333</v>
      </c>
    </row>
    <row r="386" spans="2:21" x14ac:dyDescent="0.2">
      <c r="B386" s="3" t="s">
        <v>47</v>
      </c>
      <c r="C386" s="3">
        <v>378</v>
      </c>
      <c r="D386" s="3">
        <v>378</v>
      </c>
      <c r="E386" s="10">
        <v>8.9</v>
      </c>
      <c r="F386" s="17">
        <f t="shared" si="51"/>
        <v>-0.30555555555555547</v>
      </c>
      <c r="G386" s="17">
        <f t="shared" si="52"/>
        <v>-1.0999999999999996</v>
      </c>
      <c r="I386">
        <f t="shared" si="56"/>
        <v>-45.000000000000242</v>
      </c>
      <c r="J386">
        <f t="shared" si="54"/>
        <v>103.2993</v>
      </c>
      <c r="K386">
        <f t="shared" si="55"/>
        <v>10.100106568342687</v>
      </c>
      <c r="L386">
        <f>Table1[[#This Row],[Accel. (N)]]+Table1[[#This Row],[Roll (N)]]+Table1[[#This Row],[Aero (N)]]</f>
        <v>68.399406568342442</v>
      </c>
      <c r="M386">
        <f>Table1[[#This Row],[Total (N)]]*((E372/3.6)/1000)</f>
        <v>0.39329658776796905</v>
      </c>
      <c r="N386">
        <f>Table1[[#This Row],[Power (kW)]]*1000</f>
        <v>393.29658776796907</v>
      </c>
      <c r="P386">
        <f>(Table1[[#This Row],[Power (kW)]]*1000)*C372</f>
        <v>143159.95794754074</v>
      </c>
      <c r="S386">
        <f t="shared" si="49"/>
        <v>0</v>
      </c>
      <c r="T386">
        <f t="shared" si="53"/>
        <v>8.9</v>
      </c>
      <c r="U386">
        <f t="shared" si="50"/>
        <v>2.4722222222222223</v>
      </c>
    </row>
    <row r="387" spans="2:21" x14ac:dyDescent="0.2">
      <c r="B387" s="3" t="s">
        <v>47</v>
      </c>
      <c r="C387" s="3">
        <v>379</v>
      </c>
      <c r="D387" s="3">
        <v>379</v>
      </c>
      <c r="E387" s="10">
        <v>8</v>
      </c>
      <c r="F387" s="17">
        <f t="shared" si="51"/>
        <v>-0.23611111111111113</v>
      </c>
      <c r="G387" s="17">
        <f t="shared" si="52"/>
        <v>-0.85000000000000009</v>
      </c>
      <c r="I387">
        <f t="shared" si="56"/>
        <v>11.25000000000016</v>
      </c>
      <c r="J387">
        <f t="shared" si="54"/>
        <v>103.2993</v>
      </c>
      <c r="K387">
        <f t="shared" si="55"/>
        <v>10.100106568342687</v>
      </c>
      <c r="L387">
        <f>Table1[[#This Row],[Accel. (N)]]+Table1[[#This Row],[Roll (N)]]+Table1[[#This Row],[Aero (N)]]</f>
        <v>124.64940656834284</v>
      </c>
      <c r="M387">
        <f>Table1[[#This Row],[Total (N)]]*((E373/3.6)/1000)</f>
        <v>0.71673408776797132</v>
      </c>
      <c r="N387">
        <f>Table1[[#This Row],[Power (kW)]]*1000</f>
        <v>716.73408776797135</v>
      </c>
      <c r="P387">
        <f>(Table1[[#This Row],[Power (kW)]]*1000)*C373</f>
        <v>261607.94203530953</v>
      </c>
      <c r="S387">
        <f t="shared" si="49"/>
        <v>0</v>
      </c>
      <c r="T387">
        <f t="shared" si="53"/>
        <v>8</v>
      </c>
      <c r="U387">
        <f t="shared" si="50"/>
        <v>2.2222222222222223</v>
      </c>
    </row>
    <row r="388" spans="2:21" x14ac:dyDescent="0.2">
      <c r="B388" s="3" t="s">
        <v>47</v>
      </c>
      <c r="C388" s="3">
        <v>380</v>
      </c>
      <c r="D388" s="3">
        <v>380</v>
      </c>
      <c r="E388" s="10">
        <v>7.2</v>
      </c>
      <c r="F388" s="17">
        <f t="shared" si="51"/>
        <v>-0.26388888888888895</v>
      </c>
      <c r="G388" s="17">
        <f t="shared" si="52"/>
        <v>-0.95000000000000018</v>
      </c>
      <c r="I388">
        <f t="shared" si="56"/>
        <v>56.25</v>
      </c>
      <c r="J388">
        <f t="shared" si="54"/>
        <v>103.2993</v>
      </c>
      <c r="K388">
        <f t="shared" si="55"/>
        <v>10.197927852990222</v>
      </c>
      <c r="L388">
        <f>Table1[[#This Row],[Accel. (N)]]+Table1[[#This Row],[Roll (N)]]+Table1[[#This Row],[Aero (N)]]</f>
        <v>169.74722785299025</v>
      </c>
      <c r="M388">
        <f>Table1[[#This Row],[Total (N)]]*((E374/3.6)/1000)</f>
        <v>0.98076176092838807</v>
      </c>
      <c r="N388">
        <f>Table1[[#This Row],[Power (kW)]]*1000</f>
        <v>980.76176092838807</v>
      </c>
      <c r="P388">
        <f>(Table1[[#This Row],[Power (kW)]]*1000)*C374</f>
        <v>358958.80449979001</v>
      </c>
      <c r="S388">
        <f t="shared" si="49"/>
        <v>0</v>
      </c>
      <c r="T388">
        <f t="shared" si="53"/>
        <v>7.2</v>
      </c>
      <c r="U388">
        <f t="shared" si="50"/>
        <v>2</v>
      </c>
    </row>
    <row r="389" spans="2:21" x14ac:dyDescent="0.2">
      <c r="B389" s="3" t="s">
        <v>47</v>
      </c>
      <c r="C389" s="3">
        <v>381</v>
      </c>
      <c r="D389" s="3">
        <v>381</v>
      </c>
      <c r="E389" s="10">
        <v>6.1</v>
      </c>
      <c r="F389" s="17">
        <f t="shared" si="51"/>
        <v>-0.31944444444444442</v>
      </c>
      <c r="G389" s="17">
        <f t="shared" si="52"/>
        <v>-1.1499999999999999</v>
      </c>
      <c r="I389">
        <f t="shared" si="56"/>
        <v>146.25000000000009</v>
      </c>
      <c r="J389">
        <f t="shared" si="54"/>
        <v>103.2993</v>
      </c>
      <c r="K389">
        <f t="shared" si="55"/>
        <v>10.593927270358554</v>
      </c>
      <c r="L389">
        <f>Table1[[#This Row],[Accel. (N)]]+Table1[[#This Row],[Roll (N)]]+Table1[[#This Row],[Aero (N)]]</f>
        <v>260.14322727035864</v>
      </c>
      <c r="M389">
        <f>Table1[[#This Row],[Total (N)]]*((E375/3.6)/1000)</f>
        <v>1.5319545605921119</v>
      </c>
      <c r="N389">
        <f>Table1[[#This Row],[Power (kW)]]*1000</f>
        <v>1531.9545605921119</v>
      </c>
      <c r="P389">
        <f>(Table1[[#This Row],[Power (kW)]]*1000)*C375</f>
        <v>562227.32373730501</v>
      </c>
      <c r="S389">
        <f t="shared" si="49"/>
        <v>0</v>
      </c>
      <c r="T389">
        <f t="shared" si="53"/>
        <v>6.1</v>
      </c>
      <c r="U389">
        <f t="shared" si="50"/>
        <v>1.6944444444444442</v>
      </c>
    </row>
    <row r="390" spans="2:21" x14ac:dyDescent="0.2">
      <c r="B390" s="3" t="s">
        <v>47</v>
      </c>
      <c r="C390" s="3">
        <v>382</v>
      </c>
      <c r="D390" s="3">
        <v>382</v>
      </c>
      <c r="E390" s="10">
        <v>4.9000000000000004</v>
      </c>
      <c r="F390" s="17">
        <f t="shared" si="51"/>
        <v>-0.33333333333333326</v>
      </c>
      <c r="G390" s="17">
        <f t="shared" si="52"/>
        <v>-1.1999999999999997</v>
      </c>
      <c r="I390">
        <f t="shared" si="56"/>
        <v>258.75000000000006</v>
      </c>
      <c r="J390">
        <f t="shared" si="54"/>
        <v>103.2993</v>
      </c>
      <c r="K390">
        <f t="shared" si="55"/>
        <v>11.512504490289745</v>
      </c>
      <c r="L390">
        <f>Table1[[#This Row],[Accel. (N)]]+Table1[[#This Row],[Roll (N)]]+Table1[[#This Row],[Aero (N)]]</f>
        <v>373.56180449028983</v>
      </c>
      <c r="M390">
        <f>Table1[[#This Row],[Total (N)]]*((E376/3.6)/1000)</f>
        <v>2.2932544108987236</v>
      </c>
      <c r="N390">
        <f>Table1[[#This Row],[Power (kW)]]*1000</f>
        <v>2293.2544108987236</v>
      </c>
      <c r="P390">
        <f>(Table1[[#This Row],[Power (kW)]]*1000)*C376</f>
        <v>843917.62321073026</v>
      </c>
      <c r="S390">
        <f t="shared" si="49"/>
        <v>0</v>
      </c>
      <c r="T390">
        <f t="shared" si="53"/>
        <v>4.9000000000000004</v>
      </c>
      <c r="U390">
        <f t="shared" si="50"/>
        <v>1.3611111111111112</v>
      </c>
    </row>
    <row r="391" spans="2:21" x14ac:dyDescent="0.2">
      <c r="B391" s="3" t="s">
        <v>47</v>
      </c>
      <c r="C391" s="3">
        <v>383</v>
      </c>
      <c r="D391" s="3">
        <v>383</v>
      </c>
      <c r="E391" s="10">
        <v>3.7</v>
      </c>
      <c r="F391" s="17">
        <f t="shared" si="51"/>
        <v>-0.36111111111111116</v>
      </c>
      <c r="G391" s="17">
        <f t="shared" si="52"/>
        <v>-1.3000000000000003</v>
      </c>
      <c r="I391">
        <f t="shared" si="56"/>
        <v>247.49999999999994</v>
      </c>
      <c r="J391">
        <f t="shared" si="54"/>
        <v>103.2993</v>
      </c>
      <c r="K391">
        <f t="shared" si="55"/>
        <v>13.017302276289408</v>
      </c>
      <c r="L391">
        <f>Table1[[#This Row],[Accel. (N)]]+Table1[[#This Row],[Roll (N)]]+Table1[[#This Row],[Aero (N)]]</f>
        <v>363.81660227628936</v>
      </c>
      <c r="M391">
        <f>Table1[[#This Row],[Total (N)]]*((E377/3.6)/1000)</f>
        <v>2.3749139315257777</v>
      </c>
      <c r="N391">
        <f>Table1[[#This Row],[Power (kW)]]*1000</f>
        <v>2374.9139315257776</v>
      </c>
      <c r="P391">
        <f>(Table1[[#This Row],[Power (kW)]]*1000)*C377</f>
        <v>876343.24073301197</v>
      </c>
      <c r="S391">
        <f t="shared" si="49"/>
        <v>0</v>
      </c>
      <c r="T391">
        <f t="shared" si="53"/>
        <v>3.7</v>
      </c>
      <c r="U391">
        <f t="shared" si="50"/>
        <v>1.0277777777777779</v>
      </c>
    </row>
    <row r="392" spans="2:21" x14ac:dyDescent="0.2">
      <c r="B392" s="3" t="s">
        <v>47</v>
      </c>
      <c r="C392" s="3">
        <v>384</v>
      </c>
      <c r="D392" s="3">
        <v>384</v>
      </c>
      <c r="E392" s="10">
        <v>2.2999999999999998</v>
      </c>
      <c r="F392" s="17">
        <f t="shared" si="51"/>
        <v>-0.3888888888888889</v>
      </c>
      <c r="G392" s="17">
        <f t="shared" si="52"/>
        <v>-1.4000000000000001</v>
      </c>
      <c r="I392">
        <f t="shared" si="56"/>
        <v>112.5</v>
      </c>
      <c r="J392">
        <f t="shared" si="54"/>
        <v>103.2993</v>
      </c>
      <c r="K392">
        <f t="shared" si="55"/>
        <v>13.918672378680188</v>
      </c>
      <c r="L392">
        <f>Table1[[#This Row],[Accel. (N)]]+Table1[[#This Row],[Roll (N)]]+Table1[[#This Row],[Aero (N)]]</f>
        <v>229.7179723786802</v>
      </c>
      <c r="M392">
        <f>Table1[[#This Row],[Total (N)]]*((E378/3.6)/1000)</f>
        <v>1.5505963135560914</v>
      </c>
      <c r="N392">
        <f>Table1[[#This Row],[Power (kW)]]*1000</f>
        <v>1550.5963135560914</v>
      </c>
      <c r="P392">
        <f>(Table1[[#This Row],[Power (kW)]]*1000)*C378</f>
        <v>573720.63601575384</v>
      </c>
      <c r="S392">
        <f t="shared" ref="S392:S455" si="57">IF(E392&lt;1,1,0)</f>
        <v>0</v>
      </c>
      <c r="T392">
        <f t="shared" si="53"/>
        <v>2.2999999999999998</v>
      </c>
      <c r="U392">
        <f t="shared" ref="U392:U455" si="58">E392/3.6</f>
        <v>0.63888888888888884</v>
      </c>
    </row>
    <row r="393" spans="2:21" x14ac:dyDescent="0.2">
      <c r="B393" s="3" t="s">
        <v>47</v>
      </c>
      <c r="C393" s="3">
        <v>385</v>
      </c>
      <c r="D393" s="3">
        <v>385</v>
      </c>
      <c r="E393" s="10">
        <v>0.9</v>
      </c>
      <c r="F393" s="17">
        <f t="shared" si="51"/>
        <v>-0.31944444444444442</v>
      </c>
      <c r="G393" s="17">
        <f t="shared" si="52"/>
        <v>-1.1499999999999999</v>
      </c>
      <c r="I393">
        <f t="shared" si="56"/>
        <v>-56.25</v>
      </c>
      <c r="J393">
        <f t="shared" si="54"/>
        <v>103.2993</v>
      </c>
      <c r="K393">
        <f t="shared" si="55"/>
        <v>14.148729183056075</v>
      </c>
      <c r="L393">
        <f>Table1[[#This Row],[Accel. (N)]]+Table1[[#This Row],[Roll (N)]]+Table1[[#This Row],[Aero (N)]]</f>
        <v>61.198029183056079</v>
      </c>
      <c r="M393">
        <f>Table1[[#This Row],[Total (N)]]*((E379/3.6)/1000)</f>
        <v>0.41648658749579831</v>
      </c>
      <c r="N393">
        <f>Table1[[#This Row],[Power (kW)]]*1000</f>
        <v>416.48658749579829</v>
      </c>
      <c r="P393">
        <f>(Table1[[#This Row],[Power (kW)]]*1000)*C379</f>
        <v>154516.52396094115</v>
      </c>
      <c r="S393">
        <f t="shared" si="57"/>
        <v>1</v>
      </c>
      <c r="T393" t="str">
        <f t="shared" si="53"/>
        <v/>
      </c>
      <c r="U393">
        <f t="shared" si="58"/>
        <v>0.25</v>
      </c>
    </row>
    <row r="394" spans="2:21" x14ac:dyDescent="0.2">
      <c r="B394" s="3" t="s">
        <v>47</v>
      </c>
      <c r="C394" s="3">
        <v>386</v>
      </c>
      <c r="D394" s="3">
        <v>386</v>
      </c>
      <c r="E394" s="10">
        <v>0</v>
      </c>
      <c r="F394" s="17">
        <f t="shared" ref="F394:F457" si="59">($E395-$E393)/2/3.6</f>
        <v>-0.125</v>
      </c>
      <c r="G394" s="17">
        <f t="shared" ref="G394:G457" si="60">($E395-$E393)/2</f>
        <v>-0.45</v>
      </c>
      <c r="I394">
        <f t="shared" si="56"/>
        <v>-359.99999999999989</v>
      </c>
      <c r="J394">
        <f t="shared" si="54"/>
        <v>103.2993</v>
      </c>
      <c r="K394">
        <f t="shared" si="55"/>
        <v>13.351780355602305</v>
      </c>
      <c r="L394">
        <f>Table1[[#This Row],[Accel. (N)]]+Table1[[#This Row],[Roll (N)]]+Table1[[#This Row],[Aero (N)]]</f>
        <v>-243.34891964439757</v>
      </c>
      <c r="M394">
        <f>Table1[[#This Row],[Total (N)]]*((E380/3.6)/1000)</f>
        <v>-1.6088067465379616</v>
      </c>
      <c r="N394">
        <f>Table1[[#This Row],[Power (kW)]]*1000</f>
        <v>-1608.8067465379615</v>
      </c>
      <c r="P394">
        <f>(Table1[[#This Row],[Power (kW)]]*1000)*C380</f>
        <v>-598476.10971212166</v>
      </c>
      <c r="S394">
        <f t="shared" si="57"/>
        <v>1</v>
      </c>
      <c r="T394" t="str">
        <f t="shared" si="53"/>
        <v/>
      </c>
      <c r="U394">
        <f t="shared" si="58"/>
        <v>0</v>
      </c>
    </row>
    <row r="395" spans="2:21" x14ac:dyDescent="0.2">
      <c r="B395" s="3" t="s">
        <v>47</v>
      </c>
      <c r="C395" s="3">
        <v>387</v>
      </c>
      <c r="D395" s="3">
        <v>387</v>
      </c>
      <c r="E395" s="10">
        <v>0</v>
      </c>
      <c r="F395" s="17">
        <f t="shared" si="59"/>
        <v>0</v>
      </c>
      <c r="G395" s="17">
        <f t="shared" si="60"/>
        <v>0</v>
      </c>
      <c r="I395">
        <f t="shared" si="56"/>
        <v>-686.25000000000011</v>
      </c>
      <c r="J395">
        <f t="shared" si="54"/>
        <v>103.2993</v>
      </c>
      <c r="K395">
        <f t="shared" si="55"/>
        <v>10.694105694395189</v>
      </c>
      <c r="L395">
        <f>Table1[[#This Row],[Accel. (N)]]+Table1[[#This Row],[Roll (N)]]+Table1[[#This Row],[Aero (N)]]</f>
        <v>-572.25659430560495</v>
      </c>
      <c r="M395">
        <f>Table1[[#This Row],[Total (N)]]*((E381/3.6)/1000)</f>
        <v>-3.3858515163081631</v>
      </c>
      <c r="N395">
        <f>Table1[[#This Row],[Power (kW)]]*1000</f>
        <v>-3385.8515163081629</v>
      </c>
      <c r="P395">
        <f>(Table1[[#This Row],[Power (kW)]]*1000)*C381</f>
        <v>-1262922.6155829448</v>
      </c>
      <c r="S395">
        <f t="shared" si="57"/>
        <v>1</v>
      </c>
      <c r="T395" t="str">
        <f t="shared" si="53"/>
        <v/>
      </c>
      <c r="U395">
        <f t="shared" si="58"/>
        <v>0</v>
      </c>
    </row>
    <row r="396" spans="2:21" x14ac:dyDescent="0.2">
      <c r="B396" s="3" t="s">
        <v>47</v>
      </c>
      <c r="C396" s="3">
        <v>388</v>
      </c>
      <c r="D396" s="3">
        <v>388</v>
      </c>
      <c r="E396" s="10">
        <v>0</v>
      </c>
      <c r="F396" s="17">
        <f t="shared" si="59"/>
        <v>0</v>
      </c>
      <c r="G396" s="17">
        <f t="shared" si="60"/>
        <v>0</v>
      </c>
      <c r="I396">
        <f t="shared" si="56"/>
        <v>-776.25</v>
      </c>
      <c r="J396">
        <f t="shared" si="54"/>
        <v>103.2993</v>
      </c>
      <c r="K396">
        <f t="shared" si="55"/>
        <v>7.3846819921026849</v>
      </c>
      <c r="L396">
        <f>Table1[[#This Row],[Accel. (N)]]+Table1[[#This Row],[Roll (N)]]+Table1[[#This Row],[Aero (N)]]</f>
        <v>-665.56601800789736</v>
      </c>
      <c r="M396">
        <f>Table1[[#This Row],[Total (N)]]*((E382/3.6)/1000)</f>
        <v>-3.2723662552054953</v>
      </c>
      <c r="N396">
        <f>Table1[[#This Row],[Power (kW)]]*1000</f>
        <v>-3272.3662552054952</v>
      </c>
      <c r="P396">
        <f>(Table1[[#This Row],[Power (kW)]]*1000)*C382</f>
        <v>-1223864.9794468551</v>
      </c>
      <c r="S396">
        <f t="shared" si="57"/>
        <v>1</v>
      </c>
      <c r="T396" t="str">
        <f t="shared" si="53"/>
        <v/>
      </c>
      <c r="U396">
        <f t="shared" si="58"/>
        <v>0</v>
      </c>
    </row>
    <row r="397" spans="2:21" x14ac:dyDescent="0.2">
      <c r="B397" s="3" t="s">
        <v>47</v>
      </c>
      <c r="C397" s="3">
        <v>389</v>
      </c>
      <c r="D397" s="3">
        <v>389</v>
      </c>
      <c r="E397" s="10">
        <v>0</v>
      </c>
      <c r="F397" s="17">
        <f t="shared" si="59"/>
        <v>0</v>
      </c>
      <c r="G397" s="17">
        <f t="shared" si="60"/>
        <v>0</v>
      </c>
      <c r="I397">
        <f t="shared" si="56"/>
        <v>-652.49999999999989</v>
      </c>
      <c r="J397">
        <f t="shared" si="54"/>
        <v>103.2993</v>
      </c>
      <c r="K397">
        <f t="shared" si="55"/>
        <v>4.887764237232</v>
      </c>
      <c r="L397">
        <f>Table1[[#This Row],[Accel. (N)]]+Table1[[#This Row],[Roll (N)]]+Table1[[#This Row],[Aero (N)]]</f>
        <v>-544.31293576276789</v>
      </c>
      <c r="M397">
        <f>Table1[[#This Row],[Total (N)]]*((E383/3.6)/1000)</f>
        <v>-2.1772517430510718</v>
      </c>
      <c r="N397">
        <f>Table1[[#This Row],[Power (kW)]]*1000</f>
        <v>-2177.251743051072</v>
      </c>
      <c r="P397">
        <f>(Table1[[#This Row],[Power (kW)]]*1000)*C383</f>
        <v>-816469.40364415199</v>
      </c>
      <c r="S397">
        <f t="shared" si="57"/>
        <v>1</v>
      </c>
      <c r="T397" t="str">
        <f t="shared" si="53"/>
        <v/>
      </c>
      <c r="U397">
        <f t="shared" si="58"/>
        <v>0</v>
      </c>
    </row>
    <row r="398" spans="2:21" x14ac:dyDescent="0.2">
      <c r="B398" s="3" t="s">
        <v>47</v>
      </c>
      <c r="C398" s="3">
        <v>390</v>
      </c>
      <c r="D398" s="3">
        <v>390</v>
      </c>
      <c r="E398" s="10">
        <v>0</v>
      </c>
      <c r="F398" s="17">
        <f t="shared" si="59"/>
        <v>0</v>
      </c>
      <c r="G398" s="17">
        <f t="shared" si="60"/>
        <v>0</v>
      </c>
      <c r="I398">
        <f t="shared" si="56"/>
        <v>-472.50000000000011</v>
      </c>
      <c r="J398">
        <f t="shared" si="54"/>
        <v>103.2993</v>
      </c>
      <c r="K398">
        <f t="shared" si="55"/>
        <v>3.3379450889005762</v>
      </c>
      <c r="L398">
        <f>Table1[[#This Row],[Accel. (N)]]+Table1[[#This Row],[Roll (N)]]+Table1[[#This Row],[Aero (N)]]</f>
        <v>-365.8627549110995</v>
      </c>
      <c r="M398">
        <f>Table1[[#This Row],[Total (N)]]*((E384/3.6)/1000)</f>
        <v>-1.2093796620672455</v>
      </c>
      <c r="N398">
        <f>Table1[[#This Row],[Power (kW)]]*1000</f>
        <v>-1209.3796620672454</v>
      </c>
      <c r="P398">
        <f>(Table1[[#This Row],[Power (kW)]]*1000)*C384</f>
        <v>-454726.75293728424</v>
      </c>
      <c r="S398">
        <f t="shared" si="57"/>
        <v>1</v>
      </c>
      <c r="T398" t="str">
        <f t="shared" si="53"/>
        <v/>
      </c>
      <c r="U398">
        <f t="shared" si="58"/>
        <v>0</v>
      </c>
    </row>
    <row r="399" spans="2:21" x14ac:dyDescent="0.2">
      <c r="B399" s="3" t="s">
        <v>47</v>
      </c>
      <c r="C399" s="3">
        <v>391</v>
      </c>
      <c r="D399" s="3">
        <v>391</v>
      </c>
      <c r="E399" s="10">
        <v>0</v>
      </c>
      <c r="F399" s="17">
        <f t="shared" si="59"/>
        <v>6.9444444444444448E-2</v>
      </c>
      <c r="G399" s="17">
        <f t="shared" si="60"/>
        <v>0.25</v>
      </c>
      <c r="I399">
        <f t="shared" si="56"/>
        <v>-337.49999999999994</v>
      </c>
      <c r="J399">
        <f t="shared" si="54"/>
        <v>103.2993</v>
      </c>
      <c r="K399">
        <f t="shared" si="55"/>
        <v>2.4523678204167498</v>
      </c>
      <c r="L399">
        <f>Table1[[#This Row],[Accel. (N)]]+Table1[[#This Row],[Roll (N)]]+Table1[[#This Row],[Aero (N)]]</f>
        <v>-231.74833217958317</v>
      </c>
      <c r="M399">
        <f>Table1[[#This Row],[Total (N)]]*((E385/3.6)/1000)</f>
        <v>-0.65662027450881899</v>
      </c>
      <c r="N399">
        <f>Table1[[#This Row],[Power (kW)]]*1000</f>
        <v>-656.62027450881897</v>
      </c>
      <c r="P399">
        <f>(Table1[[#This Row],[Power (kW)]]*1000)*C385</f>
        <v>-247545.84348982474</v>
      </c>
      <c r="S399">
        <f t="shared" si="57"/>
        <v>1</v>
      </c>
      <c r="T399" t="str">
        <f t="shared" si="53"/>
        <v/>
      </c>
      <c r="U399">
        <f t="shared" si="58"/>
        <v>0</v>
      </c>
    </row>
    <row r="400" spans="2:21" x14ac:dyDescent="0.2">
      <c r="B400" s="3" t="s">
        <v>47</v>
      </c>
      <c r="C400" s="3">
        <v>392</v>
      </c>
      <c r="D400" s="3">
        <v>392</v>
      </c>
      <c r="E400" s="10">
        <v>0.5</v>
      </c>
      <c r="F400" s="17">
        <f t="shared" si="59"/>
        <v>0.29166666666666669</v>
      </c>
      <c r="G400" s="17">
        <f t="shared" si="60"/>
        <v>1.05</v>
      </c>
      <c r="I400">
        <f t="shared" si="56"/>
        <v>-247.49999999999994</v>
      </c>
      <c r="J400">
        <f t="shared" si="54"/>
        <v>103.2993</v>
      </c>
      <c r="K400">
        <f t="shared" si="55"/>
        <v>1.8670901101039099</v>
      </c>
      <c r="L400">
        <f>Table1[[#This Row],[Accel. (N)]]+Table1[[#This Row],[Roll (N)]]+Table1[[#This Row],[Aero (N)]]</f>
        <v>-142.33360988989602</v>
      </c>
      <c r="M400">
        <f>Table1[[#This Row],[Total (N)]]*((E386/3.6)/1000)</f>
        <v>-0.35188031333890962</v>
      </c>
      <c r="N400">
        <f>Table1[[#This Row],[Power (kW)]]*1000</f>
        <v>-351.88031333890962</v>
      </c>
      <c r="P400">
        <f>(Table1[[#This Row],[Power (kW)]]*1000)*C386</f>
        <v>-133010.75844210782</v>
      </c>
      <c r="S400">
        <f t="shared" si="57"/>
        <v>1</v>
      </c>
      <c r="T400" t="str">
        <f t="shared" si="53"/>
        <v/>
      </c>
      <c r="U400">
        <f t="shared" si="58"/>
        <v>0.1388888888888889</v>
      </c>
    </row>
    <row r="401" spans="2:21" x14ac:dyDescent="0.2">
      <c r="B401" s="3" t="s">
        <v>47</v>
      </c>
      <c r="C401" s="3">
        <v>393</v>
      </c>
      <c r="D401" s="3">
        <v>393</v>
      </c>
      <c r="E401" s="10">
        <v>2.1</v>
      </c>
      <c r="F401" s="17">
        <f t="shared" si="59"/>
        <v>0.59722222222222221</v>
      </c>
      <c r="G401" s="17">
        <f t="shared" si="60"/>
        <v>2.15</v>
      </c>
      <c r="I401">
        <f t="shared" si="56"/>
        <v>-191.25000000000003</v>
      </c>
      <c r="J401">
        <f t="shared" si="54"/>
        <v>103.2993</v>
      </c>
      <c r="K401">
        <f t="shared" si="55"/>
        <v>1.5085692090222225</v>
      </c>
      <c r="L401">
        <f>Table1[[#This Row],[Accel. (N)]]+Table1[[#This Row],[Roll (N)]]+Table1[[#This Row],[Aero (N)]]</f>
        <v>-86.442130790977799</v>
      </c>
      <c r="M401">
        <f>Table1[[#This Row],[Total (N)]]*((E387/3.6)/1000)</f>
        <v>-0.19209362397995067</v>
      </c>
      <c r="N401">
        <f>Table1[[#This Row],[Power (kW)]]*1000</f>
        <v>-192.09362397995068</v>
      </c>
      <c r="P401">
        <f>(Table1[[#This Row],[Power (kW)]]*1000)*C387</f>
        <v>-72803.483488401311</v>
      </c>
      <c r="S401">
        <f t="shared" si="57"/>
        <v>0</v>
      </c>
      <c r="T401">
        <f t="shared" si="53"/>
        <v>2.1</v>
      </c>
      <c r="U401">
        <f t="shared" si="58"/>
        <v>0.58333333333333337</v>
      </c>
    </row>
    <row r="402" spans="2:21" x14ac:dyDescent="0.2">
      <c r="B402" s="3" t="s">
        <v>47</v>
      </c>
      <c r="C402" s="3">
        <v>394</v>
      </c>
      <c r="D402" s="3">
        <v>394</v>
      </c>
      <c r="E402" s="10">
        <v>4.8</v>
      </c>
      <c r="F402" s="17">
        <f t="shared" si="59"/>
        <v>0.86111111111111127</v>
      </c>
      <c r="G402" s="17">
        <f t="shared" si="60"/>
        <v>3.1000000000000005</v>
      </c>
      <c r="I402">
        <f t="shared" si="56"/>
        <v>-213.75000000000006</v>
      </c>
      <c r="J402">
        <f t="shared" si="54"/>
        <v>103.2993</v>
      </c>
      <c r="K402">
        <f t="shared" si="55"/>
        <v>1.221941059308</v>
      </c>
      <c r="L402">
        <f>Table1[[#This Row],[Accel. (N)]]+Table1[[#This Row],[Roll (N)]]+Table1[[#This Row],[Aero (N)]]</f>
        <v>-109.22875894069206</v>
      </c>
      <c r="M402">
        <f>Table1[[#This Row],[Total (N)]]*((E388/3.6)/1000)</f>
        <v>-0.21845751788138412</v>
      </c>
      <c r="N402">
        <f>Table1[[#This Row],[Power (kW)]]*1000</f>
        <v>-218.45751788138412</v>
      </c>
      <c r="P402">
        <f>(Table1[[#This Row],[Power (kW)]]*1000)*C388</f>
        <v>-83013.85679492596</v>
      </c>
      <c r="S402">
        <f t="shared" si="57"/>
        <v>0</v>
      </c>
      <c r="T402">
        <f t="shared" si="53"/>
        <v>4.8</v>
      </c>
      <c r="U402">
        <f t="shared" si="58"/>
        <v>1.3333333333333333</v>
      </c>
    </row>
    <row r="403" spans="2:21" x14ac:dyDescent="0.2">
      <c r="B403" s="3" t="s">
        <v>47</v>
      </c>
      <c r="C403" s="3">
        <v>395</v>
      </c>
      <c r="D403" s="3">
        <v>395</v>
      </c>
      <c r="E403" s="10">
        <v>8.3000000000000007</v>
      </c>
      <c r="F403" s="17">
        <f t="shared" si="59"/>
        <v>1.0416666666666667</v>
      </c>
      <c r="G403" s="17">
        <f t="shared" si="60"/>
        <v>3.7500000000000004</v>
      </c>
      <c r="I403">
        <f t="shared" si="56"/>
        <v>-258.75</v>
      </c>
      <c r="J403">
        <f t="shared" si="54"/>
        <v>103.2993</v>
      </c>
      <c r="K403">
        <f t="shared" si="55"/>
        <v>0.87709156668307608</v>
      </c>
      <c r="L403">
        <f>Table1[[#This Row],[Accel. (N)]]+Table1[[#This Row],[Roll (N)]]+Table1[[#This Row],[Aero (N)]]</f>
        <v>-154.57360843331691</v>
      </c>
      <c r="M403">
        <f>Table1[[#This Row],[Total (N)]]*((E389/3.6)/1000)</f>
        <v>-0.26191639206756473</v>
      </c>
      <c r="N403">
        <f>Table1[[#This Row],[Power (kW)]]*1000</f>
        <v>-261.91639206756474</v>
      </c>
      <c r="P403">
        <f>(Table1[[#This Row],[Power (kW)]]*1000)*C389</f>
        <v>-99790.14537774217</v>
      </c>
      <c r="S403">
        <f t="shared" si="57"/>
        <v>0</v>
      </c>
      <c r="T403">
        <f t="shared" si="53"/>
        <v>8.3000000000000007</v>
      </c>
      <c r="U403">
        <f t="shared" si="58"/>
        <v>2.3055555555555558</v>
      </c>
    </row>
    <row r="404" spans="2:21" x14ac:dyDescent="0.2">
      <c r="B404" s="3" t="s">
        <v>47</v>
      </c>
      <c r="C404" s="3">
        <v>396</v>
      </c>
      <c r="D404" s="3">
        <v>396</v>
      </c>
      <c r="E404" s="10">
        <v>12.3</v>
      </c>
      <c r="F404" s="17">
        <f t="shared" si="59"/>
        <v>1.1527777777777779</v>
      </c>
      <c r="G404" s="17">
        <f t="shared" si="60"/>
        <v>4.1500000000000004</v>
      </c>
      <c r="I404">
        <f t="shared" si="56"/>
        <v>-269.99999999999994</v>
      </c>
      <c r="J404">
        <f t="shared" si="54"/>
        <v>103.2993</v>
      </c>
      <c r="K404">
        <f t="shared" si="55"/>
        <v>0.5659491673222431</v>
      </c>
      <c r="L404">
        <f>Table1[[#This Row],[Accel. (N)]]+Table1[[#This Row],[Roll (N)]]+Table1[[#This Row],[Aero (N)]]</f>
        <v>-166.1347508326777</v>
      </c>
      <c r="M404">
        <f>Table1[[#This Row],[Total (N)]]*((E390/3.6)/1000)</f>
        <v>-0.22612785530003354</v>
      </c>
      <c r="N404">
        <f>Table1[[#This Row],[Power (kW)]]*1000</f>
        <v>-226.12785530003353</v>
      </c>
      <c r="P404">
        <f>(Table1[[#This Row],[Power (kW)]]*1000)*C390</f>
        <v>-86380.840724612804</v>
      </c>
      <c r="S404">
        <f t="shared" si="57"/>
        <v>0</v>
      </c>
      <c r="T404">
        <f t="shared" si="53"/>
        <v>12.3</v>
      </c>
      <c r="U404">
        <f t="shared" si="58"/>
        <v>3.416666666666667</v>
      </c>
    </row>
    <row r="405" spans="2:21" x14ac:dyDescent="0.2">
      <c r="B405" s="3" t="s">
        <v>47</v>
      </c>
      <c r="C405" s="3">
        <v>397</v>
      </c>
      <c r="D405" s="3">
        <v>397</v>
      </c>
      <c r="E405" s="10">
        <v>16.600000000000001</v>
      </c>
      <c r="F405" s="17">
        <f t="shared" si="59"/>
        <v>1.1944444444444442</v>
      </c>
      <c r="G405" s="17">
        <f t="shared" si="60"/>
        <v>4.2999999999999989</v>
      </c>
      <c r="I405">
        <f t="shared" si="56"/>
        <v>-292.50000000000006</v>
      </c>
      <c r="J405">
        <f t="shared" si="54"/>
        <v>103.2993</v>
      </c>
      <c r="K405">
        <f t="shared" si="55"/>
        <v>0.32269238236740977</v>
      </c>
      <c r="L405">
        <f>Table1[[#This Row],[Accel. (N)]]+Table1[[#This Row],[Roll (N)]]+Table1[[#This Row],[Aero (N)]]</f>
        <v>-188.87800761763262</v>
      </c>
      <c r="M405">
        <f>Table1[[#This Row],[Total (N)]]*((E391/3.6)/1000)</f>
        <v>-0.19412461894034466</v>
      </c>
      <c r="N405">
        <f>Table1[[#This Row],[Power (kW)]]*1000</f>
        <v>-194.12461894034467</v>
      </c>
      <c r="P405">
        <f>(Table1[[#This Row],[Power (kW)]]*1000)*C391</f>
        <v>-74349.729054152005</v>
      </c>
      <c r="S405">
        <f t="shared" si="57"/>
        <v>0</v>
      </c>
      <c r="T405">
        <f t="shared" ref="T405:T468" si="61">IF(S405=1,"",E405)</f>
        <v>16.600000000000001</v>
      </c>
      <c r="U405">
        <f t="shared" si="58"/>
        <v>4.6111111111111116</v>
      </c>
    </row>
    <row r="406" spans="2:21" x14ac:dyDescent="0.2">
      <c r="B406" s="3" t="s">
        <v>47</v>
      </c>
      <c r="C406" s="3">
        <v>398</v>
      </c>
      <c r="D406" s="3">
        <v>398</v>
      </c>
      <c r="E406" s="10">
        <v>20.9</v>
      </c>
      <c r="F406" s="17">
        <f t="shared" si="59"/>
        <v>1.0555555555555551</v>
      </c>
      <c r="G406" s="17">
        <f t="shared" si="60"/>
        <v>3.7999999999999989</v>
      </c>
      <c r="I406">
        <f t="shared" si="56"/>
        <v>-315</v>
      </c>
      <c r="J406">
        <f t="shared" ref="J406:J469" si="62">$M$16*9.81*$M$17</f>
        <v>103.2993</v>
      </c>
      <c r="K406">
        <f t="shared" si="55"/>
        <v>0.12469267368324304</v>
      </c>
      <c r="L406">
        <f>Table1[[#This Row],[Accel. (N)]]+Table1[[#This Row],[Roll (N)]]+Table1[[#This Row],[Aero (N)]]</f>
        <v>-211.57600732631673</v>
      </c>
      <c r="M406">
        <f>Table1[[#This Row],[Total (N)]]*((E392/3.6)/1000)</f>
        <v>-0.1351735602362579</v>
      </c>
      <c r="N406">
        <f>Table1[[#This Row],[Power (kW)]]*1000</f>
        <v>-135.17356023625791</v>
      </c>
      <c r="P406">
        <f>(Table1[[#This Row],[Power (kW)]]*1000)*C392</f>
        <v>-51906.647130723039</v>
      </c>
      <c r="S406">
        <f t="shared" si="57"/>
        <v>0</v>
      </c>
      <c r="T406">
        <f t="shared" si="61"/>
        <v>20.9</v>
      </c>
      <c r="U406">
        <f t="shared" si="58"/>
        <v>5.8055555555555554</v>
      </c>
    </row>
    <row r="407" spans="2:21" x14ac:dyDescent="0.2">
      <c r="B407" s="3" t="s">
        <v>47</v>
      </c>
      <c r="C407" s="3">
        <v>399</v>
      </c>
      <c r="D407" s="3">
        <v>399</v>
      </c>
      <c r="E407" s="10">
        <v>24.2</v>
      </c>
      <c r="F407" s="17">
        <f t="shared" si="59"/>
        <v>0.65277777777777812</v>
      </c>
      <c r="G407" s="17">
        <f t="shared" si="60"/>
        <v>2.3500000000000014</v>
      </c>
      <c r="I407">
        <f t="shared" si="56"/>
        <v>-258.75</v>
      </c>
      <c r="J407">
        <f t="shared" si="62"/>
        <v>103.2993</v>
      </c>
      <c r="K407">
        <f t="shared" ref="K407:K470" si="63">0.5*0.9617*$M$20*1.293^2*(E393/3.6)^2</f>
        <v>1.90928290516875E-2</v>
      </c>
      <c r="L407">
        <f>Table1[[#This Row],[Accel. (N)]]+Table1[[#This Row],[Roll (N)]]+Table1[[#This Row],[Aero (N)]]</f>
        <v>-155.4316071709483</v>
      </c>
      <c r="M407">
        <f>Table1[[#This Row],[Total (N)]]*((E393/3.6)/1000)</f>
        <v>-3.8857901792737078E-2</v>
      </c>
      <c r="N407">
        <f>Table1[[#This Row],[Power (kW)]]*1000</f>
        <v>-38.857901792737074</v>
      </c>
      <c r="P407">
        <f>(Table1[[#This Row],[Power (kW)]]*1000)*C393</f>
        <v>-14960.292190203774</v>
      </c>
      <c r="S407">
        <f t="shared" si="57"/>
        <v>0</v>
      </c>
      <c r="T407">
        <f t="shared" si="61"/>
        <v>24.2</v>
      </c>
      <c r="U407">
        <f t="shared" si="58"/>
        <v>6.7222222222222214</v>
      </c>
    </row>
    <row r="408" spans="2:21" x14ac:dyDescent="0.2">
      <c r="B408" s="3" t="s">
        <v>47</v>
      </c>
      <c r="C408" s="3">
        <v>400</v>
      </c>
      <c r="D408" s="3">
        <v>400</v>
      </c>
      <c r="E408" s="10">
        <v>25.6</v>
      </c>
      <c r="F408" s="17">
        <f t="shared" si="59"/>
        <v>0.19444444444444473</v>
      </c>
      <c r="G408" s="17">
        <f t="shared" si="60"/>
        <v>0.70000000000000107</v>
      </c>
      <c r="I408">
        <f t="shared" si="56"/>
        <v>-101.25</v>
      </c>
      <c r="J408">
        <f t="shared" si="62"/>
        <v>103.2993</v>
      </c>
      <c r="K408">
        <f t="shared" si="63"/>
        <v>0</v>
      </c>
      <c r="L408">
        <f>Table1[[#This Row],[Accel. (N)]]+Table1[[#This Row],[Roll (N)]]+Table1[[#This Row],[Aero (N)]]</f>
        <v>2.0493000000000023</v>
      </c>
      <c r="M408">
        <f>Table1[[#This Row],[Total (N)]]*((E394/3.6)/1000)</f>
        <v>0</v>
      </c>
      <c r="N408">
        <f>Table1[[#This Row],[Power (kW)]]*1000</f>
        <v>0</v>
      </c>
      <c r="P408">
        <f>(Table1[[#This Row],[Power (kW)]]*1000)*C394</f>
        <v>0</v>
      </c>
      <c r="S408">
        <f t="shared" si="57"/>
        <v>0</v>
      </c>
      <c r="T408">
        <f t="shared" si="61"/>
        <v>25.6</v>
      </c>
      <c r="U408">
        <f t="shared" si="58"/>
        <v>7.1111111111111116</v>
      </c>
    </row>
    <row r="409" spans="2:21" x14ac:dyDescent="0.2">
      <c r="B409" s="3" t="s">
        <v>47</v>
      </c>
      <c r="C409" s="3">
        <v>401</v>
      </c>
      <c r="D409" s="3">
        <v>401</v>
      </c>
      <c r="E409" s="10">
        <v>25.6</v>
      </c>
      <c r="F409" s="17">
        <f t="shared" si="59"/>
        <v>-9.7222222222222612E-2</v>
      </c>
      <c r="G409" s="17">
        <f t="shared" si="60"/>
        <v>-0.35000000000000142</v>
      </c>
      <c r="I409">
        <f t="shared" si="56"/>
        <v>0</v>
      </c>
      <c r="J409">
        <f t="shared" si="62"/>
        <v>103.2993</v>
      </c>
      <c r="K409">
        <f t="shared" si="63"/>
        <v>0</v>
      </c>
      <c r="L409">
        <f>Table1[[#This Row],[Accel. (N)]]+Table1[[#This Row],[Roll (N)]]+Table1[[#This Row],[Aero (N)]]</f>
        <v>103.2993</v>
      </c>
      <c r="M409">
        <f>Table1[[#This Row],[Total (N)]]*((E395/3.6)/1000)</f>
        <v>0</v>
      </c>
      <c r="N409">
        <f>Table1[[#This Row],[Power (kW)]]*1000</f>
        <v>0</v>
      </c>
      <c r="P409">
        <f>(Table1[[#This Row],[Power (kW)]]*1000)*C395</f>
        <v>0</v>
      </c>
      <c r="S409">
        <f t="shared" si="57"/>
        <v>0</v>
      </c>
      <c r="T409">
        <f t="shared" si="61"/>
        <v>25.6</v>
      </c>
      <c r="U409">
        <f t="shared" si="58"/>
        <v>7.1111111111111116</v>
      </c>
    </row>
    <row r="410" spans="2:21" x14ac:dyDescent="0.2">
      <c r="B410" s="3" t="s">
        <v>47</v>
      </c>
      <c r="C410" s="3">
        <v>402</v>
      </c>
      <c r="D410" s="3">
        <v>402</v>
      </c>
      <c r="E410" s="10">
        <v>24.9</v>
      </c>
      <c r="F410" s="17">
        <f t="shared" si="59"/>
        <v>-0.31944444444444453</v>
      </c>
      <c r="G410" s="17">
        <f t="shared" si="60"/>
        <v>-1.1500000000000004</v>
      </c>
      <c r="I410">
        <f t="shared" si="56"/>
        <v>0</v>
      </c>
      <c r="J410">
        <f t="shared" si="62"/>
        <v>103.2993</v>
      </c>
      <c r="K410">
        <f t="shared" si="63"/>
        <v>0</v>
      </c>
      <c r="L410">
        <f>Table1[[#This Row],[Accel. (N)]]+Table1[[#This Row],[Roll (N)]]+Table1[[#This Row],[Aero (N)]]</f>
        <v>103.2993</v>
      </c>
      <c r="M410">
        <f>Table1[[#This Row],[Total (N)]]*((E396/3.6)/1000)</f>
        <v>0</v>
      </c>
      <c r="N410">
        <f>Table1[[#This Row],[Power (kW)]]*1000</f>
        <v>0</v>
      </c>
      <c r="P410">
        <f>(Table1[[#This Row],[Power (kW)]]*1000)*C396</f>
        <v>0</v>
      </c>
      <c r="S410">
        <f t="shared" si="57"/>
        <v>0</v>
      </c>
      <c r="T410">
        <f t="shared" si="61"/>
        <v>24.9</v>
      </c>
      <c r="U410">
        <f t="shared" si="58"/>
        <v>6.9166666666666661</v>
      </c>
    </row>
    <row r="411" spans="2:21" x14ac:dyDescent="0.2">
      <c r="B411" s="3" t="s">
        <v>47</v>
      </c>
      <c r="C411" s="3">
        <v>403</v>
      </c>
      <c r="D411" s="3">
        <v>403</v>
      </c>
      <c r="E411" s="10">
        <v>23.3</v>
      </c>
      <c r="F411" s="17">
        <f t="shared" si="59"/>
        <v>-0.45833333333333293</v>
      </c>
      <c r="G411" s="17">
        <f t="shared" si="60"/>
        <v>-1.6499999999999986</v>
      </c>
      <c r="I411">
        <f t="shared" si="56"/>
        <v>0</v>
      </c>
      <c r="J411">
        <f t="shared" si="62"/>
        <v>103.2993</v>
      </c>
      <c r="K411">
        <f t="shared" si="63"/>
        <v>0</v>
      </c>
      <c r="L411">
        <f>Table1[[#This Row],[Accel. (N)]]+Table1[[#This Row],[Roll (N)]]+Table1[[#This Row],[Aero (N)]]</f>
        <v>103.2993</v>
      </c>
      <c r="M411">
        <f>Table1[[#This Row],[Total (N)]]*((E397/3.6)/1000)</f>
        <v>0</v>
      </c>
      <c r="N411">
        <f>Table1[[#This Row],[Power (kW)]]*1000</f>
        <v>0</v>
      </c>
      <c r="P411">
        <f>(Table1[[#This Row],[Power (kW)]]*1000)*C397</f>
        <v>0</v>
      </c>
      <c r="S411">
        <f t="shared" si="57"/>
        <v>0</v>
      </c>
      <c r="T411">
        <f t="shared" si="61"/>
        <v>23.3</v>
      </c>
      <c r="U411">
        <f t="shared" si="58"/>
        <v>6.4722222222222223</v>
      </c>
    </row>
    <row r="412" spans="2:21" x14ac:dyDescent="0.2">
      <c r="B412" s="3" t="s">
        <v>47</v>
      </c>
      <c r="C412" s="3">
        <v>404</v>
      </c>
      <c r="D412" s="3">
        <v>404</v>
      </c>
      <c r="E412" s="10">
        <v>21.6</v>
      </c>
      <c r="F412" s="17">
        <f t="shared" si="59"/>
        <v>-0.43055555555555575</v>
      </c>
      <c r="G412" s="17">
        <f t="shared" si="60"/>
        <v>-1.5500000000000007</v>
      </c>
      <c r="I412">
        <f t="shared" si="56"/>
        <v>0</v>
      </c>
      <c r="J412">
        <f t="shared" si="62"/>
        <v>103.2993</v>
      </c>
      <c r="K412">
        <f t="shared" si="63"/>
        <v>0</v>
      </c>
      <c r="L412">
        <f>Table1[[#This Row],[Accel. (N)]]+Table1[[#This Row],[Roll (N)]]+Table1[[#This Row],[Aero (N)]]</f>
        <v>103.2993</v>
      </c>
      <c r="M412">
        <f>Table1[[#This Row],[Total (N)]]*((E398/3.6)/1000)</f>
        <v>0</v>
      </c>
      <c r="N412">
        <f>Table1[[#This Row],[Power (kW)]]*1000</f>
        <v>0</v>
      </c>
      <c r="P412">
        <f>(Table1[[#This Row],[Power (kW)]]*1000)*C398</f>
        <v>0</v>
      </c>
      <c r="S412">
        <f t="shared" si="57"/>
        <v>0</v>
      </c>
      <c r="T412">
        <f t="shared" si="61"/>
        <v>21.6</v>
      </c>
      <c r="U412">
        <f t="shared" si="58"/>
        <v>6</v>
      </c>
    </row>
    <row r="413" spans="2:21" x14ac:dyDescent="0.2">
      <c r="B413" s="3" t="s">
        <v>47</v>
      </c>
      <c r="C413" s="3">
        <v>405</v>
      </c>
      <c r="D413" s="3">
        <v>405</v>
      </c>
      <c r="E413" s="10">
        <v>20.2</v>
      </c>
      <c r="F413" s="17">
        <f t="shared" si="59"/>
        <v>-0.40277777777777807</v>
      </c>
      <c r="G413" s="17">
        <f t="shared" si="60"/>
        <v>-1.4500000000000011</v>
      </c>
      <c r="I413">
        <f t="shared" si="56"/>
        <v>56.25</v>
      </c>
      <c r="J413">
        <f t="shared" si="62"/>
        <v>103.2993</v>
      </c>
      <c r="K413">
        <f t="shared" si="63"/>
        <v>0</v>
      </c>
      <c r="L413">
        <f>Table1[[#This Row],[Accel. (N)]]+Table1[[#This Row],[Roll (N)]]+Table1[[#This Row],[Aero (N)]]</f>
        <v>159.54930000000002</v>
      </c>
      <c r="M413">
        <f>Table1[[#This Row],[Total (N)]]*((E399/3.6)/1000)</f>
        <v>0</v>
      </c>
      <c r="N413">
        <f>Table1[[#This Row],[Power (kW)]]*1000</f>
        <v>0</v>
      </c>
      <c r="P413">
        <f>(Table1[[#This Row],[Power (kW)]]*1000)*C399</f>
        <v>0</v>
      </c>
      <c r="S413">
        <f t="shared" si="57"/>
        <v>0</v>
      </c>
      <c r="T413">
        <f t="shared" si="61"/>
        <v>20.2</v>
      </c>
      <c r="U413">
        <f t="shared" si="58"/>
        <v>5.6111111111111107</v>
      </c>
    </row>
    <row r="414" spans="2:21" x14ac:dyDescent="0.2">
      <c r="B414" s="3" t="s">
        <v>47</v>
      </c>
      <c r="C414" s="3">
        <v>406</v>
      </c>
      <c r="D414" s="3">
        <v>406</v>
      </c>
      <c r="E414" s="10">
        <v>18.7</v>
      </c>
      <c r="F414" s="17">
        <f t="shared" si="59"/>
        <v>-0.44444444444444431</v>
      </c>
      <c r="G414" s="17">
        <f t="shared" si="60"/>
        <v>-1.5999999999999996</v>
      </c>
      <c r="I414">
        <f t="shared" si="56"/>
        <v>236.25000000000003</v>
      </c>
      <c r="J414">
        <f t="shared" si="62"/>
        <v>103.2993</v>
      </c>
      <c r="K414">
        <f t="shared" si="63"/>
        <v>5.8928484727430565E-3</v>
      </c>
      <c r="L414">
        <f>Table1[[#This Row],[Accel. (N)]]+Table1[[#This Row],[Roll (N)]]+Table1[[#This Row],[Aero (N)]]</f>
        <v>339.55519284847276</v>
      </c>
      <c r="M414">
        <f>Table1[[#This Row],[Total (N)]]*((E400/3.6)/1000)</f>
        <v>4.7160443451176773E-2</v>
      </c>
      <c r="N414">
        <f>Table1[[#This Row],[Power (kW)]]*1000</f>
        <v>47.160443451176775</v>
      </c>
      <c r="P414">
        <f>(Table1[[#This Row],[Power (kW)]]*1000)*C400</f>
        <v>18486.893832861297</v>
      </c>
      <c r="S414">
        <f t="shared" si="57"/>
        <v>0</v>
      </c>
      <c r="T414">
        <f t="shared" si="61"/>
        <v>18.7</v>
      </c>
      <c r="U414">
        <f t="shared" si="58"/>
        <v>5.1944444444444438</v>
      </c>
    </row>
    <row r="415" spans="2:21" x14ac:dyDescent="0.2">
      <c r="B415" s="3" t="s">
        <v>47</v>
      </c>
      <c r="C415" s="3">
        <v>407</v>
      </c>
      <c r="D415" s="3">
        <v>407</v>
      </c>
      <c r="E415" s="10">
        <v>17</v>
      </c>
      <c r="F415" s="17">
        <f t="shared" si="59"/>
        <v>-0.47222222222222199</v>
      </c>
      <c r="G415" s="17">
        <f t="shared" si="60"/>
        <v>-1.6999999999999993</v>
      </c>
      <c r="I415">
        <f t="shared" si="56"/>
        <v>483.75</v>
      </c>
      <c r="J415">
        <f t="shared" si="62"/>
        <v>103.2993</v>
      </c>
      <c r="K415">
        <f t="shared" si="63"/>
        <v>0.10394984705918753</v>
      </c>
      <c r="L415">
        <f>Table1[[#This Row],[Accel. (N)]]+Table1[[#This Row],[Roll (N)]]+Table1[[#This Row],[Aero (N)]]</f>
        <v>587.15324984705921</v>
      </c>
      <c r="M415">
        <f>Table1[[#This Row],[Total (N)]]*((E401/3.6)/1000)</f>
        <v>0.34250606241078457</v>
      </c>
      <c r="N415">
        <f>Table1[[#This Row],[Power (kW)]]*1000</f>
        <v>342.50606241078458</v>
      </c>
      <c r="P415">
        <f>(Table1[[#This Row],[Power (kW)]]*1000)*C401</f>
        <v>134604.88252743834</v>
      </c>
      <c r="S415">
        <f t="shared" si="57"/>
        <v>0</v>
      </c>
      <c r="T415">
        <f t="shared" si="61"/>
        <v>17</v>
      </c>
      <c r="U415">
        <f t="shared" si="58"/>
        <v>4.7222222222222223</v>
      </c>
    </row>
    <row r="416" spans="2:21" x14ac:dyDescent="0.2">
      <c r="B416" s="3" t="s">
        <v>47</v>
      </c>
      <c r="C416" s="3">
        <v>408</v>
      </c>
      <c r="D416" s="3">
        <v>408</v>
      </c>
      <c r="E416" s="10">
        <v>15.3</v>
      </c>
      <c r="F416" s="17">
        <f t="shared" si="59"/>
        <v>-0.38888888888888895</v>
      </c>
      <c r="G416" s="17">
        <f t="shared" si="60"/>
        <v>-1.4000000000000004</v>
      </c>
      <c r="I416">
        <f t="shared" si="56"/>
        <v>697.50000000000011</v>
      </c>
      <c r="J416">
        <f t="shared" si="62"/>
        <v>103.2993</v>
      </c>
      <c r="K416">
        <f t="shared" si="63"/>
        <v>0.54308491524799996</v>
      </c>
      <c r="L416">
        <f>Table1[[#This Row],[Accel. (N)]]+Table1[[#This Row],[Roll (N)]]+Table1[[#This Row],[Aero (N)]]</f>
        <v>801.34238491524809</v>
      </c>
      <c r="M416">
        <f>Table1[[#This Row],[Total (N)]]*((E402/3.6)/1000)</f>
        <v>1.0684565132203308</v>
      </c>
      <c r="N416">
        <f>Table1[[#This Row],[Power (kW)]]*1000</f>
        <v>1068.4565132203309</v>
      </c>
      <c r="P416">
        <f>(Table1[[#This Row],[Power (kW)]]*1000)*C402</f>
        <v>420971.86620881036</v>
      </c>
      <c r="S416">
        <f t="shared" si="57"/>
        <v>0</v>
      </c>
      <c r="T416">
        <f t="shared" si="61"/>
        <v>15.3</v>
      </c>
      <c r="U416">
        <f t="shared" si="58"/>
        <v>4.25</v>
      </c>
    </row>
    <row r="417" spans="2:21" x14ac:dyDescent="0.2">
      <c r="B417" s="3" t="s">
        <v>47</v>
      </c>
      <c r="C417" s="3">
        <v>409</v>
      </c>
      <c r="D417" s="3">
        <v>409</v>
      </c>
      <c r="E417" s="10">
        <v>14.2</v>
      </c>
      <c r="F417" s="17">
        <f t="shared" si="59"/>
        <v>-0.19444444444444448</v>
      </c>
      <c r="G417" s="17">
        <f t="shared" si="60"/>
        <v>-0.70000000000000018</v>
      </c>
      <c r="I417">
        <f t="shared" si="56"/>
        <v>843.75000000000011</v>
      </c>
      <c r="J417">
        <f t="shared" si="62"/>
        <v>103.2993</v>
      </c>
      <c r="K417">
        <f t="shared" si="63"/>
        <v>1.6238333251490769</v>
      </c>
      <c r="L417">
        <f>Table1[[#This Row],[Accel. (N)]]+Table1[[#This Row],[Roll (N)]]+Table1[[#This Row],[Aero (N)]]</f>
        <v>948.67313332514925</v>
      </c>
      <c r="M417">
        <f>Table1[[#This Row],[Total (N)]]*((E403/3.6)/1000)</f>
        <v>2.1872186129440943</v>
      </c>
      <c r="N417">
        <f>Table1[[#This Row],[Power (kW)]]*1000</f>
        <v>2187.2186129440943</v>
      </c>
      <c r="P417">
        <f>(Table1[[#This Row],[Power (kW)]]*1000)*C403</f>
        <v>863951.35211291723</v>
      </c>
      <c r="S417">
        <f t="shared" si="57"/>
        <v>0</v>
      </c>
      <c r="T417">
        <f t="shared" si="61"/>
        <v>14.2</v>
      </c>
      <c r="U417">
        <f t="shared" si="58"/>
        <v>3.9444444444444442</v>
      </c>
    </row>
    <row r="418" spans="2:21" x14ac:dyDescent="0.2">
      <c r="B418" s="3" t="s">
        <v>47</v>
      </c>
      <c r="C418" s="3">
        <v>410</v>
      </c>
      <c r="D418" s="3">
        <v>410</v>
      </c>
      <c r="E418" s="10">
        <v>13.9</v>
      </c>
      <c r="F418" s="17">
        <f t="shared" si="59"/>
        <v>-2.7777777777777679E-2</v>
      </c>
      <c r="G418" s="17">
        <f t="shared" si="60"/>
        <v>-9.9999999999999645E-2</v>
      </c>
      <c r="I418">
        <f t="shared" si="56"/>
        <v>933.75000000000011</v>
      </c>
      <c r="J418">
        <f t="shared" si="62"/>
        <v>103.2993</v>
      </c>
      <c r="K418">
        <f t="shared" si="63"/>
        <v>3.5661161817651879</v>
      </c>
      <c r="L418">
        <f>Table1[[#This Row],[Accel. (N)]]+Table1[[#This Row],[Roll (N)]]+Table1[[#This Row],[Aero (N)]]</f>
        <v>1040.6154161817653</v>
      </c>
      <c r="M418">
        <f>Table1[[#This Row],[Total (N)]]*((E404/3.6)/1000)</f>
        <v>3.5554360052876985</v>
      </c>
      <c r="N418">
        <f>Table1[[#This Row],[Power (kW)]]*1000</f>
        <v>3555.4360052876987</v>
      </c>
      <c r="P418">
        <f>(Table1[[#This Row],[Power (kW)]]*1000)*C404</f>
        <v>1407952.6580939286</v>
      </c>
      <c r="S418">
        <f t="shared" si="57"/>
        <v>0</v>
      </c>
      <c r="T418">
        <f t="shared" si="61"/>
        <v>13.9</v>
      </c>
      <c r="U418">
        <f t="shared" si="58"/>
        <v>3.8611111111111112</v>
      </c>
    </row>
    <row r="419" spans="2:21" x14ac:dyDescent="0.2">
      <c r="B419" s="3" t="s">
        <v>47</v>
      </c>
      <c r="C419" s="3">
        <v>411</v>
      </c>
      <c r="D419" s="3">
        <v>411</v>
      </c>
      <c r="E419" s="10">
        <v>14</v>
      </c>
      <c r="F419" s="17">
        <f t="shared" si="59"/>
        <v>4.1666666666666519E-2</v>
      </c>
      <c r="G419" s="17">
        <f t="shared" si="60"/>
        <v>0.14999999999999947</v>
      </c>
      <c r="I419">
        <f t="shared" si="56"/>
        <v>967.49999999999977</v>
      </c>
      <c r="J419">
        <f t="shared" si="62"/>
        <v>103.2993</v>
      </c>
      <c r="K419">
        <f t="shared" si="63"/>
        <v>6.4953333005963074</v>
      </c>
      <c r="L419">
        <f>Table1[[#This Row],[Accel. (N)]]+Table1[[#This Row],[Roll (N)]]+Table1[[#This Row],[Aero (N)]]</f>
        <v>1077.2946333005959</v>
      </c>
      <c r="M419">
        <f>Table1[[#This Row],[Total (N)]]*((E405/3.6)/1000)</f>
        <v>4.9675252535527488</v>
      </c>
      <c r="N419">
        <f>Table1[[#This Row],[Power (kW)]]*1000</f>
        <v>4967.5252535527488</v>
      </c>
      <c r="P419">
        <f>(Table1[[#This Row],[Power (kW)]]*1000)*C405</f>
        <v>1972107.5256604413</v>
      </c>
      <c r="S419">
        <f t="shared" si="57"/>
        <v>0</v>
      </c>
      <c r="T419">
        <f t="shared" si="61"/>
        <v>14</v>
      </c>
      <c r="U419">
        <f t="shared" si="58"/>
        <v>3.8888888888888888</v>
      </c>
    </row>
    <row r="420" spans="2:21" x14ac:dyDescent="0.2">
      <c r="B420" s="3" t="s">
        <v>47</v>
      </c>
      <c r="C420" s="3">
        <v>412</v>
      </c>
      <c r="D420" s="3">
        <v>412</v>
      </c>
      <c r="E420" s="10">
        <v>14.2</v>
      </c>
      <c r="F420" s="17">
        <f t="shared" si="59"/>
        <v>6.9444444444444448E-2</v>
      </c>
      <c r="G420" s="17">
        <f t="shared" si="60"/>
        <v>0.25</v>
      </c>
      <c r="I420">
        <f t="shared" si="56"/>
        <v>854.99999999999966</v>
      </c>
      <c r="J420">
        <f t="shared" si="62"/>
        <v>103.2993</v>
      </c>
      <c r="K420">
        <f t="shared" si="63"/>
        <v>10.296220565515576</v>
      </c>
      <c r="L420">
        <f>Table1[[#This Row],[Accel. (N)]]+Table1[[#This Row],[Roll (N)]]+Table1[[#This Row],[Aero (N)]]</f>
        <v>968.59552056551524</v>
      </c>
      <c r="M420">
        <f>Table1[[#This Row],[Total (N)]]*((E406/3.6)/1000)</f>
        <v>5.6232351055053522</v>
      </c>
      <c r="N420">
        <f>Table1[[#This Row],[Power (kW)]]*1000</f>
        <v>5623.2351055053523</v>
      </c>
      <c r="P420">
        <f>(Table1[[#This Row],[Power (kW)]]*1000)*C406</f>
        <v>2238047.5719911302</v>
      </c>
      <c r="S420">
        <f t="shared" si="57"/>
        <v>0</v>
      </c>
      <c r="T420">
        <f t="shared" si="61"/>
        <v>14.2</v>
      </c>
      <c r="U420">
        <f t="shared" si="58"/>
        <v>3.9444444444444442</v>
      </c>
    </row>
    <row r="421" spans="2:21" x14ac:dyDescent="0.2">
      <c r="B421" s="3" t="s">
        <v>47</v>
      </c>
      <c r="C421" s="3">
        <v>413</v>
      </c>
      <c r="D421" s="3">
        <v>413</v>
      </c>
      <c r="E421" s="10">
        <v>14.5</v>
      </c>
      <c r="F421" s="17">
        <f t="shared" si="59"/>
        <v>9.7222222222222363E-2</v>
      </c>
      <c r="G421" s="17">
        <f t="shared" si="60"/>
        <v>0.35000000000000053</v>
      </c>
      <c r="I421">
        <f t="shared" si="56"/>
        <v>528.75000000000023</v>
      </c>
      <c r="J421">
        <f t="shared" si="62"/>
        <v>103.2993</v>
      </c>
      <c r="K421">
        <f t="shared" si="63"/>
        <v>13.804351118308968</v>
      </c>
      <c r="L421">
        <f>Table1[[#This Row],[Accel. (N)]]+Table1[[#This Row],[Roll (N)]]+Table1[[#This Row],[Aero (N)]]</f>
        <v>645.85365111830924</v>
      </c>
      <c r="M421">
        <f>Table1[[#This Row],[Total (N)]]*((E407/3.6)/1000)</f>
        <v>4.3415717658508557</v>
      </c>
      <c r="N421">
        <f>Table1[[#This Row],[Power (kW)]]*1000</f>
        <v>4341.5717658508556</v>
      </c>
      <c r="P421">
        <f>(Table1[[#This Row],[Power (kW)]]*1000)*C407</f>
        <v>1732287.1345744913</v>
      </c>
      <c r="S421">
        <f t="shared" si="57"/>
        <v>0</v>
      </c>
      <c r="T421">
        <f t="shared" si="61"/>
        <v>14.5</v>
      </c>
      <c r="U421">
        <f t="shared" si="58"/>
        <v>4.0277777777777777</v>
      </c>
    </row>
    <row r="422" spans="2:21" x14ac:dyDescent="0.2">
      <c r="B422" s="3" t="s">
        <v>47</v>
      </c>
      <c r="C422" s="3">
        <v>414</v>
      </c>
      <c r="D422" s="3">
        <v>414</v>
      </c>
      <c r="E422" s="10">
        <v>14.9</v>
      </c>
      <c r="F422" s="17">
        <f t="shared" si="59"/>
        <v>0.19444444444444448</v>
      </c>
      <c r="G422" s="17">
        <f t="shared" si="60"/>
        <v>0.70000000000000018</v>
      </c>
      <c r="I422">
        <f t="shared" si="56"/>
        <v>157.50000000000023</v>
      </c>
      <c r="J422">
        <f t="shared" si="62"/>
        <v>103.2993</v>
      </c>
      <c r="K422">
        <f t="shared" si="63"/>
        <v>15.447748700387557</v>
      </c>
      <c r="L422">
        <f>Table1[[#This Row],[Accel. (N)]]+Table1[[#This Row],[Roll (N)]]+Table1[[#This Row],[Aero (N)]]</f>
        <v>276.24704870038778</v>
      </c>
      <c r="M422">
        <f>Table1[[#This Row],[Total (N)]]*((E408/3.6)/1000)</f>
        <v>1.9644234574249799</v>
      </c>
      <c r="N422">
        <f>Table1[[#This Row],[Power (kW)]]*1000</f>
        <v>1964.4234574249799</v>
      </c>
      <c r="P422">
        <f>(Table1[[#This Row],[Power (kW)]]*1000)*C408</f>
        <v>785769.382969992</v>
      </c>
      <c r="S422">
        <f t="shared" si="57"/>
        <v>0</v>
      </c>
      <c r="T422">
        <f t="shared" si="61"/>
        <v>14.9</v>
      </c>
      <c r="U422">
        <f t="shared" si="58"/>
        <v>4.1388888888888893</v>
      </c>
    </row>
    <row r="423" spans="2:21" x14ac:dyDescent="0.2">
      <c r="B423" s="3" t="s">
        <v>47</v>
      </c>
      <c r="C423" s="3">
        <v>415</v>
      </c>
      <c r="D423" s="3">
        <v>415</v>
      </c>
      <c r="E423" s="10">
        <v>15.9</v>
      </c>
      <c r="F423" s="17">
        <f t="shared" si="59"/>
        <v>0.34722222222222199</v>
      </c>
      <c r="G423" s="17">
        <f t="shared" si="60"/>
        <v>1.2499999999999991</v>
      </c>
      <c r="I423">
        <f t="shared" si="56"/>
        <v>-78.750000000000313</v>
      </c>
      <c r="J423">
        <f t="shared" si="62"/>
        <v>103.2993</v>
      </c>
      <c r="K423">
        <f t="shared" si="63"/>
        <v>15.447748700387557</v>
      </c>
      <c r="L423">
        <f>Table1[[#This Row],[Accel. (N)]]+Table1[[#This Row],[Roll (N)]]+Table1[[#This Row],[Aero (N)]]</f>
        <v>39.997048700387246</v>
      </c>
      <c r="M423">
        <f>Table1[[#This Row],[Total (N)]]*((E409/3.6)/1000)</f>
        <v>0.28442345742497599</v>
      </c>
      <c r="N423">
        <f>Table1[[#This Row],[Power (kW)]]*1000</f>
        <v>284.42345742497599</v>
      </c>
      <c r="P423">
        <f>(Table1[[#This Row],[Power (kW)]]*1000)*C409</f>
        <v>114053.80642741537</v>
      </c>
      <c r="S423">
        <f t="shared" si="57"/>
        <v>0</v>
      </c>
      <c r="T423">
        <f t="shared" si="61"/>
        <v>15.9</v>
      </c>
      <c r="U423">
        <f t="shared" si="58"/>
        <v>4.416666666666667</v>
      </c>
    </row>
    <row r="424" spans="2:21" x14ac:dyDescent="0.2">
      <c r="B424" s="3" t="s">
        <v>47</v>
      </c>
      <c r="C424" s="3">
        <v>416</v>
      </c>
      <c r="D424" s="3">
        <v>416</v>
      </c>
      <c r="E424" s="10">
        <v>17.399999999999999</v>
      </c>
      <c r="F424" s="17">
        <f t="shared" si="59"/>
        <v>0.38888888888888873</v>
      </c>
      <c r="G424" s="17">
        <f t="shared" si="60"/>
        <v>1.3999999999999995</v>
      </c>
      <c r="I424">
        <f t="shared" si="56"/>
        <v>-258.75000000000006</v>
      </c>
      <c r="J424">
        <f t="shared" si="62"/>
        <v>103.2993</v>
      </c>
      <c r="K424">
        <f t="shared" si="63"/>
        <v>14.614499926341686</v>
      </c>
      <c r="L424">
        <f>Table1[[#This Row],[Accel. (N)]]+Table1[[#This Row],[Roll (N)]]+Table1[[#This Row],[Aero (N)]]</f>
        <v>-140.83620007365835</v>
      </c>
      <c r="M424">
        <f>Table1[[#This Row],[Total (N)]]*((E410/3.6)/1000)</f>
        <v>-0.97411705050947017</v>
      </c>
      <c r="N424">
        <f>Table1[[#This Row],[Power (kW)]]*1000</f>
        <v>-974.11705050947012</v>
      </c>
      <c r="P424">
        <f>(Table1[[#This Row],[Power (kW)]]*1000)*C410</f>
        <v>-391595.05430480698</v>
      </c>
      <c r="S424">
        <f t="shared" si="57"/>
        <v>0</v>
      </c>
      <c r="T424">
        <f t="shared" si="61"/>
        <v>17.399999999999999</v>
      </c>
      <c r="U424">
        <f t="shared" si="58"/>
        <v>4.833333333333333</v>
      </c>
    </row>
    <row r="425" spans="2:21" x14ac:dyDescent="0.2">
      <c r="B425" s="3" t="s">
        <v>47</v>
      </c>
      <c r="C425" s="3">
        <v>417</v>
      </c>
      <c r="D425" s="3">
        <v>417</v>
      </c>
      <c r="E425" s="10">
        <v>18.7</v>
      </c>
      <c r="F425" s="17">
        <f t="shared" si="59"/>
        <v>0.23611111111111149</v>
      </c>
      <c r="G425" s="17">
        <f t="shared" si="60"/>
        <v>0.85000000000000142</v>
      </c>
      <c r="I425">
        <f t="shared" si="56"/>
        <v>-371.24999999999966</v>
      </c>
      <c r="J425">
        <f t="shared" si="62"/>
        <v>103.2993</v>
      </c>
      <c r="K425">
        <f t="shared" si="63"/>
        <v>12.79667402946991</v>
      </c>
      <c r="L425">
        <f>Table1[[#This Row],[Accel. (N)]]+Table1[[#This Row],[Roll (N)]]+Table1[[#This Row],[Aero (N)]]</f>
        <v>-255.15402597052974</v>
      </c>
      <c r="M425">
        <f>Table1[[#This Row],[Total (N)]]*((E411/3.6)/1000)</f>
        <v>-1.6514135569759285</v>
      </c>
      <c r="N425">
        <f>Table1[[#This Row],[Power (kW)]]*1000</f>
        <v>-1651.4135569759285</v>
      </c>
      <c r="P425">
        <f>(Table1[[#This Row],[Power (kW)]]*1000)*C411</f>
        <v>-665519.66346129915</v>
      </c>
      <c r="S425">
        <f t="shared" si="57"/>
        <v>0</v>
      </c>
      <c r="T425">
        <f t="shared" si="61"/>
        <v>18.7</v>
      </c>
      <c r="U425">
        <f t="shared" si="58"/>
        <v>5.1944444444444438</v>
      </c>
    </row>
    <row r="426" spans="2:21" x14ac:dyDescent="0.2">
      <c r="B426" s="3" t="s">
        <v>47</v>
      </c>
      <c r="C426" s="3">
        <v>418</v>
      </c>
      <c r="D426" s="3">
        <v>418</v>
      </c>
      <c r="E426" s="10">
        <v>19.100000000000001</v>
      </c>
      <c r="F426" s="17">
        <f t="shared" si="59"/>
        <v>1.3888888888889086E-2</v>
      </c>
      <c r="G426" s="17">
        <f t="shared" si="60"/>
        <v>5.0000000000000711E-2</v>
      </c>
      <c r="I426">
        <f t="shared" si="56"/>
        <v>-348.75000000000017</v>
      </c>
      <c r="J426">
        <f t="shared" si="62"/>
        <v>103.2993</v>
      </c>
      <c r="K426">
        <f t="shared" si="63"/>
        <v>10.997469533772</v>
      </c>
      <c r="L426">
        <f>Table1[[#This Row],[Accel. (N)]]+Table1[[#This Row],[Roll (N)]]+Table1[[#This Row],[Aero (N)]]</f>
        <v>-234.45323046622815</v>
      </c>
      <c r="M426">
        <f>Table1[[#This Row],[Total (N)]]*((E412/3.6)/1000)</f>
        <v>-1.406719382797369</v>
      </c>
      <c r="N426">
        <f>Table1[[#This Row],[Power (kW)]]*1000</f>
        <v>-1406.719382797369</v>
      </c>
      <c r="P426">
        <f>(Table1[[#This Row],[Power (kW)]]*1000)*C412</f>
        <v>-568314.63065013709</v>
      </c>
      <c r="S426">
        <f t="shared" si="57"/>
        <v>0</v>
      </c>
      <c r="T426">
        <f t="shared" si="61"/>
        <v>19.100000000000001</v>
      </c>
      <c r="U426">
        <f t="shared" si="58"/>
        <v>5.3055555555555562</v>
      </c>
    </row>
    <row r="427" spans="2:21" x14ac:dyDescent="0.2">
      <c r="B427" s="3" t="s">
        <v>47</v>
      </c>
      <c r="C427" s="3">
        <v>419</v>
      </c>
      <c r="D427" s="3">
        <v>419</v>
      </c>
      <c r="E427" s="10">
        <v>18.8</v>
      </c>
      <c r="F427" s="17">
        <f t="shared" si="59"/>
        <v>-0.20833333333333331</v>
      </c>
      <c r="G427" s="17">
        <f t="shared" si="60"/>
        <v>-0.75</v>
      </c>
      <c r="I427">
        <f t="shared" si="56"/>
        <v>-326.25000000000023</v>
      </c>
      <c r="J427">
        <f t="shared" si="62"/>
        <v>103.2993</v>
      </c>
      <c r="K427">
        <f t="shared" si="63"/>
        <v>9.6180715632723039</v>
      </c>
      <c r="L427">
        <f>Table1[[#This Row],[Accel. (N)]]+Table1[[#This Row],[Roll (N)]]+Table1[[#This Row],[Aero (N)]]</f>
        <v>-213.3326284367279</v>
      </c>
      <c r="M427">
        <f>Table1[[#This Row],[Total (N)]]*((E413/3.6)/1000)</f>
        <v>-1.1970330817838621</v>
      </c>
      <c r="N427">
        <f>Table1[[#This Row],[Power (kW)]]*1000</f>
        <v>-1197.0330817838621</v>
      </c>
      <c r="P427">
        <f>(Table1[[#This Row],[Power (kW)]]*1000)*C413</f>
        <v>-484798.39812246419</v>
      </c>
      <c r="S427">
        <f t="shared" si="57"/>
        <v>0</v>
      </c>
      <c r="T427">
        <f t="shared" si="61"/>
        <v>18.8</v>
      </c>
      <c r="U427">
        <f t="shared" si="58"/>
        <v>5.2222222222222223</v>
      </c>
    </row>
    <row r="428" spans="2:21" x14ac:dyDescent="0.2">
      <c r="B428" s="3" t="s">
        <v>47</v>
      </c>
      <c r="C428" s="3">
        <v>420</v>
      </c>
      <c r="D428" s="3">
        <v>420</v>
      </c>
      <c r="E428" s="10">
        <v>17.600000000000001</v>
      </c>
      <c r="F428" s="17">
        <f t="shared" si="59"/>
        <v>-0.30555555555555547</v>
      </c>
      <c r="G428" s="17">
        <f t="shared" si="60"/>
        <v>-1.0999999999999996</v>
      </c>
      <c r="I428">
        <f t="shared" si="56"/>
        <v>-359.99999999999989</v>
      </c>
      <c r="J428">
        <f t="shared" si="62"/>
        <v>103.2993</v>
      </c>
      <c r="K428">
        <f t="shared" si="63"/>
        <v>8.2426807297340741</v>
      </c>
      <c r="L428">
        <f>Table1[[#This Row],[Accel. (N)]]+Table1[[#This Row],[Roll (N)]]+Table1[[#This Row],[Aero (N)]]</f>
        <v>-248.45801927026579</v>
      </c>
      <c r="M428">
        <f>Table1[[#This Row],[Total (N)]]*((E414/3.6)/1000)</f>
        <v>-1.2906013778761025</v>
      </c>
      <c r="N428">
        <f>Table1[[#This Row],[Power (kW)]]*1000</f>
        <v>-1290.6013778761026</v>
      </c>
      <c r="P428">
        <f>(Table1[[#This Row],[Power (kW)]]*1000)*C414</f>
        <v>-523984.15941769764</v>
      </c>
      <c r="S428">
        <f t="shared" si="57"/>
        <v>0</v>
      </c>
      <c r="T428">
        <f t="shared" si="61"/>
        <v>17.600000000000001</v>
      </c>
      <c r="U428">
        <f t="shared" si="58"/>
        <v>4.8888888888888893</v>
      </c>
    </row>
    <row r="429" spans="2:21" x14ac:dyDescent="0.2">
      <c r="B429" s="3" t="s">
        <v>47</v>
      </c>
      <c r="C429" s="3">
        <v>421</v>
      </c>
      <c r="D429" s="3">
        <v>421</v>
      </c>
      <c r="E429" s="10">
        <v>16.600000000000001</v>
      </c>
      <c r="F429" s="17">
        <f t="shared" si="59"/>
        <v>-0.19444444444444473</v>
      </c>
      <c r="G429" s="17">
        <f t="shared" si="60"/>
        <v>-0.70000000000000107</v>
      </c>
      <c r="I429">
        <f t="shared" si="56"/>
        <v>-382.49999999999983</v>
      </c>
      <c r="J429">
        <f t="shared" si="62"/>
        <v>103.2993</v>
      </c>
      <c r="K429">
        <f t="shared" si="63"/>
        <v>6.8121328344909724</v>
      </c>
      <c r="L429">
        <f>Table1[[#This Row],[Accel. (N)]]+Table1[[#This Row],[Roll (N)]]+Table1[[#This Row],[Aero (N)]]</f>
        <v>-272.38856716550885</v>
      </c>
      <c r="M429">
        <f>Table1[[#This Row],[Total (N)]]*((E415/3.6)/1000)</f>
        <v>-1.2862793449482361</v>
      </c>
      <c r="N429">
        <f>Table1[[#This Row],[Power (kW)]]*1000</f>
        <v>-1286.2793449482363</v>
      </c>
      <c r="P429">
        <f>(Table1[[#This Row],[Power (kW)]]*1000)*C415</f>
        <v>-523515.69339393213</v>
      </c>
      <c r="S429">
        <f t="shared" si="57"/>
        <v>0</v>
      </c>
      <c r="T429">
        <f t="shared" si="61"/>
        <v>16.600000000000001</v>
      </c>
      <c r="U429">
        <f t="shared" si="58"/>
        <v>4.6111111111111116</v>
      </c>
    </row>
    <row r="430" spans="2:21" x14ac:dyDescent="0.2">
      <c r="B430" s="3" t="s">
        <v>47</v>
      </c>
      <c r="C430" s="3">
        <v>422</v>
      </c>
      <c r="D430" s="3">
        <v>422</v>
      </c>
      <c r="E430" s="10">
        <v>16.2</v>
      </c>
      <c r="F430" s="17">
        <f t="shared" si="59"/>
        <v>-2.7777777777778172E-2</v>
      </c>
      <c r="G430" s="17">
        <f t="shared" si="60"/>
        <v>-0.10000000000000142</v>
      </c>
      <c r="I430">
        <f t="shared" si="56"/>
        <v>-315.00000000000006</v>
      </c>
      <c r="J430">
        <f t="shared" si="62"/>
        <v>103.2993</v>
      </c>
      <c r="K430">
        <f t="shared" si="63"/>
        <v>5.5178275959376872</v>
      </c>
      <c r="L430">
        <f>Table1[[#This Row],[Accel. (N)]]+Table1[[#This Row],[Roll (N)]]+Table1[[#This Row],[Aero (N)]]</f>
        <v>-206.18287240406235</v>
      </c>
      <c r="M430">
        <f>Table1[[#This Row],[Total (N)]]*((E416/3.6)/1000)</f>
        <v>-0.87627720771726503</v>
      </c>
      <c r="N430">
        <f>Table1[[#This Row],[Power (kW)]]*1000</f>
        <v>-876.27720771726501</v>
      </c>
      <c r="P430">
        <f>(Table1[[#This Row],[Power (kW)]]*1000)*C416</f>
        <v>-357521.10074864415</v>
      </c>
      <c r="S430">
        <f t="shared" si="57"/>
        <v>0</v>
      </c>
      <c r="T430">
        <f t="shared" si="61"/>
        <v>16.2</v>
      </c>
      <c r="U430">
        <f t="shared" si="58"/>
        <v>4.5</v>
      </c>
    </row>
    <row r="431" spans="2:21" x14ac:dyDescent="0.2">
      <c r="B431" s="3" t="s">
        <v>47</v>
      </c>
      <c r="C431" s="3">
        <v>423</v>
      </c>
      <c r="D431" s="3">
        <v>423</v>
      </c>
      <c r="E431" s="10">
        <v>16.399999999999999</v>
      </c>
      <c r="F431" s="17">
        <f t="shared" si="59"/>
        <v>0.1388888888888889</v>
      </c>
      <c r="G431" s="17">
        <f t="shared" si="60"/>
        <v>0.5</v>
      </c>
      <c r="I431">
        <f t="shared" si="56"/>
        <v>-157.50000000000003</v>
      </c>
      <c r="J431">
        <f t="shared" si="62"/>
        <v>103.2993</v>
      </c>
      <c r="K431">
        <f t="shared" si="63"/>
        <v>4.7529358641756385</v>
      </c>
      <c r="L431">
        <f>Table1[[#This Row],[Accel. (N)]]+Table1[[#This Row],[Roll (N)]]+Table1[[#This Row],[Aero (N)]]</f>
        <v>-49.447764135824386</v>
      </c>
      <c r="M431">
        <f>Table1[[#This Row],[Total (N)]]*((E417/3.6)/1000)</f>
        <v>-0.19504395853575171</v>
      </c>
      <c r="N431">
        <f>Table1[[#This Row],[Power (kW)]]*1000</f>
        <v>-195.0439585357517</v>
      </c>
      <c r="P431">
        <f>(Table1[[#This Row],[Power (kW)]]*1000)*C417</f>
        <v>-79772.979041122439</v>
      </c>
      <c r="S431">
        <f t="shared" si="57"/>
        <v>0</v>
      </c>
      <c r="T431">
        <f t="shared" si="61"/>
        <v>16.399999999999999</v>
      </c>
      <c r="U431">
        <f t="shared" si="58"/>
        <v>4.5555555555555554</v>
      </c>
    </row>
    <row r="432" spans="2:21" x14ac:dyDescent="0.2">
      <c r="B432" s="3" t="s">
        <v>47</v>
      </c>
      <c r="C432" s="3">
        <v>424</v>
      </c>
      <c r="D432" s="3">
        <v>424</v>
      </c>
      <c r="E432" s="10">
        <v>17.2</v>
      </c>
      <c r="F432" s="17">
        <f t="shared" si="59"/>
        <v>0.37500000000000039</v>
      </c>
      <c r="G432" s="17">
        <f t="shared" si="60"/>
        <v>1.3500000000000014</v>
      </c>
      <c r="I432">
        <f t="shared" si="56"/>
        <v>-22.499999999999922</v>
      </c>
      <c r="J432">
        <f t="shared" si="62"/>
        <v>103.2993</v>
      </c>
      <c r="K432">
        <f t="shared" si="63"/>
        <v>4.5542290136747434</v>
      </c>
      <c r="L432">
        <f>Table1[[#This Row],[Accel. (N)]]+Table1[[#This Row],[Roll (N)]]+Table1[[#This Row],[Aero (N)]]</f>
        <v>85.353529013674816</v>
      </c>
      <c r="M432">
        <f>Table1[[#This Row],[Total (N)]]*((E418/3.6)/1000)</f>
        <v>0.32955945924724445</v>
      </c>
      <c r="N432">
        <f>Table1[[#This Row],[Power (kW)]]*1000</f>
        <v>329.55945924724443</v>
      </c>
      <c r="P432">
        <f>(Table1[[#This Row],[Power (kW)]]*1000)*C418</f>
        <v>135119.37829137023</v>
      </c>
      <c r="S432">
        <f t="shared" si="57"/>
        <v>0</v>
      </c>
      <c r="T432">
        <f t="shared" si="61"/>
        <v>17.2</v>
      </c>
      <c r="U432">
        <f t="shared" si="58"/>
        <v>4.7777777777777777</v>
      </c>
    </row>
    <row r="433" spans="2:21" x14ac:dyDescent="0.2">
      <c r="B433" s="3" t="s">
        <v>47</v>
      </c>
      <c r="C433" s="3">
        <v>425</v>
      </c>
      <c r="D433" s="3">
        <v>425</v>
      </c>
      <c r="E433" s="10">
        <v>19.100000000000001</v>
      </c>
      <c r="F433" s="17">
        <f t="shared" si="59"/>
        <v>0.75000000000000022</v>
      </c>
      <c r="G433" s="17">
        <f t="shared" si="60"/>
        <v>2.7000000000000011</v>
      </c>
      <c r="I433">
        <f t="shared" si="56"/>
        <v>33.749999999999879</v>
      </c>
      <c r="J433">
        <f t="shared" si="62"/>
        <v>103.2993</v>
      </c>
      <c r="K433">
        <f t="shared" si="63"/>
        <v>4.619993202630555</v>
      </c>
      <c r="L433">
        <f>Table1[[#This Row],[Accel. (N)]]+Table1[[#This Row],[Roll (N)]]+Table1[[#This Row],[Aero (N)]]</f>
        <v>141.66929320263043</v>
      </c>
      <c r="M433">
        <f>Table1[[#This Row],[Total (N)]]*((E419/3.6)/1000)</f>
        <v>0.55093614023245163</v>
      </c>
      <c r="N433">
        <f>Table1[[#This Row],[Power (kW)]]*1000</f>
        <v>550.93614023245163</v>
      </c>
      <c r="P433">
        <f>(Table1[[#This Row],[Power (kW)]]*1000)*C419</f>
        <v>226434.75363553764</v>
      </c>
      <c r="S433">
        <f t="shared" si="57"/>
        <v>0</v>
      </c>
      <c r="T433">
        <f t="shared" si="61"/>
        <v>19.100000000000001</v>
      </c>
      <c r="U433">
        <f t="shared" si="58"/>
        <v>5.3055555555555562</v>
      </c>
    </row>
    <row r="434" spans="2:21" x14ac:dyDescent="0.2">
      <c r="B434" s="3" t="s">
        <v>47</v>
      </c>
      <c r="C434" s="3">
        <v>426</v>
      </c>
      <c r="D434" s="3">
        <v>426</v>
      </c>
      <c r="E434" s="10">
        <v>22.6</v>
      </c>
      <c r="F434" s="17">
        <f t="shared" si="59"/>
        <v>1.1527777777777775</v>
      </c>
      <c r="G434" s="17">
        <f t="shared" si="60"/>
        <v>4.1499999999999986</v>
      </c>
      <c r="I434">
        <f t="shared" si="56"/>
        <v>56.25</v>
      </c>
      <c r="J434">
        <f t="shared" si="62"/>
        <v>103.2993</v>
      </c>
      <c r="K434">
        <f t="shared" si="63"/>
        <v>4.7529358641756385</v>
      </c>
      <c r="L434">
        <f>Table1[[#This Row],[Accel. (N)]]+Table1[[#This Row],[Roll (N)]]+Table1[[#This Row],[Aero (N)]]</f>
        <v>164.30223586417566</v>
      </c>
      <c r="M434">
        <f>Table1[[#This Row],[Total (N)]]*((E420/3.6)/1000)</f>
        <v>0.64808104146424839</v>
      </c>
      <c r="N434">
        <f>Table1[[#This Row],[Power (kW)]]*1000</f>
        <v>648.08104146424841</v>
      </c>
      <c r="P434">
        <f>(Table1[[#This Row],[Power (kW)]]*1000)*C420</f>
        <v>267009.38908327033</v>
      </c>
      <c r="S434">
        <f t="shared" si="57"/>
        <v>0</v>
      </c>
      <c r="T434">
        <f t="shared" si="61"/>
        <v>22.6</v>
      </c>
      <c r="U434">
        <f t="shared" si="58"/>
        <v>6.2777777777777777</v>
      </c>
    </row>
    <row r="435" spans="2:21" x14ac:dyDescent="0.2">
      <c r="B435" s="3" t="s">
        <v>47</v>
      </c>
      <c r="C435" s="3">
        <v>427</v>
      </c>
      <c r="D435" s="3">
        <v>427</v>
      </c>
      <c r="E435" s="10">
        <v>27.4</v>
      </c>
      <c r="F435" s="17">
        <f t="shared" si="59"/>
        <v>1.25</v>
      </c>
      <c r="G435" s="17">
        <f t="shared" si="60"/>
        <v>4.5</v>
      </c>
      <c r="I435">
        <f t="shared" si="56"/>
        <v>78.750000000000114</v>
      </c>
      <c r="J435">
        <f t="shared" si="62"/>
        <v>103.2993</v>
      </c>
      <c r="K435">
        <f t="shared" si="63"/>
        <v>4.9558855655769101</v>
      </c>
      <c r="L435">
        <f>Table1[[#This Row],[Accel. (N)]]+Table1[[#This Row],[Roll (N)]]+Table1[[#This Row],[Aero (N)]]</f>
        <v>187.00518556557705</v>
      </c>
      <c r="M435">
        <f>Table1[[#This Row],[Total (N)]]*((E421/3.6)/1000)</f>
        <v>0.75321533075024083</v>
      </c>
      <c r="N435">
        <f>Table1[[#This Row],[Power (kW)]]*1000</f>
        <v>753.21533075024081</v>
      </c>
      <c r="P435">
        <f>(Table1[[#This Row],[Power (kW)]]*1000)*C421</f>
        <v>311077.93159984943</v>
      </c>
      <c r="S435">
        <f t="shared" si="57"/>
        <v>0</v>
      </c>
      <c r="T435">
        <f t="shared" si="61"/>
        <v>27.4</v>
      </c>
      <c r="U435">
        <f t="shared" si="58"/>
        <v>7.6111111111111107</v>
      </c>
    </row>
    <row r="436" spans="2:21" x14ac:dyDescent="0.2">
      <c r="B436" s="3" t="s">
        <v>47</v>
      </c>
      <c r="C436" s="3">
        <v>428</v>
      </c>
      <c r="D436" s="3">
        <v>428</v>
      </c>
      <c r="E436" s="10">
        <v>31.6</v>
      </c>
      <c r="F436" s="17">
        <f t="shared" si="59"/>
        <v>0.83333333333333326</v>
      </c>
      <c r="G436" s="17">
        <f t="shared" si="60"/>
        <v>3</v>
      </c>
      <c r="I436">
        <f t="shared" si="56"/>
        <v>157.50000000000003</v>
      </c>
      <c r="J436">
        <f t="shared" si="62"/>
        <v>103.2993</v>
      </c>
      <c r="K436">
        <f t="shared" si="63"/>
        <v>5.2330851577347444</v>
      </c>
      <c r="L436">
        <f>Table1[[#This Row],[Accel. (N)]]+Table1[[#This Row],[Roll (N)]]+Table1[[#This Row],[Aero (N)]]</f>
        <v>266.03238515773478</v>
      </c>
      <c r="M436">
        <f>Table1[[#This Row],[Total (N)]]*((E422/3.6)/1000)</f>
        <v>1.1010784830139579</v>
      </c>
      <c r="N436">
        <f>Table1[[#This Row],[Power (kW)]]*1000</f>
        <v>1101.078483013958</v>
      </c>
      <c r="P436">
        <f>(Table1[[#This Row],[Power (kW)]]*1000)*C422</f>
        <v>455846.49196777859</v>
      </c>
      <c r="S436">
        <f t="shared" si="57"/>
        <v>0</v>
      </c>
      <c r="T436">
        <f t="shared" si="61"/>
        <v>31.6</v>
      </c>
      <c r="U436">
        <f t="shared" si="58"/>
        <v>8.7777777777777786</v>
      </c>
    </row>
    <row r="437" spans="2:21" x14ac:dyDescent="0.2">
      <c r="B437" s="3" t="s">
        <v>47</v>
      </c>
      <c r="C437" s="3">
        <v>429</v>
      </c>
      <c r="D437" s="3">
        <v>429</v>
      </c>
      <c r="E437" s="10">
        <v>33.4</v>
      </c>
      <c r="F437" s="17">
        <f t="shared" si="59"/>
        <v>0.26388888888888867</v>
      </c>
      <c r="G437" s="17">
        <f t="shared" si="60"/>
        <v>0.94999999999999929</v>
      </c>
      <c r="I437">
        <f t="shared" si="56"/>
        <v>281.24999999999983</v>
      </c>
      <c r="J437">
        <f t="shared" si="62"/>
        <v>103.2993</v>
      </c>
      <c r="K437">
        <f t="shared" si="63"/>
        <v>5.9590840895766881</v>
      </c>
      <c r="L437">
        <f>Table1[[#This Row],[Accel. (N)]]+Table1[[#This Row],[Roll (N)]]+Table1[[#This Row],[Aero (N)]]</f>
        <v>390.50838408957651</v>
      </c>
      <c r="M437">
        <f>Table1[[#This Row],[Total (N)]]*((E423/3.6)/1000)</f>
        <v>1.7247453630622964</v>
      </c>
      <c r="N437">
        <f>Table1[[#This Row],[Power (kW)]]*1000</f>
        <v>1724.7453630622965</v>
      </c>
      <c r="P437">
        <f>(Table1[[#This Row],[Power (kW)]]*1000)*C423</f>
        <v>715769.32567085302</v>
      </c>
      <c r="S437">
        <f t="shared" si="57"/>
        <v>0</v>
      </c>
      <c r="T437">
        <f t="shared" si="61"/>
        <v>33.4</v>
      </c>
      <c r="U437">
        <f t="shared" si="58"/>
        <v>9.2777777777777768</v>
      </c>
    </row>
    <row r="438" spans="2:21" x14ac:dyDescent="0.2">
      <c r="B438" s="3" t="s">
        <v>47</v>
      </c>
      <c r="C438" s="3">
        <v>430</v>
      </c>
      <c r="D438" s="3">
        <v>430</v>
      </c>
      <c r="E438" s="10">
        <v>33.5</v>
      </c>
      <c r="F438" s="17">
        <f t="shared" si="59"/>
        <v>-8.3333333333333523E-2</v>
      </c>
      <c r="G438" s="17">
        <f t="shared" si="60"/>
        <v>-0.30000000000000071</v>
      </c>
      <c r="I438">
        <f t="shared" si="56"/>
        <v>314.99999999999989</v>
      </c>
      <c r="J438">
        <f t="shared" si="62"/>
        <v>103.2993</v>
      </c>
      <c r="K438">
        <f t="shared" si="63"/>
        <v>7.1364752144307486</v>
      </c>
      <c r="L438">
        <f>Table1[[#This Row],[Accel. (N)]]+Table1[[#This Row],[Roll (N)]]+Table1[[#This Row],[Aero (N)]]</f>
        <v>425.43577521443063</v>
      </c>
      <c r="M438">
        <f>Table1[[#This Row],[Total (N)]]*((E424/3.6)/1000)</f>
        <v>2.0562729135364144</v>
      </c>
      <c r="N438">
        <f>Table1[[#This Row],[Power (kW)]]*1000</f>
        <v>2056.2729135364143</v>
      </c>
      <c r="P438">
        <f>(Table1[[#This Row],[Power (kW)]]*1000)*C424</f>
        <v>855409.53203114832</v>
      </c>
      <c r="S438">
        <f t="shared" si="57"/>
        <v>0</v>
      </c>
      <c r="T438">
        <f t="shared" si="61"/>
        <v>33.5</v>
      </c>
      <c r="U438">
        <f t="shared" si="58"/>
        <v>9.3055555555555554</v>
      </c>
    </row>
    <row r="439" spans="2:21" x14ac:dyDescent="0.2">
      <c r="B439" s="3" t="s">
        <v>47</v>
      </c>
      <c r="C439" s="3">
        <v>431</v>
      </c>
      <c r="D439" s="3">
        <v>431</v>
      </c>
      <c r="E439" s="10">
        <v>32.799999999999997</v>
      </c>
      <c r="F439" s="17">
        <f t="shared" si="59"/>
        <v>-0.2222222222222224</v>
      </c>
      <c r="G439" s="17">
        <f t="shared" si="60"/>
        <v>-0.80000000000000071</v>
      </c>
      <c r="I439">
        <f t="shared" ref="I439:I502" si="64">$M$16*F425</f>
        <v>191.25000000000031</v>
      </c>
      <c r="J439">
        <f t="shared" si="62"/>
        <v>103.2993</v>
      </c>
      <c r="K439">
        <f t="shared" si="63"/>
        <v>8.2426807297340741</v>
      </c>
      <c r="L439">
        <f>Table1[[#This Row],[Accel. (N)]]+Table1[[#This Row],[Roll (N)]]+Table1[[#This Row],[Aero (N)]]</f>
        <v>302.79198072973435</v>
      </c>
      <c r="M439">
        <f>Table1[[#This Row],[Total (N)]]*((E425/3.6)/1000)</f>
        <v>1.5728361221238976</v>
      </c>
      <c r="N439">
        <f>Table1[[#This Row],[Power (kW)]]*1000</f>
        <v>1572.8361221238977</v>
      </c>
      <c r="P439">
        <f>(Table1[[#This Row],[Power (kW)]]*1000)*C425</f>
        <v>655872.66292566538</v>
      </c>
      <c r="S439">
        <f t="shared" si="57"/>
        <v>0</v>
      </c>
      <c r="T439">
        <f t="shared" si="61"/>
        <v>32.799999999999997</v>
      </c>
      <c r="U439">
        <f t="shared" si="58"/>
        <v>9.1111111111111107</v>
      </c>
    </row>
    <row r="440" spans="2:21" x14ac:dyDescent="0.2">
      <c r="B440" s="3" t="s">
        <v>47</v>
      </c>
      <c r="C440" s="3">
        <v>432</v>
      </c>
      <c r="D440" s="3">
        <v>432</v>
      </c>
      <c r="E440" s="10">
        <v>31.9</v>
      </c>
      <c r="F440" s="17">
        <f t="shared" si="59"/>
        <v>-0.20833333333333284</v>
      </c>
      <c r="G440" s="17">
        <f t="shared" si="60"/>
        <v>-0.74999999999999822</v>
      </c>
      <c r="I440">
        <f t="shared" si="64"/>
        <v>11.25000000000016</v>
      </c>
      <c r="J440">
        <f t="shared" si="62"/>
        <v>103.2993</v>
      </c>
      <c r="K440">
        <f t="shared" si="63"/>
        <v>8.5990802053655795</v>
      </c>
      <c r="L440">
        <f>Table1[[#This Row],[Accel. (N)]]+Table1[[#This Row],[Roll (N)]]+Table1[[#This Row],[Aero (N)]]</f>
        <v>123.14838020536574</v>
      </c>
      <c r="M440">
        <f>Table1[[#This Row],[Total (N)]]*((E426/3.6)/1000)</f>
        <v>0.6533705727562461</v>
      </c>
      <c r="N440">
        <f>Table1[[#This Row],[Power (kW)]]*1000</f>
        <v>653.37057275624613</v>
      </c>
      <c r="P440">
        <f>(Table1[[#This Row],[Power (kW)]]*1000)*C426</f>
        <v>273108.89941211086</v>
      </c>
      <c r="S440">
        <f t="shared" si="57"/>
        <v>0</v>
      </c>
      <c r="T440">
        <f t="shared" si="61"/>
        <v>31.9</v>
      </c>
      <c r="U440">
        <f t="shared" si="58"/>
        <v>8.8611111111111107</v>
      </c>
    </row>
    <row r="441" spans="2:21" x14ac:dyDescent="0.2">
      <c r="B441" s="3" t="s">
        <v>47</v>
      </c>
      <c r="C441" s="3">
        <v>433</v>
      </c>
      <c r="D441" s="3">
        <v>433</v>
      </c>
      <c r="E441" s="10">
        <v>31.3</v>
      </c>
      <c r="F441" s="17">
        <f t="shared" si="59"/>
        <v>-0.11111111111111072</v>
      </c>
      <c r="G441" s="17">
        <f t="shared" si="60"/>
        <v>-0.39999999999999858</v>
      </c>
      <c r="I441">
        <f t="shared" si="64"/>
        <v>-168.74999999999997</v>
      </c>
      <c r="J441">
        <f t="shared" si="62"/>
        <v>103.2993</v>
      </c>
      <c r="K441">
        <f t="shared" si="63"/>
        <v>8.3310734568252229</v>
      </c>
      <c r="L441">
        <f>Table1[[#This Row],[Accel. (N)]]+Table1[[#This Row],[Roll (N)]]+Table1[[#This Row],[Aero (N)]]</f>
        <v>-57.119626543174746</v>
      </c>
      <c r="M441">
        <f>Table1[[#This Row],[Total (N)]]*((E427/3.6)/1000)</f>
        <v>-0.29829138305880148</v>
      </c>
      <c r="N441">
        <f>Table1[[#This Row],[Power (kW)]]*1000</f>
        <v>-298.2913830588015</v>
      </c>
      <c r="P441">
        <f>(Table1[[#This Row],[Power (kW)]]*1000)*C427</f>
        <v>-124984.08950163783</v>
      </c>
      <c r="S441">
        <f t="shared" si="57"/>
        <v>0</v>
      </c>
      <c r="T441">
        <f t="shared" si="61"/>
        <v>31.3</v>
      </c>
      <c r="U441">
        <f t="shared" si="58"/>
        <v>8.6944444444444446</v>
      </c>
    </row>
    <row r="442" spans="2:21" x14ac:dyDescent="0.2">
      <c r="B442" s="3" t="s">
        <v>47</v>
      </c>
      <c r="C442" s="3">
        <v>434</v>
      </c>
      <c r="D442" s="3">
        <v>434</v>
      </c>
      <c r="E442" s="10">
        <v>31.1</v>
      </c>
      <c r="F442" s="17">
        <f t="shared" si="59"/>
        <v>-9.7222222222222127E-2</v>
      </c>
      <c r="G442" s="17">
        <f t="shared" si="60"/>
        <v>-0.34999999999999964</v>
      </c>
      <c r="I442">
        <f t="shared" si="64"/>
        <v>-247.49999999999994</v>
      </c>
      <c r="J442">
        <f t="shared" si="62"/>
        <v>103.2993</v>
      </c>
      <c r="K442">
        <f t="shared" si="63"/>
        <v>7.3014749716675569</v>
      </c>
      <c r="L442">
        <f>Table1[[#This Row],[Accel. (N)]]+Table1[[#This Row],[Roll (N)]]+Table1[[#This Row],[Aero (N)]]</f>
        <v>-136.89922502833238</v>
      </c>
      <c r="M442">
        <f>Table1[[#This Row],[Total (N)]]*((E428/3.6)/1000)</f>
        <v>-0.66928510013851394</v>
      </c>
      <c r="N442">
        <f>Table1[[#This Row],[Power (kW)]]*1000</f>
        <v>-669.28510013851394</v>
      </c>
      <c r="P442">
        <f>(Table1[[#This Row],[Power (kW)]]*1000)*C428</f>
        <v>-281099.74205817585</v>
      </c>
      <c r="S442">
        <f t="shared" si="57"/>
        <v>0</v>
      </c>
      <c r="T442">
        <f t="shared" si="61"/>
        <v>31.1</v>
      </c>
      <c r="U442">
        <f t="shared" si="58"/>
        <v>8.6388888888888893</v>
      </c>
    </row>
    <row r="443" spans="2:21" x14ac:dyDescent="0.2">
      <c r="B443" s="3" t="s">
        <v>47</v>
      </c>
      <c r="C443" s="3">
        <v>435</v>
      </c>
      <c r="D443" s="3">
        <v>435</v>
      </c>
      <c r="E443" s="10">
        <v>30.6</v>
      </c>
      <c r="F443" s="17">
        <f t="shared" si="59"/>
        <v>-0.26388888888888917</v>
      </c>
      <c r="G443" s="17">
        <f t="shared" si="60"/>
        <v>-0.95000000000000107</v>
      </c>
      <c r="I443">
        <f t="shared" si="64"/>
        <v>-157.50000000000023</v>
      </c>
      <c r="J443">
        <f t="shared" si="62"/>
        <v>103.2993</v>
      </c>
      <c r="K443">
        <f t="shared" si="63"/>
        <v>6.4953333005963074</v>
      </c>
      <c r="L443">
        <f>Table1[[#This Row],[Accel. (N)]]+Table1[[#This Row],[Roll (N)]]+Table1[[#This Row],[Aero (N)]]</f>
        <v>-47.705366699403918</v>
      </c>
      <c r="M443">
        <f>Table1[[#This Row],[Total (N)]]*((E429/3.6)/1000)</f>
        <v>-0.21997474644725143</v>
      </c>
      <c r="N443">
        <f>Table1[[#This Row],[Power (kW)]]*1000</f>
        <v>-219.97474644725142</v>
      </c>
      <c r="P443">
        <f>(Table1[[#This Row],[Power (kW)]]*1000)*C429</f>
        <v>-92609.368254292844</v>
      </c>
      <c r="S443">
        <f t="shared" si="57"/>
        <v>0</v>
      </c>
      <c r="T443">
        <f t="shared" si="61"/>
        <v>30.6</v>
      </c>
      <c r="U443">
        <f t="shared" si="58"/>
        <v>8.5</v>
      </c>
    </row>
    <row r="444" spans="2:21" x14ac:dyDescent="0.2">
      <c r="B444" s="3" t="s">
        <v>47</v>
      </c>
      <c r="C444" s="3">
        <v>436</v>
      </c>
      <c r="D444" s="3">
        <v>436</v>
      </c>
      <c r="E444" s="10">
        <v>29.2</v>
      </c>
      <c r="F444" s="17">
        <f t="shared" si="59"/>
        <v>-0.54166666666666696</v>
      </c>
      <c r="G444" s="17">
        <f t="shared" si="60"/>
        <v>-1.9500000000000011</v>
      </c>
      <c r="I444">
        <f t="shared" si="64"/>
        <v>-22.50000000000032</v>
      </c>
      <c r="J444">
        <f t="shared" si="62"/>
        <v>103.2993</v>
      </c>
      <c r="K444">
        <f t="shared" si="63"/>
        <v>6.1860766127467501</v>
      </c>
      <c r="L444">
        <f>Table1[[#This Row],[Accel. (N)]]+Table1[[#This Row],[Roll (N)]]+Table1[[#This Row],[Aero (N)]]</f>
        <v>86.985376612746421</v>
      </c>
      <c r="M444">
        <f>Table1[[#This Row],[Total (N)]]*((E430/3.6)/1000)</f>
        <v>0.39143419475735886</v>
      </c>
      <c r="N444">
        <f>Table1[[#This Row],[Power (kW)]]*1000</f>
        <v>391.43419475735885</v>
      </c>
      <c r="P444">
        <f>(Table1[[#This Row],[Power (kW)]]*1000)*C430</f>
        <v>165185.23018760543</v>
      </c>
      <c r="S444">
        <f t="shared" si="57"/>
        <v>0</v>
      </c>
      <c r="T444">
        <f t="shared" si="61"/>
        <v>29.2</v>
      </c>
      <c r="U444">
        <f t="shared" si="58"/>
        <v>8.1111111111111107</v>
      </c>
    </row>
    <row r="445" spans="2:21" x14ac:dyDescent="0.2">
      <c r="B445" s="3" t="s">
        <v>47</v>
      </c>
      <c r="C445" s="3">
        <v>437</v>
      </c>
      <c r="D445" s="3">
        <v>437</v>
      </c>
      <c r="E445" s="10">
        <v>26.7</v>
      </c>
      <c r="F445" s="17">
        <f t="shared" si="59"/>
        <v>-0.86111111111111094</v>
      </c>
      <c r="G445" s="17">
        <f t="shared" si="60"/>
        <v>-3.0999999999999996</v>
      </c>
      <c r="I445">
        <f t="shared" si="64"/>
        <v>112.5</v>
      </c>
      <c r="J445">
        <f t="shared" si="62"/>
        <v>103.2993</v>
      </c>
      <c r="K445">
        <f t="shared" si="63"/>
        <v>6.3397621009158884</v>
      </c>
      <c r="L445">
        <f>Table1[[#This Row],[Accel. (N)]]+Table1[[#This Row],[Roll (N)]]+Table1[[#This Row],[Aero (N)]]</f>
        <v>222.13906210091591</v>
      </c>
      <c r="M445">
        <f>Table1[[#This Row],[Total (N)]]*((E431/3.6)/1000)</f>
        <v>1.011966838459728</v>
      </c>
      <c r="N445">
        <f>Table1[[#This Row],[Power (kW)]]*1000</f>
        <v>1011.966838459728</v>
      </c>
      <c r="P445">
        <f>(Table1[[#This Row],[Power (kW)]]*1000)*C431</f>
        <v>428061.97266846494</v>
      </c>
      <c r="S445">
        <f t="shared" si="57"/>
        <v>0</v>
      </c>
      <c r="T445">
        <f t="shared" si="61"/>
        <v>26.7</v>
      </c>
      <c r="U445">
        <f t="shared" si="58"/>
        <v>7.4166666666666661</v>
      </c>
    </row>
    <row r="446" spans="2:21" x14ac:dyDescent="0.2">
      <c r="B446" s="3" t="s">
        <v>47</v>
      </c>
      <c r="C446" s="3">
        <v>438</v>
      </c>
      <c r="D446" s="3">
        <v>438</v>
      </c>
      <c r="E446" s="10">
        <v>23</v>
      </c>
      <c r="F446" s="17">
        <f t="shared" si="59"/>
        <v>-1.1805555555555556</v>
      </c>
      <c r="G446" s="17">
        <f t="shared" si="60"/>
        <v>-4.25</v>
      </c>
      <c r="I446">
        <f t="shared" si="64"/>
        <v>303.75000000000034</v>
      </c>
      <c r="J446">
        <f t="shared" si="62"/>
        <v>103.2993</v>
      </c>
      <c r="K446">
        <f t="shared" si="63"/>
        <v>6.9733611687052219</v>
      </c>
      <c r="L446">
        <f>Table1[[#This Row],[Accel. (N)]]+Table1[[#This Row],[Roll (N)]]+Table1[[#This Row],[Aero (N)]]</f>
        <v>414.02266116870555</v>
      </c>
      <c r="M446">
        <f>Table1[[#This Row],[Total (N)]]*((E432/3.6)/1000)</f>
        <v>1.9781082700282597</v>
      </c>
      <c r="N446">
        <f>Table1[[#This Row],[Power (kW)]]*1000</f>
        <v>1978.1082700282598</v>
      </c>
      <c r="P446">
        <f>(Table1[[#This Row],[Power (kW)]]*1000)*C432</f>
        <v>838717.90649198217</v>
      </c>
      <c r="S446">
        <f t="shared" si="57"/>
        <v>0</v>
      </c>
      <c r="T446">
        <f t="shared" si="61"/>
        <v>23</v>
      </c>
      <c r="U446">
        <f t="shared" si="58"/>
        <v>6.3888888888888884</v>
      </c>
    </row>
    <row r="447" spans="2:21" x14ac:dyDescent="0.2">
      <c r="B447" s="3" t="s">
        <v>47</v>
      </c>
      <c r="C447" s="3">
        <v>439</v>
      </c>
      <c r="D447" s="3">
        <v>439</v>
      </c>
      <c r="E447" s="10">
        <v>18.2</v>
      </c>
      <c r="F447" s="17">
        <f t="shared" si="59"/>
        <v>-1.4027777777777777</v>
      </c>
      <c r="G447" s="17">
        <f t="shared" si="60"/>
        <v>-5.05</v>
      </c>
      <c r="I447">
        <f t="shared" si="64"/>
        <v>607.50000000000023</v>
      </c>
      <c r="J447">
        <f t="shared" si="62"/>
        <v>103.2993</v>
      </c>
      <c r="K447">
        <f t="shared" si="63"/>
        <v>8.5990802053655795</v>
      </c>
      <c r="L447">
        <f>Table1[[#This Row],[Accel. (N)]]+Table1[[#This Row],[Roll (N)]]+Table1[[#This Row],[Aero (N)]]</f>
        <v>719.39838020536581</v>
      </c>
      <c r="M447">
        <f>Table1[[#This Row],[Total (N)]]*((E433/3.6)/1000)</f>
        <v>3.8168080727562468</v>
      </c>
      <c r="N447">
        <f>Table1[[#This Row],[Power (kW)]]*1000</f>
        <v>3816.8080727562469</v>
      </c>
      <c r="P447">
        <f>(Table1[[#This Row],[Power (kW)]]*1000)*C433</f>
        <v>1622143.4309214049</v>
      </c>
      <c r="S447">
        <f t="shared" si="57"/>
        <v>0</v>
      </c>
      <c r="T447">
        <f t="shared" si="61"/>
        <v>18.2</v>
      </c>
      <c r="U447">
        <f t="shared" si="58"/>
        <v>5.0555555555555554</v>
      </c>
    </row>
    <row r="448" spans="2:21" x14ac:dyDescent="0.2">
      <c r="B448" s="3" t="s">
        <v>47</v>
      </c>
      <c r="C448" s="3">
        <v>440</v>
      </c>
      <c r="D448" s="3">
        <v>440</v>
      </c>
      <c r="E448" s="10">
        <v>12.9</v>
      </c>
      <c r="F448" s="17">
        <f t="shared" si="59"/>
        <v>-1.4583333333333333</v>
      </c>
      <c r="G448" s="17">
        <f t="shared" si="60"/>
        <v>-5.25</v>
      </c>
      <c r="I448">
        <f t="shared" si="64"/>
        <v>933.74999999999977</v>
      </c>
      <c r="J448">
        <f t="shared" si="62"/>
        <v>103.2993</v>
      </c>
      <c r="K448">
        <f t="shared" si="63"/>
        <v>12.039325143752972</v>
      </c>
      <c r="L448">
        <f>Table1[[#This Row],[Accel. (N)]]+Table1[[#This Row],[Roll (N)]]+Table1[[#This Row],[Aero (N)]]</f>
        <v>1049.0886251437526</v>
      </c>
      <c r="M448">
        <f>Table1[[#This Row],[Total (N)]]*((E434/3.6)/1000)</f>
        <v>6.5859452578468911</v>
      </c>
      <c r="N448">
        <f>Table1[[#This Row],[Power (kW)]]*1000</f>
        <v>6585.9452578468909</v>
      </c>
      <c r="P448">
        <f>(Table1[[#This Row],[Power (kW)]]*1000)*C434</f>
        <v>2805612.6798427757</v>
      </c>
      <c r="S448">
        <f t="shared" si="57"/>
        <v>0</v>
      </c>
      <c r="T448">
        <f t="shared" si="61"/>
        <v>12.9</v>
      </c>
      <c r="U448">
        <f t="shared" si="58"/>
        <v>3.5833333333333335</v>
      </c>
    </row>
    <row r="449" spans="2:21" x14ac:dyDescent="0.2">
      <c r="B449" s="3" t="s">
        <v>47</v>
      </c>
      <c r="C449" s="3">
        <v>441</v>
      </c>
      <c r="D449" s="3">
        <v>441</v>
      </c>
      <c r="E449" s="10">
        <v>7.7</v>
      </c>
      <c r="F449" s="17">
        <f t="shared" si="59"/>
        <v>-1.2638888888888891</v>
      </c>
      <c r="G449" s="17">
        <f t="shared" si="60"/>
        <v>-4.5500000000000007</v>
      </c>
      <c r="I449">
        <f t="shared" si="64"/>
        <v>1012.5</v>
      </c>
      <c r="J449">
        <f t="shared" si="62"/>
        <v>103.2993</v>
      </c>
      <c r="K449">
        <f t="shared" si="63"/>
        <v>17.696459677586304</v>
      </c>
      <c r="L449">
        <f>Table1[[#This Row],[Accel. (N)]]+Table1[[#This Row],[Roll (N)]]+Table1[[#This Row],[Aero (N)]]</f>
        <v>1133.4957596775862</v>
      </c>
      <c r="M449">
        <f>Table1[[#This Row],[Total (N)]]*((E435/3.6)/1000)</f>
        <v>8.6271621708794051</v>
      </c>
      <c r="N449">
        <f>Table1[[#This Row],[Power (kW)]]*1000</f>
        <v>8627.1621708794046</v>
      </c>
      <c r="P449">
        <f>(Table1[[#This Row],[Power (kW)]]*1000)*C435</f>
        <v>3683798.2469655056</v>
      </c>
      <c r="S449">
        <f t="shared" si="57"/>
        <v>0</v>
      </c>
      <c r="T449">
        <f t="shared" si="61"/>
        <v>7.7</v>
      </c>
      <c r="U449">
        <f t="shared" si="58"/>
        <v>2.1388888888888888</v>
      </c>
    </row>
    <row r="450" spans="2:21" x14ac:dyDescent="0.2">
      <c r="B450" s="3" t="s">
        <v>47</v>
      </c>
      <c r="C450" s="3">
        <v>442</v>
      </c>
      <c r="D450" s="3">
        <v>442</v>
      </c>
      <c r="E450" s="10">
        <v>3.8</v>
      </c>
      <c r="F450" s="17">
        <f t="shared" si="59"/>
        <v>-0.88888888888888895</v>
      </c>
      <c r="G450" s="17">
        <f t="shared" si="60"/>
        <v>-3.2</v>
      </c>
      <c r="I450">
        <f t="shared" si="64"/>
        <v>674.99999999999989</v>
      </c>
      <c r="J450">
        <f t="shared" si="62"/>
        <v>103.2993</v>
      </c>
      <c r="K450">
        <f t="shared" si="63"/>
        <v>23.537451083769227</v>
      </c>
      <c r="L450">
        <f>Table1[[#This Row],[Accel. (N)]]+Table1[[#This Row],[Roll (N)]]+Table1[[#This Row],[Aero (N)]]</f>
        <v>801.83675108376917</v>
      </c>
      <c r="M450">
        <f>Table1[[#This Row],[Total (N)]]*((E436/3.6)/1000)</f>
        <v>7.0383448150686414</v>
      </c>
      <c r="N450">
        <f>Table1[[#This Row],[Power (kW)]]*1000</f>
        <v>7038.3448150686418</v>
      </c>
      <c r="P450">
        <f>(Table1[[#This Row],[Power (kW)]]*1000)*C436</f>
        <v>3012411.5808493788</v>
      </c>
      <c r="S450">
        <f t="shared" si="57"/>
        <v>0</v>
      </c>
      <c r="T450">
        <f t="shared" si="61"/>
        <v>3.8</v>
      </c>
      <c r="U450">
        <f t="shared" si="58"/>
        <v>1.0555555555555556</v>
      </c>
    </row>
    <row r="451" spans="2:21" x14ac:dyDescent="0.2">
      <c r="B451" s="3" t="s">
        <v>47</v>
      </c>
      <c r="C451" s="3">
        <v>443</v>
      </c>
      <c r="D451" s="3">
        <v>443</v>
      </c>
      <c r="E451" s="10">
        <v>1.3</v>
      </c>
      <c r="F451" s="17">
        <f t="shared" si="59"/>
        <v>-0.49999999999999994</v>
      </c>
      <c r="G451" s="17">
        <f t="shared" si="60"/>
        <v>-1.7999999999999998</v>
      </c>
      <c r="I451">
        <f t="shared" si="64"/>
        <v>213.74999999999983</v>
      </c>
      <c r="J451">
        <f t="shared" si="62"/>
        <v>103.2993</v>
      </c>
      <c r="K451">
        <f t="shared" si="63"/>
        <v>26.295304169012965</v>
      </c>
      <c r="L451">
        <f>Table1[[#This Row],[Accel. (N)]]+Table1[[#This Row],[Roll (N)]]+Table1[[#This Row],[Aero (N)]]</f>
        <v>343.34460416901283</v>
      </c>
      <c r="M451">
        <f>Table1[[#This Row],[Total (N)]]*((E437/3.6)/1000)</f>
        <v>3.1854749386791745</v>
      </c>
      <c r="N451">
        <f>Table1[[#This Row],[Power (kW)]]*1000</f>
        <v>3185.4749386791746</v>
      </c>
      <c r="P451">
        <f>(Table1[[#This Row],[Power (kW)]]*1000)*C437</f>
        <v>1366568.7486933658</v>
      </c>
      <c r="S451">
        <f t="shared" si="57"/>
        <v>0</v>
      </c>
      <c r="T451">
        <f t="shared" si="61"/>
        <v>1.3</v>
      </c>
      <c r="U451">
        <f t="shared" si="58"/>
        <v>0.3611111111111111</v>
      </c>
    </row>
    <row r="452" spans="2:21" x14ac:dyDescent="0.2">
      <c r="B452" s="3" t="s">
        <v>47</v>
      </c>
      <c r="C452" s="3">
        <v>444</v>
      </c>
      <c r="D452" s="3">
        <v>444</v>
      </c>
      <c r="E452" s="10">
        <v>0.2</v>
      </c>
      <c r="F452" s="17">
        <f t="shared" si="59"/>
        <v>-0.18055555555555555</v>
      </c>
      <c r="G452" s="17">
        <f t="shared" si="60"/>
        <v>-0.65</v>
      </c>
      <c r="I452">
        <f t="shared" si="64"/>
        <v>-67.500000000000156</v>
      </c>
      <c r="J452">
        <f t="shared" si="62"/>
        <v>103.2993</v>
      </c>
      <c r="K452">
        <f t="shared" si="63"/>
        <v>26.452996794143576</v>
      </c>
      <c r="L452">
        <f>Table1[[#This Row],[Accel. (N)]]+Table1[[#This Row],[Roll (N)]]+Table1[[#This Row],[Aero (N)]]</f>
        <v>62.252296794143419</v>
      </c>
      <c r="M452">
        <f>Table1[[#This Row],[Total (N)]]*((E438/3.6)/1000)</f>
        <v>0.5792922062788346</v>
      </c>
      <c r="N452">
        <f>Table1[[#This Row],[Power (kW)]]*1000</f>
        <v>579.29220627883456</v>
      </c>
      <c r="P452">
        <f>(Table1[[#This Row],[Power (kW)]]*1000)*C438</f>
        <v>249095.64869989885</v>
      </c>
      <c r="S452">
        <f t="shared" si="57"/>
        <v>1</v>
      </c>
      <c r="T452" t="str">
        <f t="shared" si="61"/>
        <v/>
      </c>
      <c r="U452">
        <f t="shared" si="58"/>
        <v>5.5555555555555559E-2</v>
      </c>
    </row>
    <row r="453" spans="2:21" x14ac:dyDescent="0.2">
      <c r="B453" s="3" t="s">
        <v>47</v>
      </c>
      <c r="C453" s="3">
        <v>445</v>
      </c>
      <c r="D453" s="3">
        <v>445</v>
      </c>
      <c r="E453" s="10">
        <v>0</v>
      </c>
      <c r="F453" s="17">
        <f t="shared" si="59"/>
        <v>-2.777777777777778E-2</v>
      </c>
      <c r="G453" s="17">
        <f t="shared" si="60"/>
        <v>-0.1</v>
      </c>
      <c r="I453">
        <f t="shared" si="64"/>
        <v>-180.00000000000014</v>
      </c>
      <c r="J453">
        <f t="shared" si="62"/>
        <v>103.2993</v>
      </c>
      <c r="K453">
        <f t="shared" si="63"/>
        <v>25.359048403663554</v>
      </c>
      <c r="L453">
        <f>Table1[[#This Row],[Accel. (N)]]+Table1[[#This Row],[Roll (N)]]+Table1[[#This Row],[Aero (N)]]</f>
        <v>-51.34165159633659</v>
      </c>
      <c r="M453">
        <f>Table1[[#This Row],[Total (N)]]*((E439/3.6)/1000)</f>
        <v>-0.46777949232217786</v>
      </c>
      <c r="N453">
        <f>Table1[[#This Row],[Power (kW)]]*1000</f>
        <v>-467.77949232217787</v>
      </c>
      <c r="P453">
        <f>(Table1[[#This Row],[Power (kW)]]*1000)*C439</f>
        <v>-201612.96119085865</v>
      </c>
      <c r="S453">
        <f t="shared" si="57"/>
        <v>1</v>
      </c>
      <c r="T453" t="str">
        <f t="shared" si="61"/>
        <v/>
      </c>
      <c r="U453">
        <f t="shared" si="58"/>
        <v>0</v>
      </c>
    </row>
    <row r="454" spans="2:21" x14ac:dyDescent="0.2">
      <c r="B454" s="3" t="s">
        <v>47</v>
      </c>
      <c r="C454" s="3">
        <v>446</v>
      </c>
      <c r="D454" s="3">
        <v>446</v>
      </c>
      <c r="E454" s="10">
        <v>0</v>
      </c>
      <c r="F454" s="17">
        <f t="shared" si="59"/>
        <v>0</v>
      </c>
      <c r="G454" s="17">
        <f t="shared" si="60"/>
        <v>0</v>
      </c>
      <c r="I454">
        <f t="shared" si="64"/>
        <v>-168.7499999999996</v>
      </c>
      <c r="J454">
        <f t="shared" si="62"/>
        <v>103.2993</v>
      </c>
      <c r="K454">
        <f t="shared" si="63"/>
        <v>23.986486137392241</v>
      </c>
      <c r="L454">
        <f>Table1[[#This Row],[Accel. (N)]]+Table1[[#This Row],[Roll (N)]]+Table1[[#This Row],[Aero (N)]]</f>
        <v>-41.464213862607359</v>
      </c>
      <c r="M454">
        <f>Table1[[#This Row],[Total (N)]]*((E440/3.6)/1000)</f>
        <v>-0.36741900617143741</v>
      </c>
      <c r="N454">
        <f>Table1[[#This Row],[Power (kW)]]*1000</f>
        <v>-367.41900617143739</v>
      </c>
      <c r="P454">
        <f>(Table1[[#This Row],[Power (kW)]]*1000)*C440</f>
        <v>-158725.01066606096</v>
      </c>
      <c r="S454">
        <f t="shared" si="57"/>
        <v>1</v>
      </c>
      <c r="T454" t="str">
        <f t="shared" si="61"/>
        <v/>
      </c>
      <c r="U454">
        <f t="shared" si="58"/>
        <v>0</v>
      </c>
    </row>
    <row r="455" spans="2:21" x14ac:dyDescent="0.2">
      <c r="B455" s="3" t="s">
        <v>47</v>
      </c>
      <c r="C455" s="3">
        <v>447</v>
      </c>
      <c r="D455" s="3">
        <v>447</v>
      </c>
      <c r="E455" s="10">
        <v>0</v>
      </c>
      <c r="F455" s="17">
        <f t="shared" si="59"/>
        <v>0</v>
      </c>
      <c r="G455" s="17">
        <f t="shared" si="60"/>
        <v>0</v>
      </c>
      <c r="I455">
        <f t="shared" si="64"/>
        <v>-89.999999999999687</v>
      </c>
      <c r="J455">
        <f t="shared" si="62"/>
        <v>103.2993</v>
      </c>
      <c r="K455">
        <f t="shared" si="63"/>
        <v>23.092658881046578</v>
      </c>
      <c r="L455">
        <f>Table1[[#This Row],[Accel. (N)]]+Table1[[#This Row],[Roll (N)]]+Table1[[#This Row],[Aero (N)]]</f>
        <v>36.391958881046889</v>
      </c>
      <c r="M455">
        <f>Table1[[#This Row],[Total (N)]]*((E441/3.6)/1000)</f>
        <v>0.31640786471576876</v>
      </c>
      <c r="N455">
        <f>Table1[[#This Row],[Power (kW)]]*1000</f>
        <v>316.40786471576877</v>
      </c>
      <c r="P455">
        <f>(Table1[[#This Row],[Power (kW)]]*1000)*C441</f>
        <v>137004.60542192787</v>
      </c>
      <c r="S455">
        <f t="shared" si="57"/>
        <v>1</v>
      </c>
      <c r="T455" t="str">
        <f t="shared" si="61"/>
        <v/>
      </c>
      <c r="U455">
        <f t="shared" si="58"/>
        <v>0</v>
      </c>
    </row>
    <row r="456" spans="2:21" x14ac:dyDescent="0.2">
      <c r="B456" s="3" t="s">
        <v>47</v>
      </c>
      <c r="C456" s="3">
        <v>448</v>
      </c>
      <c r="D456" s="3">
        <v>448</v>
      </c>
      <c r="E456" s="10">
        <v>0</v>
      </c>
      <c r="F456" s="17">
        <f t="shared" si="59"/>
        <v>0</v>
      </c>
      <c r="G456" s="17">
        <f t="shared" si="60"/>
        <v>0</v>
      </c>
      <c r="I456">
        <f t="shared" si="64"/>
        <v>-78.749999999999929</v>
      </c>
      <c r="J456">
        <f t="shared" si="62"/>
        <v>103.2993</v>
      </c>
      <c r="K456">
        <f t="shared" si="63"/>
        <v>22.798487885287248</v>
      </c>
      <c r="L456">
        <f>Table1[[#This Row],[Accel. (N)]]+Table1[[#This Row],[Roll (N)]]+Table1[[#This Row],[Aero (N)]]</f>
        <v>47.347787885287318</v>
      </c>
      <c r="M456">
        <f>Table1[[#This Row],[Total (N)]]*((E442/3.6)/1000)</f>
        <v>0.40903227867567654</v>
      </c>
      <c r="N456">
        <f>Table1[[#This Row],[Power (kW)]]*1000</f>
        <v>409.03227867567654</v>
      </c>
      <c r="P456">
        <f>(Table1[[#This Row],[Power (kW)]]*1000)*C442</f>
        <v>177520.00894524361</v>
      </c>
      <c r="S456">
        <f t="shared" ref="S456:S519" si="65">IF(E456&lt;1,1,0)</f>
        <v>1</v>
      </c>
      <c r="T456" t="str">
        <f t="shared" si="61"/>
        <v/>
      </c>
      <c r="U456">
        <f t="shared" ref="U456:U519" si="66">E456/3.6</f>
        <v>0</v>
      </c>
    </row>
    <row r="457" spans="2:21" x14ac:dyDescent="0.2">
      <c r="B457" s="3" t="s">
        <v>47</v>
      </c>
      <c r="C457" s="3">
        <v>449</v>
      </c>
      <c r="D457" s="3">
        <v>449</v>
      </c>
      <c r="E457" s="10">
        <v>0</v>
      </c>
      <c r="F457" s="17">
        <f t="shared" si="59"/>
        <v>0</v>
      </c>
      <c r="G457" s="17">
        <f t="shared" si="60"/>
        <v>0</v>
      </c>
      <c r="I457">
        <f t="shared" si="64"/>
        <v>-213.75000000000023</v>
      </c>
      <c r="J457">
        <f t="shared" si="62"/>
        <v>103.2993</v>
      </c>
      <c r="K457">
        <f t="shared" si="63"/>
        <v>22.071310383750749</v>
      </c>
      <c r="L457">
        <f>Table1[[#This Row],[Accel. (N)]]+Table1[[#This Row],[Roll (N)]]+Table1[[#This Row],[Aero (N)]]</f>
        <v>-88.379389616249483</v>
      </c>
      <c r="M457">
        <f>Table1[[#This Row],[Total (N)]]*((E443/3.6)/1000)</f>
        <v>-0.75122481173812061</v>
      </c>
      <c r="N457">
        <f>Table1[[#This Row],[Power (kW)]]*1000</f>
        <v>-751.22481173812059</v>
      </c>
      <c r="P457">
        <f>(Table1[[#This Row],[Power (kW)]]*1000)*C443</f>
        <v>-326782.79310608248</v>
      </c>
      <c r="S457">
        <f t="shared" si="65"/>
        <v>1</v>
      </c>
      <c r="T457" t="str">
        <f t="shared" si="61"/>
        <v/>
      </c>
      <c r="U457">
        <f t="shared" si="66"/>
        <v>0</v>
      </c>
    </row>
    <row r="458" spans="2:21" x14ac:dyDescent="0.2">
      <c r="B458" s="3" t="s">
        <v>47</v>
      </c>
      <c r="C458" s="3">
        <v>450</v>
      </c>
      <c r="D458" s="3">
        <v>450</v>
      </c>
      <c r="E458" s="10">
        <v>0</v>
      </c>
      <c r="F458" s="17">
        <f t="shared" ref="F458:F521" si="67">($E459-$E457)/2/3.6</f>
        <v>0</v>
      </c>
      <c r="G458" s="17">
        <f t="shared" ref="G458:G521" si="68">($E459-$E457)/2</f>
        <v>0</v>
      </c>
      <c r="I458">
        <f t="shared" si="64"/>
        <v>-438.75000000000023</v>
      </c>
      <c r="J458">
        <f t="shared" si="62"/>
        <v>103.2993</v>
      </c>
      <c r="K458">
        <f t="shared" si="63"/>
        <v>20.097913287198551</v>
      </c>
      <c r="L458">
        <f>Table1[[#This Row],[Accel. (N)]]+Table1[[#This Row],[Roll (N)]]+Table1[[#This Row],[Aero (N)]]</f>
        <v>-315.35278671280167</v>
      </c>
      <c r="M458">
        <f>Table1[[#This Row],[Total (N)]]*((E444/3.6)/1000)</f>
        <v>-2.5578614922260581</v>
      </c>
      <c r="N458">
        <f>Table1[[#This Row],[Power (kW)]]*1000</f>
        <v>-2557.8614922260581</v>
      </c>
      <c r="P458">
        <f>(Table1[[#This Row],[Power (kW)]]*1000)*C444</f>
        <v>-1115227.6106105612</v>
      </c>
      <c r="S458">
        <f t="shared" si="65"/>
        <v>1</v>
      </c>
      <c r="T458" t="str">
        <f t="shared" si="61"/>
        <v/>
      </c>
      <c r="U458">
        <f t="shared" si="66"/>
        <v>0</v>
      </c>
    </row>
    <row r="459" spans="2:21" x14ac:dyDescent="0.2">
      <c r="B459" s="3" t="s">
        <v>47</v>
      </c>
      <c r="C459" s="3">
        <v>451</v>
      </c>
      <c r="D459" s="3">
        <v>451</v>
      </c>
      <c r="E459" s="10">
        <v>0</v>
      </c>
      <c r="F459" s="17">
        <f t="shared" si="67"/>
        <v>0</v>
      </c>
      <c r="G459" s="17">
        <f t="shared" si="68"/>
        <v>0</v>
      </c>
      <c r="I459">
        <f t="shared" si="64"/>
        <v>-697.49999999999989</v>
      </c>
      <c r="J459">
        <f t="shared" si="62"/>
        <v>103.2993</v>
      </c>
      <c r="K459">
        <f t="shared" si="63"/>
        <v>16.803810990935187</v>
      </c>
      <c r="L459">
        <f>Table1[[#This Row],[Accel. (N)]]+Table1[[#This Row],[Roll (N)]]+Table1[[#This Row],[Aero (N)]]</f>
        <v>-577.39688900906469</v>
      </c>
      <c r="M459">
        <f>Table1[[#This Row],[Total (N)]]*((E445/3.6)/1000)</f>
        <v>-4.282360260150563</v>
      </c>
      <c r="N459">
        <f>Table1[[#This Row],[Power (kW)]]*1000</f>
        <v>-4282.3602601505627</v>
      </c>
      <c r="P459">
        <f>(Table1[[#This Row],[Power (kW)]]*1000)*C445</f>
        <v>-1871391.4336857959</v>
      </c>
      <c r="S459">
        <f t="shared" si="65"/>
        <v>1</v>
      </c>
      <c r="T459" t="str">
        <f t="shared" si="61"/>
        <v/>
      </c>
      <c r="U459">
        <f t="shared" si="66"/>
        <v>0</v>
      </c>
    </row>
    <row r="460" spans="2:21" x14ac:dyDescent="0.2">
      <c r="B460" s="3" t="s">
        <v>47</v>
      </c>
      <c r="C460" s="3">
        <v>452</v>
      </c>
      <c r="D460" s="3">
        <v>452</v>
      </c>
      <c r="E460" s="10">
        <v>0</v>
      </c>
      <c r="F460" s="17">
        <f t="shared" si="67"/>
        <v>0</v>
      </c>
      <c r="G460" s="17">
        <f t="shared" si="68"/>
        <v>0</v>
      </c>
      <c r="I460">
        <f t="shared" si="64"/>
        <v>-956.25</v>
      </c>
      <c r="J460">
        <f t="shared" si="62"/>
        <v>103.2993</v>
      </c>
      <c r="K460">
        <f t="shared" si="63"/>
        <v>12.469267368324305</v>
      </c>
      <c r="L460">
        <f>Table1[[#This Row],[Accel. (N)]]+Table1[[#This Row],[Roll (N)]]+Table1[[#This Row],[Aero (N)]]</f>
        <v>-840.48143263167572</v>
      </c>
      <c r="M460">
        <f>Table1[[#This Row],[Total (N)]]*((E446/3.6)/1000)</f>
        <v>-5.3697424862579277</v>
      </c>
      <c r="N460">
        <f>Table1[[#This Row],[Power (kW)]]*1000</f>
        <v>-5369.7424862579273</v>
      </c>
      <c r="P460">
        <f>(Table1[[#This Row],[Power (kW)]]*1000)*C446</f>
        <v>-2351947.2089809719</v>
      </c>
      <c r="S460">
        <f t="shared" si="65"/>
        <v>1</v>
      </c>
      <c r="T460" t="str">
        <f t="shared" si="61"/>
        <v/>
      </c>
      <c r="U460">
        <f t="shared" si="66"/>
        <v>0</v>
      </c>
    </row>
    <row r="461" spans="2:21" x14ac:dyDescent="0.2">
      <c r="B461" s="3" t="s">
        <v>47</v>
      </c>
      <c r="C461" s="3">
        <v>453</v>
      </c>
      <c r="D461" s="3">
        <v>453</v>
      </c>
      <c r="E461" s="10">
        <v>0</v>
      </c>
      <c r="F461" s="17">
        <f t="shared" si="67"/>
        <v>0</v>
      </c>
      <c r="G461" s="17">
        <f t="shared" si="68"/>
        <v>0</v>
      </c>
      <c r="I461">
        <f t="shared" si="64"/>
        <v>-1136.25</v>
      </c>
      <c r="J461">
        <f t="shared" si="62"/>
        <v>103.2993</v>
      </c>
      <c r="K461">
        <f t="shared" si="63"/>
        <v>7.8077885124456383</v>
      </c>
      <c r="L461">
        <f>Table1[[#This Row],[Accel. (N)]]+Table1[[#This Row],[Roll (N)]]+Table1[[#This Row],[Aero (N)]]</f>
        <v>-1025.1429114875546</v>
      </c>
      <c r="M461">
        <f>Table1[[#This Row],[Total (N)]]*((E447/3.6)/1000)</f>
        <v>-5.1826669414093036</v>
      </c>
      <c r="N461">
        <f>Table1[[#This Row],[Power (kW)]]*1000</f>
        <v>-5182.6669414093039</v>
      </c>
      <c r="P461">
        <f>(Table1[[#This Row],[Power (kW)]]*1000)*C447</f>
        <v>-2275190.7872786843</v>
      </c>
      <c r="S461">
        <f t="shared" si="65"/>
        <v>1</v>
      </c>
      <c r="T461" t="str">
        <f t="shared" si="61"/>
        <v/>
      </c>
      <c r="U461">
        <f t="shared" si="66"/>
        <v>0</v>
      </c>
    </row>
    <row r="462" spans="2:21" x14ac:dyDescent="0.2">
      <c r="B462" s="3" t="s">
        <v>47</v>
      </c>
      <c r="C462" s="3">
        <v>454</v>
      </c>
      <c r="D462" s="3">
        <v>454</v>
      </c>
      <c r="E462" s="10">
        <v>0</v>
      </c>
      <c r="F462" s="17">
        <f t="shared" si="67"/>
        <v>0</v>
      </c>
      <c r="G462" s="17">
        <f t="shared" si="68"/>
        <v>0</v>
      </c>
      <c r="I462">
        <f t="shared" si="64"/>
        <v>-1181.25</v>
      </c>
      <c r="J462">
        <f t="shared" si="62"/>
        <v>103.2993</v>
      </c>
      <c r="K462">
        <f t="shared" si="63"/>
        <v>3.9225156573966879</v>
      </c>
      <c r="L462">
        <f>Table1[[#This Row],[Accel. (N)]]+Table1[[#This Row],[Roll (N)]]+Table1[[#This Row],[Aero (N)]]</f>
        <v>-1074.0281843426035</v>
      </c>
      <c r="M462">
        <f>Table1[[#This Row],[Total (N)]]*((E448/3.6)/1000)</f>
        <v>-3.8486009938943293</v>
      </c>
      <c r="N462">
        <f>Table1[[#This Row],[Power (kW)]]*1000</f>
        <v>-3848.6009938943293</v>
      </c>
      <c r="P462">
        <f>(Table1[[#This Row],[Power (kW)]]*1000)*C448</f>
        <v>-1693384.437313505</v>
      </c>
      <c r="S462">
        <f t="shared" si="65"/>
        <v>1</v>
      </c>
      <c r="T462" t="str">
        <f t="shared" si="61"/>
        <v/>
      </c>
      <c r="U462">
        <f t="shared" si="66"/>
        <v>0</v>
      </c>
    </row>
    <row r="463" spans="2:21" x14ac:dyDescent="0.2">
      <c r="B463" s="3" t="s">
        <v>47</v>
      </c>
      <c r="C463" s="3">
        <v>455</v>
      </c>
      <c r="D463" s="3">
        <v>455</v>
      </c>
      <c r="E463" s="10">
        <v>0</v>
      </c>
      <c r="F463" s="17">
        <f t="shared" si="67"/>
        <v>0</v>
      </c>
      <c r="G463" s="17">
        <f t="shared" si="68"/>
        <v>0</v>
      </c>
      <c r="I463">
        <f t="shared" si="64"/>
        <v>-1023.7500000000001</v>
      </c>
      <c r="J463">
        <f t="shared" si="62"/>
        <v>103.2993</v>
      </c>
      <c r="K463">
        <f t="shared" si="63"/>
        <v>1.397547943795743</v>
      </c>
      <c r="L463">
        <f>Table1[[#This Row],[Accel. (N)]]+Table1[[#This Row],[Roll (N)]]+Table1[[#This Row],[Aero (N)]]</f>
        <v>-919.05315205620434</v>
      </c>
      <c r="M463">
        <f>Table1[[#This Row],[Total (N)]]*((E449/3.6)/1000)</f>
        <v>-1.9657525752313261</v>
      </c>
      <c r="N463">
        <f>Table1[[#This Row],[Power (kW)]]*1000</f>
        <v>-1965.7525752313261</v>
      </c>
      <c r="P463">
        <f>(Table1[[#This Row],[Power (kW)]]*1000)*C449</f>
        <v>-866896.88567701483</v>
      </c>
      <c r="S463">
        <f t="shared" si="65"/>
        <v>1</v>
      </c>
      <c r="T463" t="str">
        <f t="shared" si="61"/>
        <v/>
      </c>
      <c r="U463">
        <f t="shared" si="66"/>
        <v>0</v>
      </c>
    </row>
    <row r="464" spans="2:21" x14ac:dyDescent="0.2">
      <c r="B464" s="3" t="s">
        <v>47</v>
      </c>
      <c r="C464" s="3">
        <v>456</v>
      </c>
      <c r="D464" s="3">
        <v>456</v>
      </c>
      <c r="E464" s="10">
        <v>0</v>
      </c>
      <c r="F464" s="17">
        <f t="shared" si="67"/>
        <v>0</v>
      </c>
      <c r="G464" s="17">
        <f t="shared" si="68"/>
        <v>0</v>
      </c>
      <c r="I464">
        <f t="shared" si="64"/>
        <v>-720</v>
      </c>
      <c r="J464">
        <f t="shared" si="62"/>
        <v>103.2993</v>
      </c>
      <c r="K464">
        <f t="shared" si="63"/>
        <v>0.34037092778563893</v>
      </c>
      <c r="L464">
        <f>Table1[[#This Row],[Accel. (N)]]+Table1[[#This Row],[Roll (N)]]+Table1[[#This Row],[Aero (N)]]</f>
        <v>-616.36032907221431</v>
      </c>
      <c r="M464">
        <f>Table1[[#This Row],[Total (N)]]*((E450/3.6)/1000)</f>
        <v>-0.65060256957622631</v>
      </c>
      <c r="N464">
        <f>Table1[[#This Row],[Power (kW)]]*1000</f>
        <v>-650.6025695762263</v>
      </c>
      <c r="P464">
        <f>(Table1[[#This Row],[Power (kW)]]*1000)*C450</f>
        <v>-287566.33575269202</v>
      </c>
      <c r="S464">
        <f t="shared" si="65"/>
        <v>1</v>
      </c>
      <c r="T464" t="str">
        <f t="shared" si="61"/>
        <v/>
      </c>
      <c r="U464">
        <f t="shared" si="66"/>
        <v>0</v>
      </c>
    </row>
    <row r="465" spans="2:21" x14ac:dyDescent="0.2">
      <c r="B465" s="3" t="s">
        <v>47</v>
      </c>
      <c r="C465" s="3">
        <v>457</v>
      </c>
      <c r="D465" s="3">
        <v>457</v>
      </c>
      <c r="E465" s="10">
        <v>0</v>
      </c>
      <c r="F465" s="17">
        <f t="shared" si="67"/>
        <v>0</v>
      </c>
      <c r="G465" s="17">
        <f t="shared" si="68"/>
        <v>0</v>
      </c>
      <c r="I465">
        <f t="shared" si="64"/>
        <v>-404.99999999999994</v>
      </c>
      <c r="J465">
        <f t="shared" si="62"/>
        <v>103.2993</v>
      </c>
      <c r="K465">
        <f t="shared" si="63"/>
        <v>3.9835655675743056E-2</v>
      </c>
      <c r="L465">
        <f>Table1[[#This Row],[Accel. (N)]]+Table1[[#This Row],[Roll (N)]]+Table1[[#This Row],[Aero (N)]]</f>
        <v>-301.66086434432418</v>
      </c>
      <c r="M465">
        <f>Table1[[#This Row],[Total (N)]]*((E451/3.6)/1000)</f>
        <v>-0.10893308990211706</v>
      </c>
      <c r="N465">
        <f>Table1[[#This Row],[Power (kW)]]*1000</f>
        <v>-108.93308990211706</v>
      </c>
      <c r="P465">
        <f>(Table1[[#This Row],[Power (kW)]]*1000)*C451</f>
        <v>-48257.358826637857</v>
      </c>
      <c r="S465">
        <f t="shared" si="65"/>
        <v>1</v>
      </c>
      <c r="T465" t="str">
        <f t="shared" si="61"/>
        <v/>
      </c>
      <c r="U465">
        <f t="shared" si="66"/>
        <v>0</v>
      </c>
    </row>
    <row r="466" spans="2:21" x14ac:dyDescent="0.2">
      <c r="B466" s="3" t="s">
        <v>47</v>
      </c>
      <c r="C466" s="3">
        <v>458</v>
      </c>
      <c r="D466" s="3">
        <v>458</v>
      </c>
      <c r="E466" s="10">
        <v>0</v>
      </c>
      <c r="F466" s="17">
        <f t="shared" si="67"/>
        <v>0</v>
      </c>
      <c r="G466" s="17">
        <f t="shared" si="68"/>
        <v>0</v>
      </c>
      <c r="I466">
        <f t="shared" si="64"/>
        <v>-146.25</v>
      </c>
      <c r="J466">
        <f t="shared" si="62"/>
        <v>103.2993</v>
      </c>
      <c r="K466">
        <f t="shared" si="63"/>
        <v>9.4285575563888896E-4</v>
      </c>
      <c r="L466">
        <f>Table1[[#This Row],[Accel. (N)]]+Table1[[#This Row],[Roll (N)]]+Table1[[#This Row],[Aero (N)]]</f>
        <v>-42.949757144244359</v>
      </c>
      <c r="M466">
        <f>Table1[[#This Row],[Total (N)]]*((E452/3.6)/1000)</f>
        <v>-2.3860976191246866E-3</v>
      </c>
      <c r="N466">
        <f>Table1[[#This Row],[Power (kW)]]*1000</f>
        <v>-2.3860976191246865</v>
      </c>
      <c r="P466">
        <f>(Table1[[#This Row],[Power (kW)]]*1000)*C452</f>
        <v>-1059.4273428913609</v>
      </c>
      <c r="S466">
        <f t="shared" si="65"/>
        <v>1</v>
      </c>
      <c r="T466" t="str">
        <f t="shared" si="61"/>
        <v/>
      </c>
      <c r="U466">
        <f t="shared" si="66"/>
        <v>0</v>
      </c>
    </row>
    <row r="467" spans="2:21" x14ac:dyDescent="0.2">
      <c r="B467" s="3" t="s">
        <v>47</v>
      </c>
      <c r="C467" s="3">
        <v>459</v>
      </c>
      <c r="D467" s="3">
        <v>459</v>
      </c>
      <c r="E467" s="10">
        <v>0</v>
      </c>
      <c r="F467" s="17">
        <f t="shared" si="67"/>
        <v>0</v>
      </c>
      <c r="G467" s="17">
        <f t="shared" si="68"/>
        <v>0</v>
      </c>
      <c r="I467">
        <f t="shared" si="64"/>
        <v>-22.5</v>
      </c>
      <c r="J467">
        <f t="shared" si="62"/>
        <v>103.2993</v>
      </c>
      <c r="K467">
        <f t="shared" si="63"/>
        <v>0</v>
      </c>
      <c r="L467">
        <f>Table1[[#This Row],[Accel. (N)]]+Table1[[#This Row],[Roll (N)]]+Table1[[#This Row],[Aero (N)]]</f>
        <v>80.799300000000002</v>
      </c>
      <c r="M467">
        <f>Table1[[#This Row],[Total (N)]]*((E453/3.6)/1000)</f>
        <v>0</v>
      </c>
      <c r="N467">
        <f>Table1[[#This Row],[Power (kW)]]*1000</f>
        <v>0</v>
      </c>
      <c r="P467">
        <f>(Table1[[#This Row],[Power (kW)]]*1000)*C453</f>
        <v>0</v>
      </c>
      <c r="S467">
        <f t="shared" si="65"/>
        <v>1</v>
      </c>
      <c r="T467" t="str">
        <f t="shared" si="61"/>
        <v/>
      </c>
      <c r="U467">
        <f t="shared" si="66"/>
        <v>0</v>
      </c>
    </row>
    <row r="468" spans="2:21" x14ac:dyDescent="0.2">
      <c r="B468" s="3" t="s">
        <v>47</v>
      </c>
      <c r="C468" s="3">
        <v>460</v>
      </c>
      <c r="D468" s="3">
        <v>460</v>
      </c>
      <c r="E468" s="10">
        <v>0</v>
      </c>
      <c r="F468" s="17">
        <f t="shared" si="67"/>
        <v>0</v>
      </c>
      <c r="G468" s="17">
        <f t="shared" si="68"/>
        <v>0</v>
      </c>
      <c r="I468">
        <f t="shared" si="64"/>
        <v>0</v>
      </c>
      <c r="J468">
        <f t="shared" si="62"/>
        <v>103.2993</v>
      </c>
      <c r="K468">
        <f t="shared" si="63"/>
        <v>0</v>
      </c>
      <c r="L468">
        <f>Table1[[#This Row],[Accel. (N)]]+Table1[[#This Row],[Roll (N)]]+Table1[[#This Row],[Aero (N)]]</f>
        <v>103.2993</v>
      </c>
      <c r="M468">
        <f>Table1[[#This Row],[Total (N)]]*((E454/3.6)/1000)</f>
        <v>0</v>
      </c>
      <c r="N468">
        <f>Table1[[#This Row],[Power (kW)]]*1000</f>
        <v>0</v>
      </c>
      <c r="P468">
        <f>(Table1[[#This Row],[Power (kW)]]*1000)*C454</f>
        <v>0</v>
      </c>
      <c r="S468">
        <f t="shared" si="65"/>
        <v>1</v>
      </c>
      <c r="T468" t="str">
        <f t="shared" si="61"/>
        <v/>
      </c>
      <c r="U468">
        <f t="shared" si="66"/>
        <v>0</v>
      </c>
    </row>
    <row r="469" spans="2:21" x14ac:dyDescent="0.2">
      <c r="B469" s="3" t="s">
        <v>47</v>
      </c>
      <c r="C469" s="3">
        <v>461</v>
      </c>
      <c r="D469" s="3">
        <v>461</v>
      </c>
      <c r="E469" s="10">
        <v>0</v>
      </c>
      <c r="F469" s="17">
        <f t="shared" si="67"/>
        <v>0</v>
      </c>
      <c r="G469" s="17">
        <f t="shared" si="68"/>
        <v>0</v>
      </c>
      <c r="I469">
        <f t="shared" si="64"/>
        <v>0</v>
      </c>
      <c r="J469">
        <f t="shared" si="62"/>
        <v>103.2993</v>
      </c>
      <c r="K469">
        <f t="shared" si="63"/>
        <v>0</v>
      </c>
      <c r="L469">
        <f>Table1[[#This Row],[Accel. (N)]]+Table1[[#This Row],[Roll (N)]]+Table1[[#This Row],[Aero (N)]]</f>
        <v>103.2993</v>
      </c>
      <c r="M469">
        <f>Table1[[#This Row],[Total (N)]]*((E455/3.6)/1000)</f>
        <v>0</v>
      </c>
      <c r="N469">
        <f>Table1[[#This Row],[Power (kW)]]*1000</f>
        <v>0</v>
      </c>
      <c r="P469">
        <f>(Table1[[#This Row],[Power (kW)]]*1000)*C455</f>
        <v>0</v>
      </c>
      <c r="S469">
        <f t="shared" si="65"/>
        <v>1</v>
      </c>
      <c r="T469" t="str">
        <f t="shared" ref="T469:T532" si="69">IF(S469=1,"",E469)</f>
        <v/>
      </c>
      <c r="U469">
        <f t="shared" si="66"/>
        <v>0</v>
      </c>
    </row>
    <row r="470" spans="2:21" x14ac:dyDescent="0.2">
      <c r="B470" s="3" t="s">
        <v>47</v>
      </c>
      <c r="C470" s="3">
        <v>462</v>
      </c>
      <c r="D470" s="3">
        <v>462</v>
      </c>
      <c r="E470" s="10">
        <v>0</v>
      </c>
      <c r="F470" s="17">
        <f t="shared" si="67"/>
        <v>0</v>
      </c>
      <c r="G470" s="17">
        <f t="shared" si="68"/>
        <v>0</v>
      </c>
      <c r="I470">
        <f t="shared" si="64"/>
        <v>0</v>
      </c>
      <c r="J470">
        <f t="shared" ref="J470:J533" si="70">$M$16*9.81*$M$17</f>
        <v>103.2993</v>
      </c>
      <c r="K470">
        <f t="shared" si="63"/>
        <v>0</v>
      </c>
      <c r="L470">
        <f>Table1[[#This Row],[Accel. (N)]]+Table1[[#This Row],[Roll (N)]]+Table1[[#This Row],[Aero (N)]]</f>
        <v>103.2993</v>
      </c>
      <c r="M470">
        <f>Table1[[#This Row],[Total (N)]]*((E456/3.6)/1000)</f>
        <v>0</v>
      </c>
      <c r="N470">
        <f>Table1[[#This Row],[Power (kW)]]*1000</f>
        <v>0</v>
      </c>
      <c r="P470">
        <f>(Table1[[#This Row],[Power (kW)]]*1000)*C456</f>
        <v>0</v>
      </c>
      <c r="S470">
        <f t="shared" si="65"/>
        <v>1</v>
      </c>
      <c r="T470" t="str">
        <f t="shared" si="69"/>
        <v/>
      </c>
      <c r="U470">
        <f t="shared" si="66"/>
        <v>0</v>
      </c>
    </row>
    <row r="471" spans="2:21" x14ac:dyDescent="0.2">
      <c r="B471" s="3" t="s">
        <v>47</v>
      </c>
      <c r="C471" s="3">
        <v>463</v>
      </c>
      <c r="D471" s="3">
        <v>463</v>
      </c>
      <c r="E471" s="10">
        <v>0</v>
      </c>
      <c r="F471" s="17">
        <f t="shared" si="67"/>
        <v>0</v>
      </c>
      <c r="G471" s="17">
        <f t="shared" si="68"/>
        <v>0</v>
      </c>
      <c r="I471">
        <f t="shared" si="64"/>
        <v>0</v>
      </c>
      <c r="J471">
        <f t="shared" si="70"/>
        <v>103.2993</v>
      </c>
      <c r="K471">
        <f t="shared" ref="K471:K534" si="71">0.5*0.9617*$M$20*1.293^2*(E457/3.6)^2</f>
        <v>0</v>
      </c>
      <c r="L471">
        <f>Table1[[#This Row],[Accel. (N)]]+Table1[[#This Row],[Roll (N)]]+Table1[[#This Row],[Aero (N)]]</f>
        <v>103.2993</v>
      </c>
      <c r="M471">
        <f>Table1[[#This Row],[Total (N)]]*((E457/3.6)/1000)</f>
        <v>0</v>
      </c>
      <c r="N471">
        <f>Table1[[#This Row],[Power (kW)]]*1000</f>
        <v>0</v>
      </c>
      <c r="P471">
        <f>(Table1[[#This Row],[Power (kW)]]*1000)*C457</f>
        <v>0</v>
      </c>
      <c r="S471">
        <f t="shared" si="65"/>
        <v>1</v>
      </c>
      <c r="T471" t="str">
        <f t="shared" si="69"/>
        <v/>
      </c>
      <c r="U471">
        <f t="shared" si="66"/>
        <v>0</v>
      </c>
    </row>
    <row r="472" spans="2:21" x14ac:dyDescent="0.2">
      <c r="B472" s="3" t="s">
        <v>47</v>
      </c>
      <c r="C472" s="3">
        <v>464</v>
      </c>
      <c r="D472" s="3">
        <v>464</v>
      </c>
      <c r="E472" s="10">
        <v>0</v>
      </c>
      <c r="F472" s="17">
        <f t="shared" si="67"/>
        <v>0</v>
      </c>
      <c r="G472" s="17">
        <f t="shared" si="68"/>
        <v>0</v>
      </c>
      <c r="I472">
        <f t="shared" si="64"/>
        <v>0</v>
      </c>
      <c r="J472">
        <f t="shared" si="70"/>
        <v>103.2993</v>
      </c>
      <c r="K472">
        <f t="shared" si="71"/>
        <v>0</v>
      </c>
      <c r="L472">
        <f>Table1[[#This Row],[Accel. (N)]]+Table1[[#This Row],[Roll (N)]]+Table1[[#This Row],[Aero (N)]]</f>
        <v>103.2993</v>
      </c>
      <c r="M472">
        <f>Table1[[#This Row],[Total (N)]]*((E458/3.6)/1000)</f>
        <v>0</v>
      </c>
      <c r="N472">
        <f>Table1[[#This Row],[Power (kW)]]*1000</f>
        <v>0</v>
      </c>
      <c r="P472">
        <f>(Table1[[#This Row],[Power (kW)]]*1000)*C458</f>
        <v>0</v>
      </c>
      <c r="S472">
        <f t="shared" si="65"/>
        <v>1</v>
      </c>
      <c r="T472" t="str">
        <f t="shared" si="69"/>
        <v/>
      </c>
      <c r="U472">
        <f t="shared" si="66"/>
        <v>0</v>
      </c>
    </row>
    <row r="473" spans="2:21" x14ac:dyDescent="0.2">
      <c r="B473" s="3" t="s">
        <v>47</v>
      </c>
      <c r="C473" s="3">
        <v>465</v>
      </c>
      <c r="D473" s="3">
        <v>465</v>
      </c>
      <c r="E473" s="10">
        <v>0</v>
      </c>
      <c r="F473" s="17">
        <f t="shared" si="67"/>
        <v>0</v>
      </c>
      <c r="G473" s="17">
        <f t="shared" si="68"/>
        <v>0</v>
      </c>
      <c r="I473">
        <f t="shared" si="64"/>
        <v>0</v>
      </c>
      <c r="J473">
        <f t="shared" si="70"/>
        <v>103.2993</v>
      </c>
      <c r="K473">
        <f t="shared" si="71"/>
        <v>0</v>
      </c>
      <c r="L473">
        <f>Table1[[#This Row],[Accel. (N)]]+Table1[[#This Row],[Roll (N)]]+Table1[[#This Row],[Aero (N)]]</f>
        <v>103.2993</v>
      </c>
      <c r="M473">
        <f>Table1[[#This Row],[Total (N)]]*((E459/3.6)/1000)</f>
        <v>0</v>
      </c>
      <c r="N473">
        <f>Table1[[#This Row],[Power (kW)]]*1000</f>
        <v>0</v>
      </c>
      <c r="P473">
        <f>(Table1[[#This Row],[Power (kW)]]*1000)*C459</f>
        <v>0</v>
      </c>
      <c r="S473">
        <f t="shared" si="65"/>
        <v>1</v>
      </c>
      <c r="T473" t="str">
        <f t="shared" si="69"/>
        <v/>
      </c>
      <c r="U473">
        <f t="shared" si="66"/>
        <v>0</v>
      </c>
    </row>
    <row r="474" spans="2:21" x14ac:dyDescent="0.2">
      <c r="B474" s="3" t="s">
        <v>47</v>
      </c>
      <c r="C474" s="3">
        <v>466</v>
      </c>
      <c r="D474" s="3">
        <v>466</v>
      </c>
      <c r="E474" s="10">
        <v>0</v>
      </c>
      <c r="F474" s="17">
        <f t="shared" si="67"/>
        <v>0</v>
      </c>
      <c r="G474" s="17">
        <f t="shared" si="68"/>
        <v>0</v>
      </c>
      <c r="I474">
        <f t="shared" si="64"/>
        <v>0</v>
      </c>
      <c r="J474">
        <f t="shared" si="70"/>
        <v>103.2993</v>
      </c>
      <c r="K474">
        <f t="shared" si="71"/>
        <v>0</v>
      </c>
      <c r="L474">
        <f>Table1[[#This Row],[Accel. (N)]]+Table1[[#This Row],[Roll (N)]]+Table1[[#This Row],[Aero (N)]]</f>
        <v>103.2993</v>
      </c>
      <c r="M474">
        <f>Table1[[#This Row],[Total (N)]]*((E460/3.6)/1000)</f>
        <v>0</v>
      </c>
      <c r="N474">
        <f>Table1[[#This Row],[Power (kW)]]*1000</f>
        <v>0</v>
      </c>
      <c r="P474">
        <f>(Table1[[#This Row],[Power (kW)]]*1000)*C460</f>
        <v>0</v>
      </c>
      <c r="S474">
        <f t="shared" si="65"/>
        <v>1</v>
      </c>
      <c r="T474" t="str">
        <f t="shared" si="69"/>
        <v/>
      </c>
      <c r="U474">
        <f t="shared" si="66"/>
        <v>0</v>
      </c>
    </row>
    <row r="475" spans="2:21" x14ac:dyDescent="0.2">
      <c r="B475" s="3" t="s">
        <v>47</v>
      </c>
      <c r="C475" s="3">
        <v>467</v>
      </c>
      <c r="D475" s="3">
        <v>467</v>
      </c>
      <c r="E475" s="10">
        <v>0</v>
      </c>
      <c r="F475" s="17">
        <f t="shared" si="67"/>
        <v>0</v>
      </c>
      <c r="G475" s="17">
        <f t="shared" si="68"/>
        <v>0</v>
      </c>
      <c r="I475">
        <f t="shared" si="64"/>
        <v>0</v>
      </c>
      <c r="J475">
        <f t="shared" si="70"/>
        <v>103.2993</v>
      </c>
      <c r="K475">
        <f t="shared" si="71"/>
        <v>0</v>
      </c>
      <c r="L475">
        <f>Table1[[#This Row],[Accel. (N)]]+Table1[[#This Row],[Roll (N)]]+Table1[[#This Row],[Aero (N)]]</f>
        <v>103.2993</v>
      </c>
      <c r="M475">
        <f>Table1[[#This Row],[Total (N)]]*((E461/3.6)/1000)</f>
        <v>0</v>
      </c>
      <c r="N475">
        <f>Table1[[#This Row],[Power (kW)]]*1000</f>
        <v>0</v>
      </c>
      <c r="P475">
        <f>(Table1[[#This Row],[Power (kW)]]*1000)*C461</f>
        <v>0</v>
      </c>
      <c r="S475">
        <f t="shared" si="65"/>
        <v>1</v>
      </c>
      <c r="T475" t="str">
        <f t="shared" si="69"/>
        <v/>
      </c>
      <c r="U475">
        <f t="shared" si="66"/>
        <v>0</v>
      </c>
    </row>
    <row r="476" spans="2:21" x14ac:dyDescent="0.2">
      <c r="B476" s="3" t="s">
        <v>47</v>
      </c>
      <c r="C476" s="3">
        <v>468</v>
      </c>
      <c r="D476" s="3">
        <v>468</v>
      </c>
      <c r="E476" s="10">
        <v>0</v>
      </c>
      <c r="F476" s="17">
        <f t="shared" si="67"/>
        <v>0</v>
      </c>
      <c r="G476" s="17">
        <f t="shared" si="68"/>
        <v>0</v>
      </c>
      <c r="I476">
        <f t="shared" si="64"/>
        <v>0</v>
      </c>
      <c r="J476">
        <f t="shared" si="70"/>
        <v>103.2993</v>
      </c>
      <c r="K476">
        <f t="shared" si="71"/>
        <v>0</v>
      </c>
      <c r="L476">
        <f>Table1[[#This Row],[Accel. (N)]]+Table1[[#This Row],[Roll (N)]]+Table1[[#This Row],[Aero (N)]]</f>
        <v>103.2993</v>
      </c>
      <c r="M476">
        <f>Table1[[#This Row],[Total (N)]]*((E462/3.6)/1000)</f>
        <v>0</v>
      </c>
      <c r="N476">
        <f>Table1[[#This Row],[Power (kW)]]*1000</f>
        <v>0</v>
      </c>
      <c r="P476">
        <f>(Table1[[#This Row],[Power (kW)]]*1000)*C462</f>
        <v>0</v>
      </c>
      <c r="S476">
        <f t="shared" si="65"/>
        <v>1</v>
      </c>
      <c r="T476" t="str">
        <f t="shared" si="69"/>
        <v/>
      </c>
      <c r="U476">
        <f t="shared" si="66"/>
        <v>0</v>
      </c>
    </row>
    <row r="477" spans="2:21" x14ac:dyDescent="0.2">
      <c r="B477" s="3" t="s">
        <v>47</v>
      </c>
      <c r="C477" s="3">
        <v>469</v>
      </c>
      <c r="D477" s="3">
        <v>469</v>
      </c>
      <c r="E477" s="10">
        <v>0</v>
      </c>
      <c r="F477" s="17">
        <f t="shared" si="67"/>
        <v>0</v>
      </c>
      <c r="G477" s="17">
        <f t="shared" si="68"/>
        <v>0</v>
      </c>
      <c r="I477">
        <f t="shared" si="64"/>
        <v>0</v>
      </c>
      <c r="J477">
        <f t="shared" si="70"/>
        <v>103.2993</v>
      </c>
      <c r="K477">
        <f t="shared" si="71"/>
        <v>0</v>
      </c>
      <c r="L477">
        <f>Table1[[#This Row],[Accel. (N)]]+Table1[[#This Row],[Roll (N)]]+Table1[[#This Row],[Aero (N)]]</f>
        <v>103.2993</v>
      </c>
      <c r="M477">
        <f>Table1[[#This Row],[Total (N)]]*((E463/3.6)/1000)</f>
        <v>0</v>
      </c>
      <c r="N477">
        <f>Table1[[#This Row],[Power (kW)]]*1000</f>
        <v>0</v>
      </c>
      <c r="P477">
        <f>(Table1[[#This Row],[Power (kW)]]*1000)*C463</f>
        <v>0</v>
      </c>
      <c r="S477">
        <f t="shared" si="65"/>
        <v>1</v>
      </c>
      <c r="T477" t="str">
        <f t="shared" si="69"/>
        <v/>
      </c>
      <c r="U477">
        <f t="shared" si="66"/>
        <v>0</v>
      </c>
    </row>
    <row r="478" spans="2:21" x14ac:dyDescent="0.2">
      <c r="B478" s="3" t="s">
        <v>47</v>
      </c>
      <c r="C478" s="3">
        <v>470</v>
      </c>
      <c r="D478" s="3">
        <v>470</v>
      </c>
      <c r="E478" s="10">
        <v>0</v>
      </c>
      <c r="F478" s="17">
        <f t="shared" si="67"/>
        <v>0</v>
      </c>
      <c r="G478" s="17">
        <f t="shared" si="68"/>
        <v>0</v>
      </c>
      <c r="I478">
        <f t="shared" si="64"/>
        <v>0</v>
      </c>
      <c r="J478">
        <f t="shared" si="70"/>
        <v>103.2993</v>
      </c>
      <c r="K478">
        <f t="shared" si="71"/>
        <v>0</v>
      </c>
      <c r="L478">
        <f>Table1[[#This Row],[Accel. (N)]]+Table1[[#This Row],[Roll (N)]]+Table1[[#This Row],[Aero (N)]]</f>
        <v>103.2993</v>
      </c>
      <c r="M478">
        <f>Table1[[#This Row],[Total (N)]]*((E464/3.6)/1000)</f>
        <v>0</v>
      </c>
      <c r="N478">
        <f>Table1[[#This Row],[Power (kW)]]*1000</f>
        <v>0</v>
      </c>
      <c r="P478">
        <f>(Table1[[#This Row],[Power (kW)]]*1000)*C464</f>
        <v>0</v>
      </c>
      <c r="S478">
        <f t="shared" si="65"/>
        <v>1</v>
      </c>
      <c r="T478" t="str">
        <f t="shared" si="69"/>
        <v/>
      </c>
      <c r="U478">
        <f t="shared" si="66"/>
        <v>0</v>
      </c>
    </row>
    <row r="479" spans="2:21" x14ac:dyDescent="0.2">
      <c r="B479" s="3" t="s">
        <v>47</v>
      </c>
      <c r="C479" s="3">
        <v>471</v>
      </c>
      <c r="D479" s="3">
        <v>471</v>
      </c>
      <c r="E479" s="10">
        <v>0</v>
      </c>
      <c r="F479" s="17">
        <f t="shared" si="67"/>
        <v>0</v>
      </c>
      <c r="G479" s="17">
        <f t="shared" si="68"/>
        <v>0</v>
      </c>
      <c r="I479">
        <f t="shared" si="64"/>
        <v>0</v>
      </c>
      <c r="J479">
        <f t="shared" si="70"/>
        <v>103.2993</v>
      </c>
      <c r="K479">
        <f t="shared" si="71"/>
        <v>0</v>
      </c>
      <c r="L479">
        <f>Table1[[#This Row],[Accel. (N)]]+Table1[[#This Row],[Roll (N)]]+Table1[[#This Row],[Aero (N)]]</f>
        <v>103.2993</v>
      </c>
      <c r="M479">
        <f>Table1[[#This Row],[Total (N)]]*((E465/3.6)/1000)</f>
        <v>0</v>
      </c>
      <c r="N479">
        <f>Table1[[#This Row],[Power (kW)]]*1000</f>
        <v>0</v>
      </c>
      <c r="P479">
        <f>(Table1[[#This Row],[Power (kW)]]*1000)*C465</f>
        <v>0</v>
      </c>
      <c r="S479">
        <f t="shared" si="65"/>
        <v>1</v>
      </c>
      <c r="T479" t="str">
        <f t="shared" si="69"/>
        <v/>
      </c>
      <c r="U479">
        <f t="shared" si="66"/>
        <v>0</v>
      </c>
    </row>
    <row r="480" spans="2:21" x14ac:dyDescent="0.2">
      <c r="B480" s="3" t="s">
        <v>47</v>
      </c>
      <c r="C480" s="3">
        <v>472</v>
      </c>
      <c r="D480" s="3">
        <v>472</v>
      </c>
      <c r="E480" s="10">
        <v>0</v>
      </c>
      <c r="F480" s="17">
        <f t="shared" si="67"/>
        <v>0</v>
      </c>
      <c r="G480" s="17">
        <f t="shared" si="68"/>
        <v>0</v>
      </c>
      <c r="I480">
        <f t="shared" si="64"/>
        <v>0</v>
      </c>
      <c r="J480">
        <f t="shared" si="70"/>
        <v>103.2993</v>
      </c>
      <c r="K480">
        <f t="shared" si="71"/>
        <v>0</v>
      </c>
      <c r="L480">
        <f>Table1[[#This Row],[Accel. (N)]]+Table1[[#This Row],[Roll (N)]]+Table1[[#This Row],[Aero (N)]]</f>
        <v>103.2993</v>
      </c>
      <c r="M480">
        <f>Table1[[#This Row],[Total (N)]]*((E466/3.6)/1000)</f>
        <v>0</v>
      </c>
      <c r="N480">
        <f>Table1[[#This Row],[Power (kW)]]*1000</f>
        <v>0</v>
      </c>
      <c r="P480">
        <f>(Table1[[#This Row],[Power (kW)]]*1000)*C466</f>
        <v>0</v>
      </c>
      <c r="S480">
        <f t="shared" si="65"/>
        <v>1</v>
      </c>
      <c r="T480" t="str">
        <f t="shared" si="69"/>
        <v/>
      </c>
      <c r="U480">
        <f t="shared" si="66"/>
        <v>0</v>
      </c>
    </row>
    <row r="481" spans="2:21" x14ac:dyDescent="0.2">
      <c r="B481" s="3" t="s">
        <v>47</v>
      </c>
      <c r="C481" s="3">
        <v>473</v>
      </c>
      <c r="D481" s="3">
        <v>473</v>
      </c>
      <c r="E481" s="10">
        <v>0</v>
      </c>
      <c r="F481" s="17">
        <f t="shared" si="67"/>
        <v>0</v>
      </c>
      <c r="G481" s="17">
        <f t="shared" si="68"/>
        <v>0</v>
      </c>
      <c r="I481">
        <f t="shared" si="64"/>
        <v>0</v>
      </c>
      <c r="J481">
        <f t="shared" si="70"/>
        <v>103.2993</v>
      </c>
      <c r="K481">
        <f t="shared" si="71"/>
        <v>0</v>
      </c>
      <c r="L481">
        <f>Table1[[#This Row],[Accel. (N)]]+Table1[[#This Row],[Roll (N)]]+Table1[[#This Row],[Aero (N)]]</f>
        <v>103.2993</v>
      </c>
      <c r="M481">
        <f>Table1[[#This Row],[Total (N)]]*((E467/3.6)/1000)</f>
        <v>0</v>
      </c>
      <c r="N481">
        <f>Table1[[#This Row],[Power (kW)]]*1000</f>
        <v>0</v>
      </c>
      <c r="P481">
        <f>(Table1[[#This Row],[Power (kW)]]*1000)*C467</f>
        <v>0</v>
      </c>
      <c r="S481">
        <f t="shared" si="65"/>
        <v>1</v>
      </c>
      <c r="T481" t="str">
        <f t="shared" si="69"/>
        <v/>
      </c>
      <c r="U481">
        <f t="shared" si="66"/>
        <v>0</v>
      </c>
    </row>
    <row r="482" spans="2:21" x14ac:dyDescent="0.2">
      <c r="B482" s="3" t="s">
        <v>47</v>
      </c>
      <c r="C482" s="3">
        <v>474</v>
      </c>
      <c r="D482" s="3">
        <v>474</v>
      </c>
      <c r="E482" s="10">
        <v>0</v>
      </c>
      <c r="F482" s="17">
        <f t="shared" si="67"/>
        <v>0</v>
      </c>
      <c r="G482" s="17">
        <f t="shared" si="68"/>
        <v>0</v>
      </c>
      <c r="I482">
        <f t="shared" si="64"/>
        <v>0</v>
      </c>
      <c r="J482">
        <f t="shared" si="70"/>
        <v>103.2993</v>
      </c>
      <c r="K482">
        <f t="shared" si="71"/>
        <v>0</v>
      </c>
      <c r="L482">
        <f>Table1[[#This Row],[Accel. (N)]]+Table1[[#This Row],[Roll (N)]]+Table1[[#This Row],[Aero (N)]]</f>
        <v>103.2993</v>
      </c>
      <c r="M482">
        <f>Table1[[#This Row],[Total (N)]]*((E468/3.6)/1000)</f>
        <v>0</v>
      </c>
      <c r="N482">
        <f>Table1[[#This Row],[Power (kW)]]*1000</f>
        <v>0</v>
      </c>
      <c r="P482">
        <f>(Table1[[#This Row],[Power (kW)]]*1000)*C468</f>
        <v>0</v>
      </c>
      <c r="S482">
        <f t="shared" si="65"/>
        <v>1</v>
      </c>
      <c r="T482" t="str">
        <f t="shared" si="69"/>
        <v/>
      </c>
      <c r="U482">
        <f t="shared" si="66"/>
        <v>0</v>
      </c>
    </row>
    <row r="483" spans="2:21" x14ac:dyDescent="0.2">
      <c r="B483" s="3" t="s">
        <v>47</v>
      </c>
      <c r="C483" s="3">
        <v>475</v>
      </c>
      <c r="D483" s="3">
        <v>475</v>
      </c>
      <c r="E483" s="10">
        <v>0</v>
      </c>
      <c r="F483" s="17">
        <f t="shared" si="67"/>
        <v>0</v>
      </c>
      <c r="G483" s="17">
        <f t="shared" si="68"/>
        <v>0</v>
      </c>
      <c r="I483">
        <f t="shared" si="64"/>
        <v>0</v>
      </c>
      <c r="J483">
        <f t="shared" si="70"/>
        <v>103.2993</v>
      </c>
      <c r="K483">
        <f t="shared" si="71"/>
        <v>0</v>
      </c>
      <c r="L483">
        <f>Table1[[#This Row],[Accel. (N)]]+Table1[[#This Row],[Roll (N)]]+Table1[[#This Row],[Aero (N)]]</f>
        <v>103.2993</v>
      </c>
      <c r="M483">
        <f>Table1[[#This Row],[Total (N)]]*((E469/3.6)/1000)</f>
        <v>0</v>
      </c>
      <c r="N483">
        <f>Table1[[#This Row],[Power (kW)]]*1000</f>
        <v>0</v>
      </c>
      <c r="P483">
        <f>(Table1[[#This Row],[Power (kW)]]*1000)*C469</f>
        <v>0</v>
      </c>
      <c r="S483">
        <f t="shared" si="65"/>
        <v>1</v>
      </c>
      <c r="T483" t="str">
        <f t="shared" si="69"/>
        <v/>
      </c>
      <c r="U483">
        <f t="shared" si="66"/>
        <v>0</v>
      </c>
    </row>
    <row r="484" spans="2:21" x14ac:dyDescent="0.2">
      <c r="B484" s="3" t="s">
        <v>47</v>
      </c>
      <c r="C484" s="3">
        <v>476</v>
      </c>
      <c r="D484" s="3">
        <v>476</v>
      </c>
      <c r="E484" s="10">
        <v>0</v>
      </c>
      <c r="F484" s="17">
        <f t="shared" si="67"/>
        <v>0</v>
      </c>
      <c r="G484" s="17">
        <f t="shared" si="68"/>
        <v>0</v>
      </c>
      <c r="I484">
        <f t="shared" si="64"/>
        <v>0</v>
      </c>
      <c r="J484">
        <f t="shared" si="70"/>
        <v>103.2993</v>
      </c>
      <c r="K484">
        <f t="shared" si="71"/>
        <v>0</v>
      </c>
      <c r="L484">
        <f>Table1[[#This Row],[Accel. (N)]]+Table1[[#This Row],[Roll (N)]]+Table1[[#This Row],[Aero (N)]]</f>
        <v>103.2993</v>
      </c>
      <c r="M484">
        <f>Table1[[#This Row],[Total (N)]]*((E470/3.6)/1000)</f>
        <v>0</v>
      </c>
      <c r="N484">
        <f>Table1[[#This Row],[Power (kW)]]*1000</f>
        <v>0</v>
      </c>
      <c r="P484">
        <f>(Table1[[#This Row],[Power (kW)]]*1000)*C470</f>
        <v>0</v>
      </c>
      <c r="S484">
        <f t="shared" si="65"/>
        <v>1</v>
      </c>
      <c r="T484" t="str">
        <f t="shared" si="69"/>
        <v/>
      </c>
      <c r="U484">
        <f t="shared" si="66"/>
        <v>0</v>
      </c>
    </row>
    <row r="485" spans="2:21" x14ac:dyDescent="0.2">
      <c r="B485" s="3" t="s">
        <v>47</v>
      </c>
      <c r="C485" s="3">
        <v>477</v>
      </c>
      <c r="D485" s="3">
        <v>477</v>
      </c>
      <c r="E485" s="10">
        <v>0</v>
      </c>
      <c r="F485" s="17">
        <f t="shared" si="67"/>
        <v>0</v>
      </c>
      <c r="G485" s="17">
        <f t="shared" si="68"/>
        <v>0</v>
      </c>
      <c r="I485">
        <f t="shared" si="64"/>
        <v>0</v>
      </c>
      <c r="J485">
        <f t="shared" si="70"/>
        <v>103.2993</v>
      </c>
      <c r="K485">
        <f t="shared" si="71"/>
        <v>0</v>
      </c>
      <c r="L485">
        <f>Table1[[#This Row],[Accel. (N)]]+Table1[[#This Row],[Roll (N)]]+Table1[[#This Row],[Aero (N)]]</f>
        <v>103.2993</v>
      </c>
      <c r="M485">
        <f>Table1[[#This Row],[Total (N)]]*((E471/3.6)/1000)</f>
        <v>0</v>
      </c>
      <c r="N485">
        <f>Table1[[#This Row],[Power (kW)]]*1000</f>
        <v>0</v>
      </c>
      <c r="P485">
        <f>(Table1[[#This Row],[Power (kW)]]*1000)*C471</f>
        <v>0</v>
      </c>
      <c r="S485">
        <f t="shared" si="65"/>
        <v>1</v>
      </c>
      <c r="T485" t="str">
        <f t="shared" si="69"/>
        <v/>
      </c>
      <c r="U485">
        <f t="shared" si="66"/>
        <v>0</v>
      </c>
    </row>
    <row r="486" spans="2:21" x14ac:dyDescent="0.2">
      <c r="B486" s="3" t="s">
        <v>47</v>
      </c>
      <c r="C486" s="3">
        <v>478</v>
      </c>
      <c r="D486" s="3">
        <v>478</v>
      </c>
      <c r="E486" s="10">
        <v>0</v>
      </c>
      <c r="F486" s="17">
        <f t="shared" si="67"/>
        <v>0</v>
      </c>
      <c r="G486" s="17">
        <f t="shared" si="68"/>
        <v>0</v>
      </c>
      <c r="I486">
        <f t="shared" si="64"/>
        <v>0</v>
      </c>
      <c r="J486">
        <f t="shared" si="70"/>
        <v>103.2993</v>
      </c>
      <c r="K486">
        <f t="shared" si="71"/>
        <v>0</v>
      </c>
      <c r="L486">
        <f>Table1[[#This Row],[Accel. (N)]]+Table1[[#This Row],[Roll (N)]]+Table1[[#This Row],[Aero (N)]]</f>
        <v>103.2993</v>
      </c>
      <c r="M486">
        <f>Table1[[#This Row],[Total (N)]]*((E472/3.6)/1000)</f>
        <v>0</v>
      </c>
      <c r="N486">
        <f>Table1[[#This Row],[Power (kW)]]*1000</f>
        <v>0</v>
      </c>
      <c r="P486">
        <f>(Table1[[#This Row],[Power (kW)]]*1000)*C472</f>
        <v>0</v>
      </c>
      <c r="S486">
        <f t="shared" si="65"/>
        <v>1</v>
      </c>
      <c r="T486" t="str">
        <f t="shared" si="69"/>
        <v/>
      </c>
      <c r="U486">
        <f t="shared" si="66"/>
        <v>0</v>
      </c>
    </row>
    <row r="487" spans="2:21" x14ac:dyDescent="0.2">
      <c r="B487" s="3" t="s">
        <v>47</v>
      </c>
      <c r="C487" s="3">
        <v>479</v>
      </c>
      <c r="D487" s="3">
        <v>479</v>
      </c>
      <c r="E487" s="10">
        <v>0</v>
      </c>
      <c r="F487" s="17">
        <f t="shared" si="67"/>
        <v>0</v>
      </c>
      <c r="G487" s="17">
        <f t="shared" si="68"/>
        <v>0</v>
      </c>
      <c r="I487">
        <f t="shared" si="64"/>
        <v>0</v>
      </c>
      <c r="J487">
        <f t="shared" si="70"/>
        <v>103.2993</v>
      </c>
      <c r="K487">
        <f t="shared" si="71"/>
        <v>0</v>
      </c>
      <c r="L487">
        <f>Table1[[#This Row],[Accel. (N)]]+Table1[[#This Row],[Roll (N)]]+Table1[[#This Row],[Aero (N)]]</f>
        <v>103.2993</v>
      </c>
      <c r="M487">
        <f>Table1[[#This Row],[Total (N)]]*((E473/3.6)/1000)</f>
        <v>0</v>
      </c>
      <c r="N487">
        <f>Table1[[#This Row],[Power (kW)]]*1000</f>
        <v>0</v>
      </c>
      <c r="P487">
        <f>(Table1[[#This Row],[Power (kW)]]*1000)*C473</f>
        <v>0</v>
      </c>
      <c r="S487">
        <f t="shared" si="65"/>
        <v>1</v>
      </c>
      <c r="T487" t="str">
        <f t="shared" si="69"/>
        <v/>
      </c>
      <c r="U487">
        <f t="shared" si="66"/>
        <v>0</v>
      </c>
    </row>
    <row r="488" spans="2:21" x14ac:dyDescent="0.2">
      <c r="B488" s="3" t="s">
        <v>47</v>
      </c>
      <c r="C488" s="3">
        <v>480</v>
      </c>
      <c r="D488" s="3">
        <v>480</v>
      </c>
      <c r="E488" s="10">
        <v>0</v>
      </c>
      <c r="F488" s="17">
        <f t="shared" si="67"/>
        <v>0</v>
      </c>
      <c r="G488" s="17">
        <f t="shared" si="68"/>
        <v>0</v>
      </c>
      <c r="I488">
        <f t="shared" si="64"/>
        <v>0</v>
      </c>
      <c r="J488">
        <f t="shared" si="70"/>
        <v>103.2993</v>
      </c>
      <c r="K488">
        <f t="shared" si="71"/>
        <v>0</v>
      </c>
      <c r="L488">
        <f>Table1[[#This Row],[Accel. (N)]]+Table1[[#This Row],[Roll (N)]]+Table1[[#This Row],[Aero (N)]]</f>
        <v>103.2993</v>
      </c>
      <c r="M488">
        <f>Table1[[#This Row],[Total (N)]]*((E474/3.6)/1000)</f>
        <v>0</v>
      </c>
      <c r="N488">
        <f>Table1[[#This Row],[Power (kW)]]*1000</f>
        <v>0</v>
      </c>
      <c r="P488">
        <f>(Table1[[#This Row],[Power (kW)]]*1000)*C474</f>
        <v>0</v>
      </c>
      <c r="S488">
        <f t="shared" si="65"/>
        <v>1</v>
      </c>
      <c r="T488" t="str">
        <f t="shared" si="69"/>
        <v/>
      </c>
      <c r="U488">
        <f t="shared" si="66"/>
        <v>0</v>
      </c>
    </row>
    <row r="489" spans="2:21" x14ac:dyDescent="0.2">
      <c r="B489" s="3" t="s">
        <v>47</v>
      </c>
      <c r="C489" s="3">
        <v>481</v>
      </c>
      <c r="D489" s="3">
        <v>481</v>
      </c>
      <c r="E489" s="10">
        <v>0</v>
      </c>
      <c r="F489" s="17">
        <f t="shared" si="67"/>
        <v>0</v>
      </c>
      <c r="G489" s="17">
        <f t="shared" si="68"/>
        <v>0</v>
      </c>
      <c r="I489">
        <f t="shared" si="64"/>
        <v>0</v>
      </c>
      <c r="J489">
        <f t="shared" si="70"/>
        <v>103.2993</v>
      </c>
      <c r="K489">
        <f t="shared" si="71"/>
        <v>0</v>
      </c>
      <c r="L489">
        <f>Table1[[#This Row],[Accel. (N)]]+Table1[[#This Row],[Roll (N)]]+Table1[[#This Row],[Aero (N)]]</f>
        <v>103.2993</v>
      </c>
      <c r="M489">
        <f>Table1[[#This Row],[Total (N)]]*((E475/3.6)/1000)</f>
        <v>0</v>
      </c>
      <c r="N489">
        <f>Table1[[#This Row],[Power (kW)]]*1000</f>
        <v>0</v>
      </c>
      <c r="P489">
        <f>(Table1[[#This Row],[Power (kW)]]*1000)*C475</f>
        <v>0</v>
      </c>
      <c r="S489">
        <f t="shared" si="65"/>
        <v>1</v>
      </c>
      <c r="T489" t="str">
        <f t="shared" si="69"/>
        <v/>
      </c>
      <c r="U489">
        <f t="shared" si="66"/>
        <v>0</v>
      </c>
    </row>
    <row r="490" spans="2:21" x14ac:dyDescent="0.2">
      <c r="B490" s="3" t="s">
        <v>47</v>
      </c>
      <c r="C490" s="3">
        <v>482</v>
      </c>
      <c r="D490" s="3">
        <v>482</v>
      </c>
      <c r="E490" s="10">
        <v>0</v>
      </c>
      <c r="F490" s="17">
        <f t="shared" si="67"/>
        <v>0</v>
      </c>
      <c r="G490" s="17">
        <f t="shared" si="68"/>
        <v>0</v>
      </c>
      <c r="I490">
        <f t="shared" si="64"/>
        <v>0</v>
      </c>
      <c r="J490">
        <f t="shared" si="70"/>
        <v>103.2993</v>
      </c>
      <c r="K490">
        <f t="shared" si="71"/>
        <v>0</v>
      </c>
      <c r="L490">
        <f>Table1[[#This Row],[Accel. (N)]]+Table1[[#This Row],[Roll (N)]]+Table1[[#This Row],[Aero (N)]]</f>
        <v>103.2993</v>
      </c>
      <c r="M490">
        <f>Table1[[#This Row],[Total (N)]]*((E476/3.6)/1000)</f>
        <v>0</v>
      </c>
      <c r="N490">
        <f>Table1[[#This Row],[Power (kW)]]*1000</f>
        <v>0</v>
      </c>
      <c r="P490">
        <f>(Table1[[#This Row],[Power (kW)]]*1000)*C476</f>
        <v>0</v>
      </c>
      <c r="S490">
        <f t="shared" si="65"/>
        <v>1</v>
      </c>
      <c r="T490" t="str">
        <f t="shared" si="69"/>
        <v/>
      </c>
      <c r="U490">
        <f t="shared" si="66"/>
        <v>0</v>
      </c>
    </row>
    <row r="491" spans="2:21" x14ac:dyDescent="0.2">
      <c r="B491" s="3" t="s">
        <v>47</v>
      </c>
      <c r="C491" s="3">
        <v>483</v>
      </c>
      <c r="D491" s="3">
        <v>483</v>
      </c>
      <c r="E491" s="10">
        <v>0</v>
      </c>
      <c r="F491" s="17">
        <f t="shared" si="67"/>
        <v>0</v>
      </c>
      <c r="G491" s="17">
        <f t="shared" si="68"/>
        <v>0</v>
      </c>
      <c r="I491">
        <f t="shared" si="64"/>
        <v>0</v>
      </c>
      <c r="J491">
        <f t="shared" si="70"/>
        <v>103.2993</v>
      </c>
      <c r="K491">
        <f t="shared" si="71"/>
        <v>0</v>
      </c>
      <c r="L491">
        <f>Table1[[#This Row],[Accel. (N)]]+Table1[[#This Row],[Roll (N)]]+Table1[[#This Row],[Aero (N)]]</f>
        <v>103.2993</v>
      </c>
      <c r="M491">
        <f>Table1[[#This Row],[Total (N)]]*((E477/3.6)/1000)</f>
        <v>0</v>
      </c>
      <c r="N491">
        <f>Table1[[#This Row],[Power (kW)]]*1000</f>
        <v>0</v>
      </c>
      <c r="P491">
        <f>(Table1[[#This Row],[Power (kW)]]*1000)*C477</f>
        <v>0</v>
      </c>
      <c r="S491">
        <f t="shared" si="65"/>
        <v>1</v>
      </c>
      <c r="T491" t="str">
        <f t="shared" si="69"/>
        <v/>
      </c>
      <c r="U491">
        <f t="shared" si="66"/>
        <v>0</v>
      </c>
    </row>
    <row r="492" spans="2:21" x14ac:dyDescent="0.2">
      <c r="B492" s="3" t="s">
        <v>47</v>
      </c>
      <c r="C492" s="3">
        <v>484</v>
      </c>
      <c r="D492" s="3">
        <v>484</v>
      </c>
      <c r="E492" s="10">
        <v>0</v>
      </c>
      <c r="F492" s="17">
        <f t="shared" si="67"/>
        <v>0</v>
      </c>
      <c r="G492" s="17">
        <f t="shared" si="68"/>
        <v>0</v>
      </c>
      <c r="I492">
        <f t="shared" si="64"/>
        <v>0</v>
      </c>
      <c r="J492">
        <f t="shared" si="70"/>
        <v>103.2993</v>
      </c>
      <c r="K492">
        <f t="shared" si="71"/>
        <v>0</v>
      </c>
      <c r="L492">
        <f>Table1[[#This Row],[Accel. (N)]]+Table1[[#This Row],[Roll (N)]]+Table1[[#This Row],[Aero (N)]]</f>
        <v>103.2993</v>
      </c>
      <c r="M492">
        <f>Table1[[#This Row],[Total (N)]]*((E478/3.6)/1000)</f>
        <v>0</v>
      </c>
      <c r="N492">
        <f>Table1[[#This Row],[Power (kW)]]*1000</f>
        <v>0</v>
      </c>
      <c r="P492">
        <f>(Table1[[#This Row],[Power (kW)]]*1000)*C478</f>
        <v>0</v>
      </c>
      <c r="S492">
        <f t="shared" si="65"/>
        <v>1</v>
      </c>
      <c r="T492" t="str">
        <f t="shared" si="69"/>
        <v/>
      </c>
      <c r="U492">
        <f t="shared" si="66"/>
        <v>0</v>
      </c>
    </row>
    <row r="493" spans="2:21" x14ac:dyDescent="0.2">
      <c r="B493" s="3" t="s">
        <v>47</v>
      </c>
      <c r="C493" s="3">
        <v>485</v>
      </c>
      <c r="D493" s="3">
        <v>485</v>
      </c>
      <c r="E493" s="10">
        <v>0</v>
      </c>
      <c r="F493" s="17">
        <f t="shared" si="67"/>
        <v>0</v>
      </c>
      <c r="G493" s="17">
        <f t="shared" si="68"/>
        <v>0</v>
      </c>
      <c r="I493">
        <f t="shared" si="64"/>
        <v>0</v>
      </c>
      <c r="J493">
        <f t="shared" si="70"/>
        <v>103.2993</v>
      </c>
      <c r="K493">
        <f t="shared" si="71"/>
        <v>0</v>
      </c>
      <c r="L493">
        <f>Table1[[#This Row],[Accel. (N)]]+Table1[[#This Row],[Roll (N)]]+Table1[[#This Row],[Aero (N)]]</f>
        <v>103.2993</v>
      </c>
      <c r="M493">
        <f>Table1[[#This Row],[Total (N)]]*((E479/3.6)/1000)</f>
        <v>0</v>
      </c>
      <c r="N493">
        <f>Table1[[#This Row],[Power (kW)]]*1000</f>
        <v>0</v>
      </c>
      <c r="P493">
        <f>(Table1[[#This Row],[Power (kW)]]*1000)*C479</f>
        <v>0</v>
      </c>
      <c r="S493">
        <f t="shared" si="65"/>
        <v>1</v>
      </c>
      <c r="T493" t="str">
        <f t="shared" si="69"/>
        <v/>
      </c>
      <c r="U493">
        <f t="shared" si="66"/>
        <v>0</v>
      </c>
    </row>
    <row r="494" spans="2:21" x14ac:dyDescent="0.2">
      <c r="B494" s="3" t="s">
        <v>47</v>
      </c>
      <c r="C494" s="3">
        <v>486</v>
      </c>
      <c r="D494" s="3">
        <v>486</v>
      </c>
      <c r="E494" s="10">
        <v>0</v>
      </c>
      <c r="F494" s="17">
        <f t="shared" si="67"/>
        <v>0</v>
      </c>
      <c r="G494" s="17">
        <f t="shared" si="68"/>
        <v>0</v>
      </c>
      <c r="I494">
        <f t="shared" si="64"/>
        <v>0</v>
      </c>
      <c r="J494">
        <f t="shared" si="70"/>
        <v>103.2993</v>
      </c>
      <c r="K494">
        <f t="shared" si="71"/>
        <v>0</v>
      </c>
      <c r="L494">
        <f>Table1[[#This Row],[Accel. (N)]]+Table1[[#This Row],[Roll (N)]]+Table1[[#This Row],[Aero (N)]]</f>
        <v>103.2993</v>
      </c>
      <c r="M494">
        <f>Table1[[#This Row],[Total (N)]]*((E480/3.6)/1000)</f>
        <v>0</v>
      </c>
      <c r="N494">
        <f>Table1[[#This Row],[Power (kW)]]*1000</f>
        <v>0</v>
      </c>
      <c r="P494">
        <f>(Table1[[#This Row],[Power (kW)]]*1000)*C480</f>
        <v>0</v>
      </c>
      <c r="S494">
        <f t="shared" si="65"/>
        <v>1</v>
      </c>
      <c r="T494" t="str">
        <f t="shared" si="69"/>
        <v/>
      </c>
      <c r="U494">
        <f t="shared" si="66"/>
        <v>0</v>
      </c>
    </row>
    <row r="495" spans="2:21" x14ac:dyDescent="0.2">
      <c r="B495" s="3" t="s">
        <v>47</v>
      </c>
      <c r="C495" s="3">
        <v>487</v>
      </c>
      <c r="D495" s="3">
        <v>487</v>
      </c>
      <c r="E495" s="10">
        <v>0</v>
      </c>
      <c r="F495" s="17">
        <f t="shared" si="67"/>
        <v>0</v>
      </c>
      <c r="G495" s="17">
        <f t="shared" si="68"/>
        <v>0</v>
      </c>
      <c r="I495">
        <f t="shared" si="64"/>
        <v>0</v>
      </c>
      <c r="J495">
        <f t="shared" si="70"/>
        <v>103.2993</v>
      </c>
      <c r="K495">
        <f t="shared" si="71"/>
        <v>0</v>
      </c>
      <c r="L495">
        <f>Table1[[#This Row],[Accel. (N)]]+Table1[[#This Row],[Roll (N)]]+Table1[[#This Row],[Aero (N)]]</f>
        <v>103.2993</v>
      </c>
      <c r="M495">
        <f>Table1[[#This Row],[Total (N)]]*((E481/3.6)/1000)</f>
        <v>0</v>
      </c>
      <c r="N495">
        <f>Table1[[#This Row],[Power (kW)]]*1000</f>
        <v>0</v>
      </c>
      <c r="P495">
        <f>(Table1[[#This Row],[Power (kW)]]*1000)*C481</f>
        <v>0</v>
      </c>
      <c r="S495">
        <f t="shared" si="65"/>
        <v>1</v>
      </c>
      <c r="T495" t="str">
        <f t="shared" si="69"/>
        <v/>
      </c>
      <c r="U495">
        <f t="shared" si="66"/>
        <v>0</v>
      </c>
    </row>
    <row r="496" spans="2:21" x14ac:dyDescent="0.2">
      <c r="B496" s="3" t="s">
        <v>47</v>
      </c>
      <c r="C496" s="3">
        <v>488</v>
      </c>
      <c r="D496" s="3">
        <v>488</v>
      </c>
      <c r="E496" s="10">
        <v>0</v>
      </c>
      <c r="F496" s="17">
        <f t="shared" si="67"/>
        <v>0</v>
      </c>
      <c r="G496" s="17">
        <f t="shared" si="68"/>
        <v>0</v>
      </c>
      <c r="I496">
        <f t="shared" si="64"/>
        <v>0</v>
      </c>
      <c r="J496">
        <f t="shared" si="70"/>
        <v>103.2993</v>
      </c>
      <c r="K496">
        <f t="shared" si="71"/>
        <v>0</v>
      </c>
      <c r="L496">
        <f>Table1[[#This Row],[Accel. (N)]]+Table1[[#This Row],[Roll (N)]]+Table1[[#This Row],[Aero (N)]]</f>
        <v>103.2993</v>
      </c>
      <c r="M496">
        <f>Table1[[#This Row],[Total (N)]]*((E482/3.6)/1000)</f>
        <v>0</v>
      </c>
      <c r="N496">
        <f>Table1[[#This Row],[Power (kW)]]*1000</f>
        <v>0</v>
      </c>
      <c r="P496">
        <f>(Table1[[#This Row],[Power (kW)]]*1000)*C482</f>
        <v>0</v>
      </c>
      <c r="S496">
        <f t="shared" si="65"/>
        <v>1</v>
      </c>
      <c r="T496" t="str">
        <f t="shared" si="69"/>
        <v/>
      </c>
      <c r="U496">
        <f t="shared" si="66"/>
        <v>0</v>
      </c>
    </row>
    <row r="497" spans="2:21" x14ac:dyDescent="0.2">
      <c r="B497" s="3" t="s">
        <v>47</v>
      </c>
      <c r="C497" s="3">
        <v>489</v>
      </c>
      <c r="D497" s="3">
        <v>489</v>
      </c>
      <c r="E497" s="10">
        <v>0</v>
      </c>
      <c r="F497" s="17">
        <f t="shared" si="67"/>
        <v>0</v>
      </c>
      <c r="G497" s="17">
        <f t="shared" si="68"/>
        <v>0</v>
      </c>
      <c r="I497">
        <f t="shared" si="64"/>
        <v>0</v>
      </c>
      <c r="J497">
        <f t="shared" si="70"/>
        <v>103.2993</v>
      </c>
      <c r="K497">
        <f t="shared" si="71"/>
        <v>0</v>
      </c>
      <c r="L497">
        <f>Table1[[#This Row],[Accel. (N)]]+Table1[[#This Row],[Roll (N)]]+Table1[[#This Row],[Aero (N)]]</f>
        <v>103.2993</v>
      </c>
      <c r="M497">
        <f>Table1[[#This Row],[Total (N)]]*((E483/3.6)/1000)</f>
        <v>0</v>
      </c>
      <c r="N497">
        <f>Table1[[#This Row],[Power (kW)]]*1000</f>
        <v>0</v>
      </c>
      <c r="P497">
        <f>(Table1[[#This Row],[Power (kW)]]*1000)*C483</f>
        <v>0</v>
      </c>
      <c r="S497">
        <f t="shared" si="65"/>
        <v>1</v>
      </c>
      <c r="T497" t="str">
        <f t="shared" si="69"/>
        <v/>
      </c>
      <c r="U497">
        <f t="shared" si="66"/>
        <v>0</v>
      </c>
    </row>
    <row r="498" spans="2:21" x14ac:dyDescent="0.2">
      <c r="B498" s="3" t="s">
        <v>47</v>
      </c>
      <c r="C498" s="3">
        <v>490</v>
      </c>
      <c r="D498" s="3">
        <v>490</v>
      </c>
      <c r="E498" s="10">
        <v>0</v>
      </c>
      <c r="F498" s="17">
        <f t="shared" si="67"/>
        <v>0</v>
      </c>
      <c r="G498" s="17">
        <f t="shared" si="68"/>
        <v>0</v>
      </c>
      <c r="I498">
        <f t="shared" si="64"/>
        <v>0</v>
      </c>
      <c r="J498">
        <f t="shared" si="70"/>
        <v>103.2993</v>
      </c>
      <c r="K498">
        <f t="shared" si="71"/>
        <v>0</v>
      </c>
      <c r="L498">
        <f>Table1[[#This Row],[Accel. (N)]]+Table1[[#This Row],[Roll (N)]]+Table1[[#This Row],[Aero (N)]]</f>
        <v>103.2993</v>
      </c>
      <c r="M498">
        <f>Table1[[#This Row],[Total (N)]]*((E484/3.6)/1000)</f>
        <v>0</v>
      </c>
      <c r="N498">
        <f>Table1[[#This Row],[Power (kW)]]*1000</f>
        <v>0</v>
      </c>
      <c r="P498">
        <f>(Table1[[#This Row],[Power (kW)]]*1000)*C484</f>
        <v>0</v>
      </c>
      <c r="S498">
        <f t="shared" si="65"/>
        <v>1</v>
      </c>
      <c r="T498" t="str">
        <f t="shared" si="69"/>
        <v/>
      </c>
      <c r="U498">
        <f t="shared" si="66"/>
        <v>0</v>
      </c>
    </row>
    <row r="499" spans="2:21" x14ac:dyDescent="0.2">
      <c r="B499" s="3" t="s">
        <v>47</v>
      </c>
      <c r="C499" s="3">
        <v>491</v>
      </c>
      <c r="D499" s="3">
        <v>491</v>
      </c>
      <c r="E499" s="10">
        <v>0</v>
      </c>
      <c r="F499" s="17">
        <f t="shared" si="67"/>
        <v>0</v>
      </c>
      <c r="G499" s="17">
        <f t="shared" si="68"/>
        <v>0</v>
      </c>
      <c r="I499">
        <f t="shared" si="64"/>
        <v>0</v>
      </c>
      <c r="J499">
        <f t="shared" si="70"/>
        <v>103.2993</v>
      </c>
      <c r="K499">
        <f t="shared" si="71"/>
        <v>0</v>
      </c>
      <c r="L499">
        <f>Table1[[#This Row],[Accel. (N)]]+Table1[[#This Row],[Roll (N)]]+Table1[[#This Row],[Aero (N)]]</f>
        <v>103.2993</v>
      </c>
      <c r="M499">
        <f>Table1[[#This Row],[Total (N)]]*((E485/3.6)/1000)</f>
        <v>0</v>
      </c>
      <c r="N499">
        <f>Table1[[#This Row],[Power (kW)]]*1000</f>
        <v>0</v>
      </c>
      <c r="P499">
        <f>(Table1[[#This Row],[Power (kW)]]*1000)*C485</f>
        <v>0</v>
      </c>
      <c r="S499">
        <f t="shared" si="65"/>
        <v>1</v>
      </c>
      <c r="T499" t="str">
        <f t="shared" si="69"/>
        <v/>
      </c>
      <c r="U499">
        <f t="shared" si="66"/>
        <v>0</v>
      </c>
    </row>
    <row r="500" spans="2:21" x14ac:dyDescent="0.2">
      <c r="B500" s="3" t="s">
        <v>47</v>
      </c>
      <c r="C500" s="3">
        <v>492</v>
      </c>
      <c r="D500" s="3">
        <v>492</v>
      </c>
      <c r="E500" s="10">
        <v>0</v>
      </c>
      <c r="F500" s="17">
        <f t="shared" si="67"/>
        <v>0</v>
      </c>
      <c r="G500" s="17">
        <f t="shared" si="68"/>
        <v>0</v>
      </c>
      <c r="I500">
        <f t="shared" si="64"/>
        <v>0</v>
      </c>
      <c r="J500">
        <f t="shared" si="70"/>
        <v>103.2993</v>
      </c>
      <c r="K500">
        <f t="shared" si="71"/>
        <v>0</v>
      </c>
      <c r="L500">
        <f>Table1[[#This Row],[Accel. (N)]]+Table1[[#This Row],[Roll (N)]]+Table1[[#This Row],[Aero (N)]]</f>
        <v>103.2993</v>
      </c>
      <c r="M500">
        <f>Table1[[#This Row],[Total (N)]]*((E486/3.6)/1000)</f>
        <v>0</v>
      </c>
      <c r="N500">
        <f>Table1[[#This Row],[Power (kW)]]*1000</f>
        <v>0</v>
      </c>
      <c r="P500">
        <f>(Table1[[#This Row],[Power (kW)]]*1000)*C486</f>
        <v>0</v>
      </c>
      <c r="S500">
        <f t="shared" si="65"/>
        <v>1</v>
      </c>
      <c r="T500" t="str">
        <f t="shared" si="69"/>
        <v/>
      </c>
      <c r="U500">
        <f t="shared" si="66"/>
        <v>0</v>
      </c>
    </row>
    <row r="501" spans="2:21" x14ac:dyDescent="0.2">
      <c r="B501" s="3" t="s">
        <v>47</v>
      </c>
      <c r="C501" s="3">
        <v>493</v>
      </c>
      <c r="D501" s="3">
        <v>493</v>
      </c>
      <c r="E501" s="10">
        <v>0</v>
      </c>
      <c r="F501" s="17">
        <f t="shared" si="67"/>
        <v>0</v>
      </c>
      <c r="G501" s="17">
        <f t="shared" si="68"/>
        <v>0</v>
      </c>
      <c r="I501">
        <f t="shared" si="64"/>
        <v>0</v>
      </c>
      <c r="J501">
        <f t="shared" si="70"/>
        <v>103.2993</v>
      </c>
      <c r="K501">
        <f t="shared" si="71"/>
        <v>0</v>
      </c>
      <c r="L501">
        <f>Table1[[#This Row],[Accel. (N)]]+Table1[[#This Row],[Roll (N)]]+Table1[[#This Row],[Aero (N)]]</f>
        <v>103.2993</v>
      </c>
      <c r="M501">
        <f>Table1[[#This Row],[Total (N)]]*((E487/3.6)/1000)</f>
        <v>0</v>
      </c>
      <c r="N501">
        <f>Table1[[#This Row],[Power (kW)]]*1000</f>
        <v>0</v>
      </c>
      <c r="P501">
        <f>(Table1[[#This Row],[Power (kW)]]*1000)*C487</f>
        <v>0</v>
      </c>
      <c r="S501">
        <f t="shared" si="65"/>
        <v>1</v>
      </c>
      <c r="T501" t="str">
        <f t="shared" si="69"/>
        <v/>
      </c>
      <c r="U501">
        <f t="shared" si="66"/>
        <v>0</v>
      </c>
    </row>
    <row r="502" spans="2:21" x14ac:dyDescent="0.2">
      <c r="B502" s="3" t="s">
        <v>47</v>
      </c>
      <c r="C502" s="3">
        <v>494</v>
      </c>
      <c r="D502" s="3">
        <v>494</v>
      </c>
      <c r="E502" s="10">
        <v>0</v>
      </c>
      <c r="F502" s="17">
        <f t="shared" si="67"/>
        <v>0</v>
      </c>
      <c r="G502" s="17">
        <f t="shared" si="68"/>
        <v>0</v>
      </c>
      <c r="I502">
        <f t="shared" si="64"/>
        <v>0</v>
      </c>
      <c r="J502">
        <f t="shared" si="70"/>
        <v>103.2993</v>
      </c>
      <c r="K502">
        <f t="shared" si="71"/>
        <v>0</v>
      </c>
      <c r="L502">
        <f>Table1[[#This Row],[Accel. (N)]]+Table1[[#This Row],[Roll (N)]]+Table1[[#This Row],[Aero (N)]]</f>
        <v>103.2993</v>
      </c>
      <c r="M502">
        <f>Table1[[#This Row],[Total (N)]]*((E488/3.6)/1000)</f>
        <v>0</v>
      </c>
      <c r="N502">
        <f>Table1[[#This Row],[Power (kW)]]*1000</f>
        <v>0</v>
      </c>
      <c r="P502">
        <f>(Table1[[#This Row],[Power (kW)]]*1000)*C488</f>
        <v>0</v>
      </c>
      <c r="S502">
        <f t="shared" si="65"/>
        <v>1</v>
      </c>
      <c r="T502" t="str">
        <f t="shared" si="69"/>
        <v/>
      </c>
      <c r="U502">
        <f t="shared" si="66"/>
        <v>0</v>
      </c>
    </row>
    <row r="503" spans="2:21" x14ac:dyDescent="0.2">
      <c r="B503" s="3" t="s">
        <v>47</v>
      </c>
      <c r="C503" s="3">
        <v>495</v>
      </c>
      <c r="D503" s="3">
        <v>495</v>
      </c>
      <c r="E503" s="10">
        <v>0</v>
      </c>
      <c r="F503" s="17">
        <f t="shared" si="67"/>
        <v>0</v>
      </c>
      <c r="G503" s="17">
        <f t="shared" si="68"/>
        <v>0</v>
      </c>
      <c r="I503">
        <f t="shared" ref="I503:I566" si="72">$M$16*F489</f>
        <v>0</v>
      </c>
      <c r="J503">
        <f t="shared" si="70"/>
        <v>103.2993</v>
      </c>
      <c r="K503">
        <f t="shared" si="71"/>
        <v>0</v>
      </c>
      <c r="L503">
        <f>Table1[[#This Row],[Accel. (N)]]+Table1[[#This Row],[Roll (N)]]+Table1[[#This Row],[Aero (N)]]</f>
        <v>103.2993</v>
      </c>
      <c r="M503">
        <f>Table1[[#This Row],[Total (N)]]*((E489/3.6)/1000)</f>
        <v>0</v>
      </c>
      <c r="N503">
        <f>Table1[[#This Row],[Power (kW)]]*1000</f>
        <v>0</v>
      </c>
      <c r="P503">
        <f>(Table1[[#This Row],[Power (kW)]]*1000)*C489</f>
        <v>0</v>
      </c>
      <c r="S503">
        <f t="shared" si="65"/>
        <v>1</v>
      </c>
      <c r="T503" t="str">
        <f t="shared" si="69"/>
        <v/>
      </c>
      <c r="U503">
        <f t="shared" si="66"/>
        <v>0</v>
      </c>
    </row>
    <row r="504" spans="2:21" x14ac:dyDescent="0.2">
      <c r="B504" s="3" t="s">
        <v>47</v>
      </c>
      <c r="C504" s="3">
        <v>496</v>
      </c>
      <c r="D504" s="3">
        <v>496</v>
      </c>
      <c r="E504" s="10">
        <v>0</v>
      </c>
      <c r="F504" s="17">
        <f t="shared" si="67"/>
        <v>0</v>
      </c>
      <c r="G504" s="17">
        <f t="shared" si="68"/>
        <v>0</v>
      </c>
      <c r="I504">
        <f t="shared" si="72"/>
        <v>0</v>
      </c>
      <c r="J504">
        <f t="shared" si="70"/>
        <v>103.2993</v>
      </c>
      <c r="K504">
        <f t="shared" si="71"/>
        <v>0</v>
      </c>
      <c r="L504">
        <f>Table1[[#This Row],[Accel. (N)]]+Table1[[#This Row],[Roll (N)]]+Table1[[#This Row],[Aero (N)]]</f>
        <v>103.2993</v>
      </c>
      <c r="M504">
        <f>Table1[[#This Row],[Total (N)]]*((E490/3.6)/1000)</f>
        <v>0</v>
      </c>
      <c r="N504">
        <f>Table1[[#This Row],[Power (kW)]]*1000</f>
        <v>0</v>
      </c>
      <c r="P504">
        <f>(Table1[[#This Row],[Power (kW)]]*1000)*C490</f>
        <v>0</v>
      </c>
      <c r="S504">
        <f t="shared" si="65"/>
        <v>1</v>
      </c>
      <c r="T504" t="str">
        <f t="shared" si="69"/>
        <v/>
      </c>
      <c r="U504">
        <f t="shared" si="66"/>
        <v>0</v>
      </c>
    </row>
    <row r="505" spans="2:21" x14ac:dyDescent="0.2">
      <c r="B505" s="3" t="s">
        <v>47</v>
      </c>
      <c r="C505" s="3">
        <v>497</v>
      </c>
      <c r="D505" s="3">
        <v>497</v>
      </c>
      <c r="E505" s="10">
        <v>0</v>
      </c>
      <c r="F505" s="17">
        <f t="shared" si="67"/>
        <v>0</v>
      </c>
      <c r="G505" s="17">
        <f t="shared" si="68"/>
        <v>0</v>
      </c>
      <c r="I505">
        <f t="shared" si="72"/>
        <v>0</v>
      </c>
      <c r="J505">
        <f t="shared" si="70"/>
        <v>103.2993</v>
      </c>
      <c r="K505">
        <f t="shared" si="71"/>
        <v>0</v>
      </c>
      <c r="L505">
        <f>Table1[[#This Row],[Accel. (N)]]+Table1[[#This Row],[Roll (N)]]+Table1[[#This Row],[Aero (N)]]</f>
        <v>103.2993</v>
      </c>
      <c r="M505">
        <f>Table1[[#This Row],[Total (N)]]*((E491/3.6)/1000)</f>
        <v>0</v>
      </c>
      <c r="N505">
        <f>Table1[[#This Row],[Power (kW)]]*1000</f>
        <v>0</v>
      </c>
      <c r="P505">
        <f>(Table1[[#This Row],[Power (kW)]]*1000)*C491</f>
        <v>0</v>
      </c>
      <c r="S505">
        <f t="shared" si="65"/>
        <v>1</v>
      </c>
      <c r="T505" t="str">
        <f t="shared" si="69"/>
        <v/>
      </c>
      <c r="U505">
        <f t="shared" si="66"/>
        <v>0</v>
      </c>
    </row>
    <row r="506" spans="2:21" x14ac:dyDescent="0.2">
      <c r="B506" s="3" t="s">
        <v>47</v>
      </c>
      <c r="C506" s="3">
        <v>498</v>
      </c>
      <c r="D506" s="3">
        <v>498</v>
      </c>
      <c r="E506" s="10">
        <v>0</v>
      </c>
      <c r="F506" s="17">
        <f t="shared" si="67"/>
        <v>0</v>
      </c>
      <c r="G506" s="17">
        <f t="shared" si="68"/>
        <v>0</v>
      </c>
      <c r="I506">
        <f t="shared" si="72"/>
        <v>0</v>
      </c>
      <c r="J506">
        <f t="shared" si="70"/>
        <v>103.2993</v>
      </c>
      <c r="K506">
        <f t="shared" si="71"/>
        <v>0</v>
      </c>
      <c r="L506">
        <f>Table1[[#This Row],[Accel. (N)]]+Table1[[#This Row],[Roll (N)]]+Table1[[#This Row],[Aero (N)]]</f>
        <v>103.2993</v>
      </c>
      <c r="M506">
        <f>Table1[[#This Row],[Total (N)]]*((E492/3.6)/1000)</f>
        <v>0</v>
      </c>
      <c r="N506">
        <f>Table1[[#This Row],[Power (kW)]]*1000</f>
        <v>0</v>
      </c>
      <c r="P506">
        <f>(Table1[[#This Row],[Power (kW)]]*1000)*C492</f>
        <v>0</v>
      </c>
      <c r="S506">
        <f t="shared" si="65"/>
        <v>1</v>
      </c>
      <c r="T506" t="str">
        <f t="shared" si="69"/>
        <v/>
      </c>
      <c r="U506">
        <f t="shared" si="66"/>
        <v>0</v>
      </c>
    </row>
    <row r="507" spans="2:21" x14ac:dyDescent="0.2">
      <c r="B507" s="3" t="s">
        <v>47</v>
      </c>
      <c r="C507" s="3">
        <v>499</v>
      </c>
      <c r="D507" s="3">
        <v>499</v>
      </c>
      <c r="E507" s="10">
        <v>0</v>
      </c>
      <c r="F507" s="17">
        <f t="shared" si="67"/>
        <v>0</v>
      </c>
      <c r="G507" s="17">
        <f t="shared" si="68"/>
        <v>0</v>
      </c>
      <c r="I507">
        <f t="shared" si="72"/>
        <v>0</v>
      </c>
      <c r="J507">
        <f t="shared" si="70"/>
        <v>103.2993</v>
      </c>
      <c r="K507">
        <f t="shared" si="71"/>
        <v>0</v>
      </c>
      <c r="L507">
        <f>Table1[[#This Row],[Accel. (N)]]+Table1[[#This Row],[Roll (N)]]+Table1[[#This Row],[Aero (N)]]</f>
        <v>103.2993</v>
      </c>
      <c r="M507">
        <f>Table1[[#This Row],[Total (N)]]*((E493/3.6)/1000)</f>
        <v>0</v>
      </c>
      <c r="N507">
        <f>Table1[[#This Row],[Power (kW)]]*1000</f>
        <v>0</v>
      </c>
      <c r="P507">
        <f>(Table1[[#This Row],[Power (kW)]]*1000)*C493</f>
        <v>0</v>
      </c>
      <c r="S507">
        <f t="shared" si="65"/>
        <v>1</v>
      </c>
      <c r="T507" t="str">
        <f t="shared" si="69"/>
        <v/>
      </c>
      <c r="U507">
        <f t="shared" si="66"/>
        <v>0</v>
      </c>
    </row>
    <row r="508" spans="2:21" x14ac:dyDescent="0.2">
      <c r="B508" s="3" t="s">
        <v>47</v>
      </c>
      <c r="C508" s="3">
        <v>500</v>
      </c>
      <c r="D508" s="3">
        <v>500</v>
      </c>
      <c r="E508" s="10">
        <v>0</v>
      </c>
      <c r="F508" s="17">
        <f t="shared" si="67"/>
        <v>0</v>
      </c>
      <c r="G508" s="17">
        <f t="shared" si="68"/>
        <v>0</v>
      </c>
      <c r="I508">
        <f t="shared" si="72"/>
        <v>0</v>
      </c>
      <c r="J508">
        <f t="shared" si="70"/>
        <v>103.2993</v>
      </c>
      <c r="K508">
        <f t="shared" si="71"/>
        <v>0</v>
      </c>
      <c r="L508">
        <f>Table1[[#This Row],[Accel. (N)]]+Table1[[#This Row],[Roll (N)]]+Table1[[#This Row],[Aero (N)]]</f>
        <v>103.2993</v>
      </c>
      <c r="M508">
        <f>Table1[[#This Row],[Total (N)]]*((E494/3.6)/1000)</f>
        <v>0</v>
      </c>
      <c r="N508">
        <f>Table1[[#This Row],[Power (kW)]]*1000</f>
        <v>0</v>
      </c>
      <c r="P508">
        <f>(Table1[[#This Row],[Power (kW)]]*1000)*C494</f>
        <v>0</v>
      </c>
      <c r="S508">
        <f t="shared" si="65"/>
        <v>1</v>
      </c>
      <c r="T508" t="str">
        <f t="shared" si="69"/>
        <v/>
      </c>
      <c r="U508">
        <f t="shared" si="66"/>
        <v>0</v>
      </c>
    </row>
    <row r="509" spans="2:21" x14ac:dyDescent="0.2">
      <c r="B509" s="3" t="s">
        <v>47</v>
      </c>
      <c r="C509" s="3">
        <v>501</v>
      </c>
      <c r="D509" s="3">
        <v>501</v>
      </c>
      <c r="E509" s="10">
        <v>0</v>
      </c>
      <c r="F509" s="17">
        <f t="shared" si="67"/>
        <v>0</v>
      </c>
      <c r="G509" s="17">
        <f t="shared" si="68"/>
        <v>0</v>
      </c>
      <c r="I509">
        <f t="shared" si="72"/>
        <v>0</v>
      </c>
      <c r="J509">
        <f t="shared" si="70"/>
        <v>103.2993</v>
      </c>
      <c r="K509">
        <f t="shared" si="71"/>
        <v>0</v>
      </c>
      <c r="L509">
        <f>Table1[[#This Row],[Accel. (N)]]+Table1[[#This Row],[Roll (N)]]+Table1[[#This Row],[Aero (N)]]</f>
        <v>103.2993</v>
      </c>
      <c r="M509">
        <f>Table1[[#This Row],[Total (N)]]*((E495/3.6)/1000)</f>
        <v>0</v>
      </c>
      <c r="N509">
        <f>Table1[[#This Row],[Power (kW)]]*1000</f>
        <v>0</v>
      </c>
      <c r="P509">
        <f>(Table1[[#This Row],[Power (kW)]]*1000)*C495</f>
        <v>0</v>
      </c>
      <c r="S509">
        <f t="shared" si="65"/>
        <v>1</v>
      </c>
      <c r="T509" t="str">
        <f t="shared" si="69"/>
        <v/>
      </c>
      <c r="U509">
        <f t="shared" si="66"/>
        <v>0</v>
      </c>
    </row>
    <row r="510" spans="2:21" x14ac:dyDescent="0.2">
      <c r="B510" s="3" t="s">
        <v>47</v>
      </c>
      <c r="C510" s="3">
        <v>502</v>
      </c>
      <c r="D510" s="3">
        <v>502</v>
      </c>
      <c r="E510" s="10">
        <v>0</v>
      </c>
      <c r="F510" s="17">
        <f t="shared" si="67"/>
        <v>0</v>
      </c>
      <c r="G510" s="17">
        <f t="shared" si="68"/>
        <v>0</v>
      </c>
      <c r="I510">
        <f t="shared" si="72"/>
        <v>0</v>
      </c>
      <c r="J510">
        <f t="shared" si="70"/>
        <v>103.2993</v>
      </c>
      <c r="K510">
        <f t="shared" si="71"/>
        <v>0</v>
      </c>
      <c r="L510">
        <f>Table1[[#This Row],[Accel. (N)]]+Table1[[#This Row],[Roll (N)]]+Table1[[#This Row],[Aero (N)]]</f>
        <v>103.2993</v>
      </c>
      <c r="M510">
        <f>Table1[[#This Row],[Total (N)]]*((E496/3.6)/1000)</f>
        <v>0</v>
      </c>
      <c r="N510">
        <f>Table1[[#This Row],[Power (kW)]]*1000</f>
        <v>0</v>
      </c>
      <c r="P510">
        <f>(Table1[[#This Row],[Power (kW)]]*1000)*C496</f>
        <v>0</v>
      </c>
      <c r="S510">
        <f t="shared" si="65"/>
        <v>1</v>
      </c>
      <c r="T510" t="str">
        <f t="shared" si="69"/>
        <v/>
      </c>
      <c r="U510">
        <f t="shared" si="66"/>
        <v>0</v>
      </c>
    </row>
    <row r="511" spans="2:21" x14ac:dyDescent="0.2">
      <c r="B511" s="3" t="s">
        <v>47</v>
      </c>
      <c r="C511" s="3">
        <v>503</v>
      </c>
      <c r="D511" s="3">
        <v>503</v>
      </c>
      <c r="E511" s="10">
        <v>0</v>
      </c>
      <c r="F511" s="17">
        <f t="shared" si="67"/>
        <v>0</v>
      </c>
      <c r="G511" s="17">
        <f t="shared" si="68"/>
        <v>0</v>
      </c>
      <c r="I511">
        <f t="shared" si="72"/>
        <v>0</v>
      </c>
      <c r="J511">
        <f t="shared" si="70"/>
        <v>103.2993</v>
      </c>
      <c r="K511">
        <f t="shared" si="71"/>
        <v>0</v>
      </c>
      <c r="L511">
        <f>Table1[[#This Row],[Accel. (N)]]+Table1[[#This Row],[Roll (N)]]+Table1[[#This Row],[Aero (N)]]</f>
        <v>103.2993</v>
      </c>
      <c r="M511">
        <f>Table1[[#This Row],[Total (N)]]*((E497/3.6)/1000)</f>
        <v>0</v>
      </c>
      <c r="N511">
        <f>Table1[[#This Row],[Power (kW)]]*1000</f>
        <v>0</v>
      </c>
      <c r="P511">
        <f>(Table1[[#This Row],[Power (kW)]]*1000)*C497</f>
        <v>0</v>
      </c>
      <c r="S511">
        <f t="shared" si="65"/>
        <v>1</v>
      </c>
      <c r="T511" t="str">
        <f t="shared" si="69"/>
        <v/>
      </c>
      <c r="U511">
        <f t="shared" si="66"/>
        <v>0</v>
      </c>
    </row>
    <row r="512" spans="2:21" x14ac:dyDescent="0.2">
      <c r="B512" s="3" t="s">
        <v>47</v>
      </c>
      <c r="C512" s="3">
        <v>504</v>
      </c>
      <c r="D512" s="3">
        <v>504</v>
      </c>
      <c r="E512" s="10">
        <v>0</v>
      </c>
      <c r="F512" s="17">
        <f t="shared" si="67"/>
        <v>0</v>
      </c>
      <c r="G512" s="17">
        <f t="shared" si="68"/>
        <v>0</v>
      </c>
      <c r="I512">
        <f t="shared" si="72"/>
        <v>0</v>
      </c>
      <c r="J512">
        <f t="shared" si="70"/>
        <v>103.2993</v>
      </c>
      <c r="K512">
        <f t="shared" si="71"/>
        <v>0</v>
      </c>
      <c r="L512">
        <f>Table1[[#This Row],[Accel. (N)]]+Table1[[#This Row],[Roll (N)]]+Table1[[#This Row],[Aero (N)]]</f>
        <v>103.2993</v>
      </c>
      <c r="M512">
        <f>Table1[[#This Row],[Total (N)]]*((E498/3.6)/1000)</f>
        <v>0</v>
      </c>
      <c r="N512">
        <f>Table1[[#This Row],[Power (kW)]]*1000</f>
        <v>0</v>
      </c>
      <c r="P512">
        <f>(Table1[[#This Row],[Power (kW)]]*1000)*C498</f>
        <v>0</v>
      </c>
      <c r="S512">
        <f t="shared" si="65"/>
        <v>1</v>
      </c>
      <c r="T512" t="str">
        <f t="shared" si="69"/>
        <v/>
      </c>
      <c r="U512">
        <f t="shared" si="66"/>
        <v>0</v>
      </c>
    </row>
    <row r="513" spans="2:21" x14ac:dyDescent="0.2">
      <c r="B513" s="3" t="s">
        <v>47</v>
      </c>
      <c r="C513" s="3">
        <v>505</v>
      </c>
      <c r="D513" s="3">
        <v>505</v>
      </c>
      <c r="E513" s="10">
        <v>0</v>
      </c>
      <c r="F513" s="17">
        <f t="shared" si="67"/>
        <v>0</v>
      </c>
      <c r="G513" s="17">
        <f t="shared" si="68"/>
        <v>0</v>
      </c>
      <c r="I513">
        <f t="shared" si="72"/>
        <v>0</v>
      </c>
      <c r="J513">
        <f t="shared" si="70"/>
        <v>103.2993</v>
      </c>
      <c r="K513">
        <f t="shared" si="71"/>
        <v>0</v>
      </c>
      <c r="L513">
        <f>Table1[[#This Row],[Accel. (N)]]+Table1[[#This Row],[Roll (N)]]+Table1[[#This Row],[Aero (N)]]</f>
        <v>103.2993</v>
      </c>
      <c r="M513">
        <f>Table1[[#This Row],[Total (N)]]*((E499/3.6)/1000)</f>
        <v>0</v>
      </c>
      <c r="N513">
        <f>Table1[[#This Row],[Power (kW)]]*1000</f>
        <v>0</v>
      </c>
      <c r="P513">
        <f>(Table1[[#This Row],[Power (kW)]]*1000)*C499</f>
        <v>0</v>
      </c>
      <c r="S513">
        <f t="shared" si="65"/>
        <v>1</v>
      </c>
      <c r="T513" t="str">
        <f t="shared" si="69"/>
        <v/>
      </c>
      <c r="U513">
        <f t="shared" si="66"/>
        <v>0</v>
      </c>
    </row>
    <row r="514" spans="2:21" x14ac:dyDescent="0.2">
      <c r="B514" s="3" t="s">
        <v>47</v>
      </c>
      <c r="C514" s="3">
        <v>506</v>
      </c>
      <c r="D514" s="3">
        <v>506</v>
      </c>
      <c r="E514" s="10">
        <v>0</v>
      </c>
      <c r="F514" s="17">
        <f t="shared" si="67"/>
        <v>0</v>
      </c>
      <c r="G514" s="17">
        <f t="shared" si="68"/>
        <v>0</v>
      </c>
      <c r="I514">
        <f t="shared" si="72"/>
        <v>0</v>
      </c>
      <c r="J514">
        <f t="shared" si="70"/>
        <v>103.2993</v>
      </c>
      <c r="K514">
        <f t="shared" si="71"/>
        <v>0</v>
      </c>
      <c r="L514">
        <f>Table1[[#This Row],[Accel. (N)]]+Table1[[#This Row],[Roll (N)]]+Table1[[#This Row],[Aero (N)]]</f>
        <v>103.2993</v>
      </c>
      <c r="M514">
        <f>Table1[[#This Row],[Total (N)]]*((E500/3.6)/1000)</f>
        <v>0</v>
      </c>
      <c r="N514">
        <f>Table1[[#This Row],[Power (kW)]]*1000</f>
        <v>0</v>
      </c>
      <c r="P514">
        <f>(Table1[[#This Row],[Power (kW)]]*1000)*C500</f>
        <v>0</v>
      </c>
      <c r="S514">
        <f t="shared" si="65"/>
        <v>1</v>
      </c>
      <c r="T514" t="str">
        <f t="shared" si="69"/>
        <v/>
      </c>
      <c r="U514">
        <f t="shared" si="66"/>
        <v>0</v>
      </c>
    </row>
    <row r="515" spans="2:21" x14ac:dyDescent="0.2">
      <c r="B515" s="3" t="s">
        <v>47</v>
      </c>
      <c r="C515" s="3">
        <v>507</v>
      </c>
      <c r="D515" s="3">
        <v>507</v>
      </c>
      <c r="E515" s="10">
        <v>0</v>
      </c>
      <c r="F515" s="17">
        <f t="shared" si="67"/>
        <v>0</v>
      </c>
      <c r="G515" s="17">
        <f t="shared" si="68"/>
        <v>0</v>
      </c>
      <c r="I515">
        <f t="shared" si="72"/>
        <v>0</v>
      </c>
      <c r="J515">
        <f t="shared" si="70"/>
        <v>103.2993</v>
      </c>
      <c r="K515">
        <f t="shared" si="71"/>
        <v>0</v>
      </c>
      <c r="L515">
        <f>Table1[[#This Row],[Accel. (N)]]+Table1[[#This Row],[Roll (N)]]+Table1[[#This Row],[Aero (N)]]</f>
        <v>103.2993</v>
      </c>
      <c r="M515">
        <f>Table1[[#This Row],[Total (N)]]*((E501/3.6)/1000)</f>
        <v>0</v>
      </c>
      <c r="N515">
        <f>Table1[[#This Row],[Power (kW)]]*1000</f>
        <v>0</v>
      </c>
      <c r="P515">
        <f>(Table1[[#This Row],[Power (kW)]]*1000)*C501</f>
        <v>0</v>
      </c>
      <c r="S515">
        <f t="shared" si="65"/>
        <v>1</v>
      </c>
      <c r="T515" t="str">
        <f t="shared" si="69"/>
        <v/>
      </c>
      <c r="U515">
        <f t="shared" si="66"/>
        <v>0</v>
      </c>
    </row>
    <row r="516" spans="2:21" x14ac:dyDescent="0.2">
      <c r="B516" s="3" t="s">
        <v>47</v>
      </c>
      <c r="C516" s="3">
        <v>508</v>
      </c>
      <c r="D516" s="3">
        <v>508</v>
      </c>
      <c r="E516" s="10">
        <v>0</v>
      </c>
      <c r="F516" s="17">
        <f t="shared" si="67"/>
        <v>0</v>
      </c>
      <c r="G516" s="17">
        <f t="shared" si="68"/>
        <v>0</v>
      </c>
      <c r="I516">
        <f t="shared" si="72"/>
        <v>0</v>
      </c>
      <c r="J516">
        <f t="shared" si="70"/>
        <v>103.2993</v>
      </c>
      <c r="K516">
        <f t="shared" si="71"/>
        <v>0</v>
      </c>
      <c r="L516">
        <f>Table1[[#This Row],[Accel. (N)]]+Table1[[#This Row],[Roll (N)]]+Table1[[#This Row],[Aero (N)]]</f>
        <v>103.2993</v>
      </c>
      <c r="M516">
        <f>Table1[[#This Row],[Total (N)]]*((E502/3.6)/1000)</f>
        <v>0</v>
      </c>
      <c r="N516">
        <f>Table1[[#This Row],[Power (kW)]]*1000</f>
        <v>0</v>
      </c>
      <c r="P516">
        <f>(Table1[[#This Row],[Power (kW)]]*1000)*C502</f>
        <v>0</v>
      </c>
      <c r="S516">
        <f t="shared" si="65"/>
        <v>1</v>
      </c>
      <c r="T516" t="str">
        <f t="shared" si="69"/>
        <v/>
      </c>
      <c r="U516">
        <f t="shared" si="66"/>
        <v>0</v>
      </c>
    </row>
    <row r="517" spans="2:21" x14ac:dyDescent="0.2">
      <c r="B517" s="3" t="s">
        <v>47</v>
      </c>
      <c r="C517" s="3">
        <v>509</v>
      </c>
      <c r="D517" s="3">
        <v>509</v>
      </c>
      <c r="E517" s="10">
        <v>0</v>
      </c>
      <c r="F517" s="17">
        <f t="shared" si="67"/>
        <v>0</v>
      </c>
      <c r="G517" s="17">
        <f t="shared" si="68"/>
        <v>0</v>
      </c>
      <c r="I517">
        <f t="shared" si="72"/>
        <v>0</v>
      </c>
      <c r="J517">
        <f t="shared" si="70"/>
        <v>103.2993</v>
      </c>
      <c r="K517">
        <f t="shared" si="71"/>
        <v>0</v>
      </c>
      <c r="L517">
        <f>Table1[[#This Row],[Accel. (N)]]+Table1[[#This Row],[Roll (N)]]+Table1[[#This Row],[Aero (N)]]</f>
        <v>103.2993</v>
      </c>
      <c r="M517">
        <f>Table1[[#This Row],[Total (N)]]*((E503/3.6)/1000)</f>
        <v>0</v>
      </c>
      <c r="N517">
        <f>Table1[[#This Row],[Power (kW)]]*1000</f>
        <v>0</v>
      </c>
      <c r="P517">
        <f>(Table1[[#This Row],[Power (kW)]]*1000)*C503</f>
        <v>0</v>
      </c>
      <c r="S517">
        <f t="shared" si="65"/>
        <v>1</v>
      </c>
      <c r="T517" t="str">
        <f t="shared" si="69"/>
        <v/>
      </c>
      <c r="U517">
        <f t="shared" si="66"/>
        <v>0</v>
      </c>
    </row>
    <row r="518" spans="2:21" x14ac:dyDescent="0.2">
      <c r="B518" s="3" t="s">
        <v>47</v>
      </c>
      <c r="C518" s="3">
        <v>510</v>
      </c>
      <c r="D518" s="3">
        <v>510</v>
      </c>
      <c r="E518" s="10">
        <v>0</v>
      </c>
      <c r="F518" s="17">
        <f t="shared" si="67"/>
        <v>0</v>
      </c>
      <c r="G518" s="17">
        <f t="shared" si="68"/>
        <v>0</v>
      </c>
      <c r="I518">
        <f t="shared" si="72"/>
        <v>0</v>
      </c>
      <c r="J518">
        <f t="shared" si="70"/>
        <v>103.2993</v>
      </c>
      <c r="K518">
        <f t="shared" si="71"/>
        <v>0</v>
      </c>
      <c r="L518">
        <f>Table1[[#This Row],[Accel. (N)]]+Table1[[#This Row],[Roll (N)]]+Table1[[#This Row],[Aero (N)]]</f>
        <v>103.2993</v>
      </c>
      <c r="M518">
        <f>Table1[[#This Row],[Total (N)]]*((E504/3.6)/1000)</f>
        <v>0</v>
      </c>
      <c r="N518">
        <f>Table1[[#This Row],[Power (kW)]]*1000</f>
        <v>0</v>
      </c>
      <c r="P518">
        <f>(Table1[[#This Row],[Power (kW)]]*1000)*C504</f>
        <v>0</v>
      </c>
      <c r="S518">
        <f t="shared" si="65"/>
        <v>1</v>
      </c>
      <c r="T518" t="str">
        <f t="shared" si="69"/>
        <v/>
      </c>
      <c r="U518">
        <f t="shared" si="66"/>
        <v>0</v>
      </c>
    </row>
    <row r="519" spans="2:21" x14ac:dyDescent="0.2">
      <c r="B519" s="3" t="s">
        <v>47</v>
      </c>
      <c r="C519" s="3">
        <v>511</v>
      </c>
      <c r="D519" s="3">
        <v>511</v>
      </c>
      <c r="E519" s="10">
        <v>0</v>
      </c>
      <c r="F519" s="17">
        <f t="shared" si="67"/>
        <v>6.9444444444444448E-2</v>
      </c>
      <c r="G519" s="17">
        <f t="shared" si="68"/>
        <v>0.25</v>
      </c>
      <c r="I519">
        <f t="shared" si="72"/>
        <v>0</v>
      </c>
      <c r="J519">
        <f t="shared" si="70"/>
        <v>103.2993</v>
      </c>
      <c r="K519">
        <f t="shared" si="71"/>
        <v>0</v>
      </c>
      <c r="L519">
        <f>Table1[[#This Row],[Accel. (N)]]+Table1[[#This Row],[Roll (N)]]+Table1[[#This Row],[Aero (N)]]</f>
        <v>103.2993</v>
      </c>
      <c r="M519">
        <f>Table1[[#This Row],[Total (N)]]*((E505/3.6)/1000)</f>
        <v>0</v>
      </c>
      <c r="N519">
        <f>Table1[[#This Row],[Power (kW)]]*1000</f>
        <v>0</v>
      </c>
      <c r="P519">
        <f>(Table1[[#This Row],[Power (kW)]]*1000)*C505</f>
        <v>0</v>
      </c>
      <c r="S519">
        <f t="shared" si="65"/>
        <v>1</v>
      </c>
      <c r="T519" t="str">
        <f t="shared" si="69"/>
        <v/>
      </c>
      <c r="U519">
        <f t="shared" si="66"/>
        <v>0</v>
      </c>
    </row>
    <row r="520" spans="2:21" x14ac:dyDescent="0.2">
      <c r="B520" s="3" t="s">
        <v>47</v>
      </c>
      <c r="C520" s="3">
        <v>512</v>
      </c>
      <c r="D520" s="3">
        <v>512</v>
      </c>
      <c r="E520" s="10">
        <v>0.5</v>
      </c>
      <c r="F520" s="17">
        <f t="shared" si="67"/>
        <v>0.34722222222222221</v>
      </c>
      <c r="G520" s="17">
        <f t="shared" si="68"/>
        <v>1.25</v>
      </c>
      <c r="I520">
        <f t="shared" si="72"/>
        <v>0</v>
      </c>
      <c r="J520">
        <f t="shared" si="70"/>
        <v>103.2993</v>
      </c>
      <c r="K520">
        <f t="shared" si="71"/>
        <v>0</v>
      </c>
      <c r="L520">
        <f>Table1[[#This Row],[Accel. (N)]]+Table1[[#This Row],[Roll (N)]]+Table1[[#This Row],[Aero (N)]]</f>
        <v>103.2993</v>
      </c>
      <c r="M520">
        <f>Table1[[#This Row],[Total (N)]]*((E506/3.6)/1000)</f>
        <v>0</v>
      </c>
      <c r="N520">
        <f>Table1[[#This Row],[Power (kW)]]*1000</f>
        <v>0</v>
      </c>
      <c r="P520">
        <f>(Table1[[#This Row],[Power (kW)]]*1000)*C506</f>
        <v>0</v>
      </c>
      <c r="S520">
        <f t="shared" ref="S520:S583" si="73">IF(E520&lt;1,1,0)</f>
        <v>1</v>
      </c>
      <c r="T520" t="str">
        <f t="shared" si="69"/>
        <v/>
      </c>
      <c r="U520">
        <f t="shared" ref="U520:U583" si="74">E520/3.6</f>
        <v>0.1388888888888889</v>
      </c>
    </row>
    <row r="521" spans="2:21" x14ac:dyDescent="0.2">
      <c r="B521" s="3" t="s">
        <v>47</v>
      </c>
      <c r="C521" s="3">
        <v>513</v>
      </c>
      <c r="D521" s="3">
        <v>513</v>
      </c>
      <c r="E521" s="10">
        <v>2.5</v>
      </c>
      <c r="F521" s="17">
        <f t="shared" si="67"/>
        <v>0.8472222222222221</v>
      </c>
      <c r="G521" s="17">
        <f t="shared" si="68"/>
        <v>3.05</v>
      </c>
      <c r="I521">
        <f t="shared" si="72"/>
        <v>0</v>
      </c>
      <c r="J521">
        <f t="shared" si="70"/>
        <v>103.2993</v>
      </c>
      <c r="K521">
        <f t="shared" si="71"/>
        <v>0</v>
      </c>
      <c r="L521">
        <f>Table1[[#This Row],[Accel. (N)]]+Table1[[#This Row],[Roll (N)]]+Table1[[#This Row],[Aero (N)]]</f>
        <v>103.2993</v>
      </c>
      <c r="M521">
        <f>Table1[[#This Row],[Total (N)]]*((E507/3.6)/1000)</f>
        <v>0</v>
      </c>
      <c r="N521">
        <f>Table1[[#This Row],[Power (kW)]]*1000</f>
        <v>0</v>
      </c>
      <c r="P521">
        <f>(Table1[[#This Row],[Power (kW)]]*1000)*C507</f>
        <v>0</v>
      </c>
      <c r="S521">
        <f t="shared" si="73"/>
        <v>0</v>
      </c>
      <c r="T521">
        <f t="shared" si="69"/>
        <v>2.5</v>
      </c>
      <c r="U521">
        <f t="shared" si="74"/>
        <v>0.69444444444444442</v>
      </c>
    </row>
    <row r="522" spans="2:21" x14ac:dyDescent="0.2">
      <c r="B522" s="3" t="s">
        <v>47</v>
      </c>
      <c r="C522" s="3">
        <v>514</v>
      </c>
      <c r="D522" s="3">
        <v>514</v>
      </c>
      <c r="E522" s="10">
        <v>6.6</v>
      </c>
      <c r="F522" s="17">
        <f t="shared" ref="F522:F585" si="75">($E523-$E521)/2/3.6</f>
        <v>1.2916666666666667</v>
      </c>
      <c r="G522" s="17">
        <f t="shared" ref="G522:G585" si="76">($E523-$E521)/2</f>
        <v>4.6500000000000004</v>
      </c>
      <c r="I522">
        <f t="shared" si="72"/>
        <v>0</v>
      </c>
      <c r="J522">
        <f t="shared" si="70"/>
        <v>103.2993</v>
      </c>
      <c r="K522">
        <f t="shared" si="71"/>
        <v>0</v>
      </c>
      <c r="L522">
        <f>Table1[[#This Row],[Accel. (N)]]+Table1[[#This Row],[Roll (N)]]+Table1[[#This Row],[Aero (N)]]</f>
        <v>103.2993</v>
      </c>
      <c r="M522">
        <f>Table1[[#This Row],[Total (N)]]*((E508/3.6)/1000)</f>
        <v>0</v>
      </c>
      <c r="N522">
        <f>Table1[[#This Row],[Power (kW)]]*1000</f>
        <v>0</v>
      </c>
      <c r="P522">
        <f>(Table1[[#This Row],[Power (kW)]]*1000)*C508</f>
        <v>0</v>
      </c>
      <c r="S522">
        <f t="shared" si="73"/>
        <v>0</v>
      </c>
      <c r="T522">
        <f t="shared" si="69"/>
        <v>6.6</v>
      </c>
      <c r="U522">
        <f t="shared" si="74"/>
        <v>1.8333333333333333</v>
      </c>
    </row>
    <row r="523" spans="2:21" x14ac:dyDescent="0.2">
      <c r="B523" s="3" t="s">
        <v>47</v>
      </c>
      <c r="C523" s="3">
        <v>515</v>
      </c>
      <c r="D523" s="3">
        <v>515</v>
      </c>
      <c r="E523" s="10">
        <v>11.8</v>
      </c>
      <c r="F523" s="17">
        <f t="shared" si="75"/>
        <v>1.4166666666666667</v>
      </c>
      <c r="G523" s="17">
        <f t="shared" si="76"/>
        <v>5.1000000000000005</v>
      </c>
      <c r="I523">
        <f t="shared" si="72"/>
        <v>0</v>
      </c>
      <c r="J523">
        <f t="shared" si="70"/>
        <v>103.2993</v>
      </c>
      <c r="K523">
        <f t="shared" si="71"/>
        <v>0</v>
      </c>
      <c r="L523">
        <f>Table1[[#This Row],[Accel. (N)]]+Table1[[#This Row],[Roll (N)]]+Table1[[#This Row],[Aero (N)]]</f>
        <v>103.2993</v>
      </c>
      <c r="M523">
        <f>Table1[[#This Row],[Total (N)]]*((E509/3.6)/1000)</f>
        <v>0</v>
      </c>
      <c r="N523">
        <f>Table1[[#This Row],[Power (kW)]]*1000</f>
        <v>0</v>
      </c>
      <c r="P523">
        <f>(Table1[[#This Row],[Power (kW)]]*1000)*C509</f>
        <v>0</v>
      </c>
      <c r="S523">
        <f t="shared" si="73"/>
        <v>0</v>
      </c>
      <c r="T523">
        <f t="shared" si="69"/>
        <v>11.8</v>
      </c>
      <c r="U523">
        <f t="shared" si="74"/>
        <v>3.2777777777777777</v>
      </c>
    </row>
    <row r="524" spans="2:21" x14ac:dyDescent="0.2">
      <c r="B524" s="3" t="s">
        <v>47</v>
      </c>
      <c r="C524" s="3">
        <v>516</v>
      </c>
      <c r="D524" s="3">
        <v>516</v>
      </c>
      <c r="E524" s="10">
        <v>16.8</v>
      </c>
      <c r="F524" s="17">
        <f t="shared" si="75"/>
        <v>1.2083333333333333</v>
      </c>
      <c r="G524" s="17">
        <f t="shared" si="76"/>
        <v>4.3499999999999996</v>
      </c>
      <c r="I524">
        <f t="shared" si="72"/>
        <v>0</v>
      </c>
      <c r="J524">
        <f t="shared" si="70"/>
        <v>103.2993</v>
      </c>
      <c r="K524">
        <f t="shared" si="71"/>
        <v>0</v>
      </c>
      <c r="L524">
        <f>Table1[[#This Row],[Accel. (N)]]+Table1[[#This Row],[Roll (N)]]+Table1[[#This Row],[Aero (N)]]</f>
        <v>103.2993</v>
      </c>
      <c r="M524">
        <f>Table1[[#This Row],[Total (N)]]*((E510/3.6)/1000)</f>
        <v>0</v>
      </c>
      <c r="N524">
        <f>Table1[[#This Row],[Power (kW)]]*1000</f>
        <v>0</v>
      </c>
      <c r="P524">
        <f>(Table1[[#This Row],[Power (kW)]]*1000)*C510</f>
        <v>0</v>
      </c>
      <c r="S524">
        <f t="shared" si="73"/>
        <v>0</v>
      </c>
      <c r="T524">
        <f t="shared" si="69"/>
        <v>16.8</v>
      </c>
      <c r="U524">
        <f t="shared" si="74"/>
        <v>4.666666666666667</v>
      </c>
    </row>
    <row r="525" spans="2:21" x14ac:dyDescent="0.2">
      <c r="B525" s="3" t="s">
        <v>47</v>
      </c>
      <c r="C525" s="3">
        <v>517</v>
      </c>
      <c r="D525" s="3">
        <v>517</v>
      </c>
      <c r="E525" s="10">
        <v>20.5</v>
      </c>
      <c r="F525" s="17">
        <f t="shared" si="75"/>
        <v>0.70833333333333304</v>
      </c>
      <c r="G525" s="17">
        <f t="shared" si="76"/>
        <v>2.5499999999999989</v>
      </c>
      <c r="I525">
        <f t="shared" si="72"/>
        <v>0</v>
      </c>
      <c r="J525">
        <f t="shared" si="70"/>
        <v>103.2993</v>
      </c>
      <c r="K525">
        <f t="shared" si="71"/>
        <v>0</v>
      </c>
      <c r="L525">
        <f>Table1[[#This Row],[Accel. (N)]]+Table1[[#This Row],[Roll (N)]]+Table1[[#This Row],[Aero (N)]]</f>
        <v>103.2993</v>
      </c>
      <c r="M525">
        <f>Table1[[#This Row],[Total (N)]]*((E511/3.6)/1000)</f>
        <v>0</v>
      </c>
      <c r="N525">
        <f>Table1[[#This Row],[Power (kW)]]*1000</f>
        <v>0</v>
      </c>
      <c r="P525">
        <f>(Table1[[#This Row],[Power (kW)]]*1000)*C511</f>
        <v>0</v>
      </c>
      <c r="S525">
        <f t="shared" si="73"/>
        <v>0</v>
      </c>
      <c r="T525">
        <f t="shared" si="69"/>
        <v>20.5</v>
      </c>
      <c r="U525">
        <f t="shared" si="74"/>
        <v>5.6944444444444446</v>
      </c>
    </row>
    <row r="526" spans="2:21" x14ac:dyDescent="0.2">
      <c r="B526" s="3" t="s">
        <v>47</v>
      </c>
      <c r="C526" s="3">
        <v>518</v>
      </c>
      <c r="D526" s="3">
        <v>518</v>
      </c>
      <c r="E526" s="10">
        <v>21.9</v>
      </c>
      <c r="F526" s="17">
        <f t="shared" si="75"/>
        <v>0.19444444444444425</v>
      </c>
      <c r="G526" s="17">
        <f t="shared" si="76"/>
        <v>0.69999999999999929</v>
      </c>
      <c r="I526">
        <f t="shared" si="72"/>
        <v>0</v>
      </c>
      <c r="J526">
        <f t="shared" si="70"/>
        <v>103.2993</v>
      </c>
      <c r="K526">
        <f t="shared" si="71"/>
        <v>0</v>
      </c>
      <c r="L526">
        <f>Table1[[#This Row],[Accel. (N)]]+Table1[[#This Row],[Roll (N)]]+Table1[[#This Row],[Aero (N)]]</f>
        <v>103.2993</v>
      </c>
      <c r="M526">
        <f>Table1[[#This Row],[Total (N)]]*((E512/3.6)/1000)</f>
        <v>0</v>
      </c>
      <c r="N526">
        <f>Table1[[#This Row],[Power (kW)]]*1000</f>
        <v>0</v>
      </c>
      <c r="P526">
        <f>(Table1[[#This Row],[Power (kW)]]*1000)*C512</f>
        <v>0</v>
      </c>
      <c r="S526">
        <f t="shared" si="73"/>
        <v>0</v>
      </c>
      <c r="T526">
        <f t="shared" si="69"/>
        <v>21.9</v>
      </c>
      <c r="U526">
        <f t="shared" si="74"/>
        <v>6.083333333333333</v>
      </c>
    </row>
    <row r="527" spans="2:21" x14ac:dyDescent="0.2">
      <c r="B527" s="3" t="s">
        <v>47</v>
      </c>
      <c r="C527" s="3">
        <v>519</v>
      </c>
      <c r="D527" s="3">
        <v>519</v>
      </c>
      <c r="E527" s="10">
        <v>21.9</v>
      </c>
      <c r="F527" s="17">
        <f t="shared" si="75"/>
        <v>-8.3333333333333037E-2</v>
      </c>
      <c r="G527" s="17">
        <f t="shared" si="76"/>
        <v>-0.29999999999999893</v>
      </c>
      <c r="I527">
        <f t="shared" si="72"/>
        <v>0</v>
      </c>
      <c r="J527">
        <f t="shared" si="70"/>
        <v>103.2993</v>
      </c>
      <c r="K527">
        <f t="shared" si="71"/>
        <v>0</v>
      </c>
      <c r="L527">
        <f>Table1[[#This Row],[Accel. (N)]]+Table1[[#This Row],[Roll (N)]]+Table1[[#This Row],[Aero (N)]]</f>
        <v>103.2993</v>
      </c>
      <c r="M527">
        <f>Table1[[#This Row],[Total (N)]]*((E513/3.6)/1000)</f>
        <v>0</v>
      </c>
      <c r="N527">
        <f>Table1[[#This Row],[Power (kW)]]*1000</f>
        <v>0</v>
      </c>
      <c r="P527">
        <f>(Table1[[#This Row],[Power (kW)]]*1000)*C513</f>
        <v>0</v>
      </c>
      <c r="S527">
        <f t="shared" si="73"/>
        <v>0</v>
      </c>
      <c r="T527">
        <f t="shared" si="69"/>
        <v>21.9</v>
      </c>
      <c r="U527">
        <f t="shared" si="74"/>
        <v>6.083333333333333</v>
      </c>
    </row>
    <row r="528" spans="2:21" x14ac:dyDescent="0.2">
      <c r="B528" s="3" t="s">
        <v>47</v>
      </c>
      <c r="C528" s="3">
        <v>520</v>
      </c>
      <c r="D528" s="3">
        <v>520</v>
      </c>
      <c r="E528" s="10">
        <v>21.3</v>
      </c>
      <c r="F528" s="17">
        <f t="shared" si="75"/>
        <v>-0.22222222222222193</v>
      </c>
      <c r="G528" s="17">
        <f t="shared" si="76"/>
        <v>-0.79999999999999893</v>
      </c>
      <c r="I528">
        <f t="shared" si="72"/>
        <v>0</v>
      </c>
      <c r="J528">
        <f t="shared" si="70"/>
        <v>103.2993</v>
      </c>
      <c r="K528">
        <f t="shared" si="71"/>
        <v>0</v>
      </c>
      <c r="L528">
        <f>Table1[[#This Row],[Accel. (N)]]+Table1[[#This Row],[Roll (N)]]+Table1[[#This Row],[Aero (N)]]</f>
        <v>103.2993</v>
      </c>
      <c r="M528">
        <f>Table1[[#This Row],[Total (N)]]*((E514/3.6)/1000)</f>
        <v>0</v>
      </c>
      <c r="N528">
        <f>Table1[[#This Row],[Power (kW)]]*1000</f>
        <v>0</v>
      </c>
      <c r="P528">
        <f>(Table1[[#This Row],[Power (kW)]]*1000)*C514</f>
        <v>0</v>
      </c>
      <c r="S528">
        <f t="shared" si="73"/>
        <v>0</v>
      </c>
      <c r="T528">
        <f t="shared" si="69"/>
        <v>21.3</v>
      </c>
      <c r="U528">
        <f t="shared" si="74"/>
        <v>5.916666666666667</v>
      </c>
    </row>
    <row r="529" spans="2:21" x14ac:dyDescent="0.2">
      <c r="B529" s="3" t="s">
        <v>47</v>
      </c>
      <c r="C529" s="3">
        <v>521</v>
      </c>
      <c r="D529" s="3">
        <v>521</v>
      </c>
      <c r="E529" s="10">
        <v>20.3</v>
      </c>
      <c r="F529" s="17">
        <f t="shared" si="75"/>
        <v>-0.29166666666666685</v>
      </c>
      <c r="G529" s="17">
        <f t="shared" si="76"/>
        <v>-1.0500000000000007</v>
      </c>
      <c r="I529">
        <f t="shared" si="72"/>
        <v>0</v>
      </c>
      <c r="J529">
        <f t="shared" si="70"/>
        <v>103.2993</v>
      </c>
      <c r="K529">
        <f t="shared" si="71"/>
        <v>0</v>
      </c>
      <c r="L529">
        <f>Table1[[#This Row],[Accel. (N)]]+Table1[[#This Row],[Roll (N)]]+Table1[[#This Row],[Aero (N)]]</f>
        <v>103.2993</v>
      </c>
      <c r="M529">
        <f>Table1[[#This Row],[Total (N)]]*((E515/3.6)/1000)</f>
        <v>0</v>
      </c>
      <c r="N529">
        <f>Table1[[#This Row],[Power (kW)]]*1000</f>
        <v>0</v>
      </c>
      <c r="P529">
        <f>(Table1[[#This Row],[Power (kW)]]*1000)*C515</f>
        <v>0</v>
      </c>
      <c r="S529">
        <f t="shared" si="73"/>
        <v>0</v>
      </c>
      <c r="T529">
        <f t="shared" si="69"/>
        <v>20.3</v>
      </c>
      <c r="U529">
        <f t="shared" si="74"/>
        <v>5.6388888888888893</v>
      </c>
    </row>
    <row r="530" spans="2:21" x14ac:dyDescent="0.2">
      <c r="B530" s="3" t="s">
        <v>47</v>
      </c>
      <c r="C530" s="3">
        <v>522</v>
      </c>
      <c r="D530" s="3">
        <v>522</v>
      </c>
      <c r="E530" s="10">
        <v>19.2</v>
      </c>
      <c r="F530" s="17">
        <f t="shared" si="75"/>
        <v>-0.34722222222222221</v>
      </c>
      <c r="G530" s="17">
        <f t="shared" si="76"/>
        <v>-1.25</v>
      </c>
      <c r="I530">
        <f t="shared" si="72"/>
        <v>0</v>
      </c>
      <c r="J530">
        <f t="shared" si="70"/>
        <v>103.2993</v>
      </c>
      <c r="K530">
        <f t="shared" si="71"/>
        <v>0</v>
      </c>
      <c r="L530">
        <f>Table1[[#This Row],[Accel. (N)]]+Table1[[#This Row],[Roll (N)]]+Table1[[#This Row],[Aero (N)]]</f>
        <v>103.2993</v>
      </c>
      <c r="M530">
        <f>Table1[[#This Row],[Total (N)]]*((E516/3.6)/1000)</f>
        <v>0</v>
      </c>
      <c r="N530">
        <f>Table1[[#This Row],[Power (kW)]]*1000</f>
        <v>0</v>
      </c>
      <c r="P530">
        <f>(Table1[[#This Row],[Power (kW)]]*1000)*C516</f>
        <v>0</v>
      </c>
      <c r="S530">
        <f t="shared" si="73"/>
        <v>0</v>
      </c>
      <c r="T530">
        <f t="shared" si="69"/>
        <v>19.2</v>
      </c>
      <c r="U530">
        <f t="shared" si="74"/>
        <v>5.333333333333333</v>
      </c>
    </row>
    <row r="531" spans="2:21" x14ac:dyDescent="0.2">
      <c r="B531" s="3" t="s">
        <v>47</v>
      </c>
      <c r="C531" s="3">
        <v>523</v>
      </c>
      <c r="D531" s="3">
        <v>523</v>
      </c>
      <c r="E531" s="10">
        <v>17.8</v>
      </c>
      <c r="F531" s="17">
        <f t="shared" si="75"/>
        <v>-0.51388888888888873</v>
      </c>
      <c r="G531" s="17">
        <f t="shared" si="76"/>
        <v>-1.8499999999999996</v>
      </c>
      <c r="I531">
        <f t="shared" si="72"/>
        <v>0</v>
      </c>
      <c r="J531">
        <f t="shared" si="70"/>
        <v>103.2993</v>
      </c>
      <c r="K531">
        <f t="shared" si="71"/>
        <v>0</v>
      </c>
      <c r="L531">
        <f>Table1[[#This Row],[Accel. (N)]]+Table1[[#This Row],[Roll (N)]]+Table1[[#This Row],[Aero (N)]]</f>
        <v>103.2993</v>
      </c>
      <c r="M531">
        <f>Table1[[#This Row],[Total (N)]]*((E517/3.6)/1000)</f>
        <v>0</v>
      </c>
      <c r="N531">
        <f>Table1[[#This Row],[Power (kW)]]*1000</f>
        <v>0</v>
      </c>
      <c r="P531">
        <f>(Table1[[#This Row],[Power (kW)]]*1000)*C517</f>
        <v>0</v>
      </c>
      <c r="S531">
        <f t="shared" si="73"/>
        <v>0</v>
      </c>
      <c r="T531">
        <f t="shared" si="69"/>
        <v>17.8</v>
      </c>
      <c r="U531">
        <f t="shared" si="74"/>
        <v>4.9444444444444446</v>
      </c>
    </row>
    <row r="532" spans="2:21" x14ac:dyDescent="0.2">
      <c r="B532" s="3" t="s">
        <v>47</v>
      </c>
      <c r="C532" s="3">
        <v>524</v>
      </c>
      <c r="D532" s="3">
        <v>524</v>
      </c>
      <c r="E532" s="10">
        <v>15.5</v>
      </c>
      <c r="F532" s="17">
        <f t="shared" si="75"/>
        <v>-0.81944444444444442</v>
      </c>
      <c r="G532" s="17">
        <f t="shared" si="76"/>
        <v>-2.95</v>
      </c>
      <c r="I532">
        <f t="shared" si="72"/>
        <v>0</v>
      </c>
      <c r="J532">
        <f t="shared" si="70"/>
        <v>103.2993</v>
      </c>
      <c r="K532">
        <f t="shared" si="71"/>
        <v>0</v>
      </c>
      <c r="L532">
        <f>Table1[[#This Row],[Accel. (N)]]+Table1[[#This Row],[Roll (N)]]+Table1[[#This Row],[Aero (N)]]</f>
        <v>103.2993</v>
      </c>
      <c r="M532">
        <f>Table1[[#This Row],[Total (N)]]*((E518/3.6)/1000)</f>
        <v>0</v>
      </c>
      <c r="N532">
        <f>Table1[[#This Row],[Power (kW)]]*1000</f>
        <v>0</v>
      </c>
      <c r="P532">
        <f>(Table1[[#This Row],[Power (kW)]]*1000)*C518</f>
        <v>0</v>
      </c>
      <c r="S532">
        <f t="shared" si="73"/>
        <v>0</v>
      </c>
      <c r="T532">
        <f t="shared" si="69"/>
        <v>15.5</v>
      </c>
      <c r="U532">
        <f t="shared" si="74"/>
        <v>4.3055555555555554</v>
      </c>
    </row>
    <row r="533" spans="2:21" x14ac:dyDescent="0.2">
      <c r="B533" s="3" t="s">
        <v>47</v>
      </c>
      <c r="C533" s="3">
        <v>525</v>
      </c>
      <c r="D533" s="3">
        <v>525</v>
      </c>
      <c r="E533" s="10">
        <v>11.9</v>
      </c>
      <c r="F533" s="17">
        <f t="shared" si="75"/>
        <v>-1.0972222222222223</v>
      </c>
      <c r="G533" s="17">
        <f t="shared" si="76"/>
        <v>-3.95</v>
      </c>
      <c r="I533">
        <f t="shared" si="72"/>
        <v>56.25</v>
      </c>
      <c r="J533">
        <f t="shared" si="70"/>
        <v>103.2993</v>
      </c>
      <c r="K533">
        <f t="shared" si="71"/>
        <v>0</v>
      </c>
      <c r="L533">
        <f>Table1[[#This Row],[Accel. (N)]]+Table1[[#This Row],[Roll (N)]]+Table1[[#This Row],[Aero (N)]]</f>
        <v>159.54930000000002</v>
      </c>
      <c r="M533">
        <f>Table1[[#This Row],[Total (N)]]*((E519/3.6)/1000)</f>
        <v>0</v>
      </c>
      <c r="N533">
        <f>Table1[[#This Row],[Power (kW)]]*1000</f>
        <v>0</v>
      </c>
      <c r="P533">
        <f>(Table1[[#This Row],[Power (kW)]]*1000)*C519</f>
        <v>0</v>
      </c>
      <c r="S533">
        <f t="shared" si="73"/>
        <v>0</v>
      </c>
      <c r="T533">
        <f t="shared" ref="T533:T596" si="77">IF(S533=1,"",E533)</f>
        <v>11.9</v>
      </c>
      <c r="U533">
        <f t="shared" si="74"/>
        <v>3.3055555555555554</v>
      </c>
    </row>
    <row r="534" spans="2:21" x14ac:dyDescent="0.2">
      <c r="B534" s="3" t="s">
        <v>47</v>
      </c>
      <c r="C534" s="3">
        <v>526</v>
      </c>
      <c r="D534" s="3">
        <v>526</v>
      </c>
      <c r="E534" s="10">
        <v>7.6</v>
      </c>
      <c r="F534" s="17">
        <f t="shared" si="75"/>
        <v>-1.0972222222222223</v>
      </c>
      <c r="G534" s="17">
        <f t="shared" si="76"/>
        <v>-3.95</v>
      </c>
      <c r="I534">
        <f t="shared" si="72"/>
        <v>281.25</v>
      </c>
      <c r="J534">
        <f t="shared" ref="J534:J597" si="78">$M$16*9.81*$M$17</f>
        <v>103.2993</v>
      </c>
      <c r="K534">
        <f t="shared" si="71"/>
        <v>5.8928484727430565E-3</v>
      </c>
      <c r="L534">
        <f>Table1[[#This Row],[Accel. (N)]]+Table1[[#This Row],[Roll (N)]]+Table1[[#This Row],[Aero (N)]]</f>
        <v>384.55519284847276</v>
      </c>
      <c r="M534">
        <f>Table1[[#This Row],[Total (N)]]*((E520/3.6)/1000)</f>
        <v>5.3410443451176771E-2</v>
      </c>
      <c r="N534">
        <f>Table1[[#This Row],[Power (kW)]]*1000</f>
        <v>53.410443451176775</v>
      </c>
      <c r="P534">
        <f>(Table1[[#This Row],[Power (kW)]]*1000)*C520</f>
        <v>27346.147047002509</v>
      </c>
      <c r="S534">
        <f t="shared" si="73"/>
        <v>0</v>
      </c>
      <c r="T534">
        <f t="shared" si="77"/>
        <v>7.6</v>
      </c>
      <c r="U534">
        <f t="shared" si="74"/>
        <v>2.1111111111111112</v>
      </c>
    </row>
    <row r="535" spans="2:21" x14ac:dyDescent="0.2">
      <c r="B535" s="3" t="s">
        <v>47</v>
      </c>
      <c r="C535" s="3">
        <v>527</v>
      </c>
      <c r="D535" s="3">
        <v>527</v>
      </c>
      <c r="E535" s="10">
        <v>4</v>
      </c>
      <c r="F535" s="17">
        <f t="shared" si="75"/>
        <v>-0.77777777777777768</v>
      </c>
      <c r="G535" s="17">
        <f t="shared" si="76"/>
        <v>-2.8</v>
      </c>
      <c r="I535">
        <f t="shared" si="72"/>
        <v>686.24999999999989</v>
      </c>
      <c r="J535">
        <f t="shared" si="78"/>
        <v>103.2993</v>
      </c>
      <c r="K535">
        <f t="shared" ref="K535:K598" si="79">0.5*0.9617*$M$20*1.293^2*(E521/3.6)^2</f>
        <v>0.14732121181857638</v>
      </c>
      <c r="L535">
        <f>Table1[[#This Row],[Accel. (N)]]+Table1[[#This Row],[Roll (N)]]+Table1[[#This Row],[Aero (N)]]</f>
        <v>789.69662121181852</v>
      </c>
      <c r="M535">
        <f>Table1[[#This Row],[Total (N)]]*((E521/3.6)/1000)</f>
        <v>0.54840043139709627</v>
      </c>
      <c r="N535">
        <f>Table1[[#This Row],[Power (kW)]]*1000</f>
        <v>548.40043139709621</v>
      </c>
      <c r="P535">
        <f>(Table1[[#This Row],[Power (kW)]]*1000)*C521</f>
        <v>281329.42130671034</v>
      </c>
      <c r="S535">
        <f t="shared" si="73"/>
        <v>0</v>
      </c>
      <c r="T535">
        <f t="shared" si="77"/>
        <v>4</v>
      </c>
      <c r="U535">
        <f t="shared" si="74"/>
        <v>1.1111111111111112</v>
      </c>
    </row>
    <row r="536" spans="2:21" x14ac:dyDescent="0.2">
      <c r="B536" s="3" t="s">
        <v>47</v>
      </c>
      <c r="C536" s="3">
        <v>528</v>
      </c>
      <c r="D536" s="3">
        <v>528</v>
      </c>
      <c r="E536" s="10">
        <v>2</v>
      </c>
      <c r="F536" s="17">
        <f t="shared" si="75"/>
        <v>-0.41666666666666663</v>
      </c>
      <c r="G536" s="17">
        <f t="shared" si="76"/>
        <v>-1.5</v>
      </c>
      <c r="I536">
        <f t="shared" si="72"/>
        <v>1046.25</v>
      </c>
      <c r="J536">
        <f t="shared" si="78"/>
        <v>103.2993</v>
      </c>
      <c r="K536">
        <f t="shared" si="79"/>
        <v>1.0267699178907499</v>
      </c>
      <c r="L536">
        <f>Table1[[#This Row],[Accel. (N)]]+Table1[[#This Row],[Roll (N)]]+Table1[[#This Row],[Aero (N)]]</f>
        <v>1150.5760699178907</v>
      </c>
      <c r="M536">
        <f>Table1[[#This Row],[Total (N)]]*((E522/3.6)/1000)</f>
        <v>2.109389461516133</v>
      </c>
      <c r="N536">
        <f>Table1[[#This Row],[Power (kW)]]*1000</f>
        <v>2109.389461516133</v>
      </c>
      <c r="P536">
        <f>(Table1[[#This Row],[Power (kW)]]*1000)*C522</f>
        <v>1084226.1832192924</v>
      </c>
      <c r="S536">
        <f t="shared" si="73"/>
        <v>0</v>
      </c>
      <c r="T536">
        <f t="shared" si="77"/>
        <v>2</v>
      </c>
      <c r="U536">
        <f t="shared" si="74"/>
        <v>0.55555555555555558</v>
      </c>
    </row>
    <row r="537" spans="2:21" x14ac:dyDescent="0.2">
      <c r="B537" s="3" t="s">
        <v>47</v>
      </c>
      <c r="C537" s="3">
        <v>529</v>
      </c>
      <c r="D537" s="3">
        <v>529</v>
      </c>
      <c r="E537" s="10">
        <v>1</v>
      </c>
      <c r="F537" s="17">
        <f t="shared" si="75"/>
        <v>-0.27777777777777779</v>
      </c>
      <c r="G537" s="17">
        <f t="shared" si="76"/>
        <v>-1</v>
      </c>
      <c r="I537">
        <f t="shared" si="72"/>
        <v>1147.5</v>
      </c>
      <c r="J537">
        <f t="shared" si="78"/>
        <v>103.2993</v>
      </c>
      <c r="K537">
        <f t="shared" si="79"/>
        <v>3.282080885378972</v>
      </c>
      <c r="L537">
        <f>Table1[[#This Row],[Accel. (N)]]+Table1[[#This Row],[Roll (N)]]+Table1[[#This Row],[Aero (N)]]</f>
        <v>1254.0813808853788</v>
      </c>
      <c r="M537">
        <f>Table1[[#This Row],[Total (N)]]*((E523/3.6)/1000)</f>
        <v>4.110600081790964</v>
      </c>
      <c r="N537">
        <f>Table1[[#This Row],[Power (kW)]]*1000</f>
        <v>4110.6000817909644</v>
      </c>
      <c r="P537">
        <f>(Table1[[#This Row],[Power (kW)]]*1000)*C523</f>
        <v>2116959.0421223468</v>
      </c>
      <c r="S537">
        <f t="shared" si="73"/>
        <v>0</v>
      </c>
      <c r="T537">
        <f t="shared" si="77"/>
        <v>1</v>
      </c>
      <c r="U537">
        <f t="shared" si="74"/>
        <v>0.27777777777777779</v>
      </c>
    </row>
    <row r="538" spans="2:21" x14ac:dyDescent="0.2">
      <c r="B538" s="3" t="s">
        <v>47</v>
      </c>
      <c r="C538" s="3">
        <v>530</v>
      </c>
      <c r="D538" s="3">
        <v>530</v>
      </c>
      <c r="E538" s="10">
        <v>0</v>
      </c>
      <c r="F538" s="17">
        <f t="shared" si="75"/>
        <v>-0.1388888888888889</v>
      </c>
      <c r="G538" s="17">
        <f t="shared" si="76"/>
        <v>-0.5</v>
      </c>
      <c r="I538">
        <f t="shared" si="72"/>
        <v>978.74999999999989</v>
      </c>
      <c r="J538">
        <f t="shared" si="78"/>
        <v>103.2993</v>
      </c>
      <c r="K538">
        <f t="shared" si="79"/>
        <v>6.6527902117880018</v>
      </c>
      <c r="L538">
        <f>Table1[[#This Row],[Accel. (N)]]+Table1[[#This Row],[Roll (N)]]+Table1[[#This Row],[Aero (N)]]</f>
        <v>1088.7020902117879</v>
      </c>
      <c r="M538">
        <f>Table1[[#This Row],[Total (N)]]*((E524/3.6)/1000)</f>
        <v>5.0806097543216771</v>
      </c>
      <c r="N538">
        <f>Table1[[#This Row],[Power (kW)]]*1000</f>
        <v>5080.6097543216774</v>
      </c>
      <c r="P538">
        <f>(Table1[[#This Row],[Power (kW)]]*1000)*C524</f>
        <v>2621594.6332299854</v>
      </c>
      <c r="S538">
        <f t="shared" si="73"/>
        <v>1</v>
      </c>
      <c r="T538" t="str">
        <f t="shared" si="77"/>
        <v/>
      </c>
      <c r="U538">
        <f t="shared" si="74"/>
        <v>0</v>
      </c>
    </row>
    <row r="539" spans="2:21" x14ac:dyDescent="0.2">
      <c r="B539" s="3" t="s">
        <v>47</v>
      </c>
      <c r="C539" s="3">
        <v>531</v>
      </c>
      <c r="D539" s="3">
        <v>531</v>
      </c>
      <c r="E539" s="10">
        <v>0</v>
      </c>
      <c r="F539" s="17">
        <f t="shared" si="75"/>
        <v>0</v>
      </c>
      <c r="G539" s="17">
        <f t="shared" si="76"/>
        <v>0</v>
      </c>
      <c r="I539">
        <f t="shared" si="72"/>
        <v>573.74999999999977</v>
      </c>
      <c r="J539">
        <f t="shared" si="78"/>
        <v>103.2993</v>
      </c>
      <c r="K539">
        <f t="shared" si="79"/>
        <v>9.9058782826810781</v>
      </c>
      <c r="L539">
        <f>Table1[[#This Row],[Accel. (N)]]+Table1[[#This Row],[Roll (N)]]+Table1[[#This Row],[Aero (N)]]</f>
        <v>686.95517828268089</v>
      </c>
      <c r="M539">
        <f>Table1[[#This Row],[Total (N)]]*((E525/3.6)/1000)</f>
        <v>3.9118280985541554</v>
      </c>
      <c r="N539">
        <f>Table1[[#This Row],[Power (kW)]]*1000</f>
        <v>3911.8280985541555</v>
      </c>
      <c r="P539">
        <f>(Table1[[#This Row],[Power (kW)]]*1000)*C525</f>
        <v>2022415.1269524985</v>
      </c>
      <c r="S539">
        <f t="shared" si="73"/>
        <v>1</v>
      </c>
      <c r="T539" t="str">
        <f t="shared" si="77"/>
        <v/>
      </c>
      <c r="U539">
        <f t="shared" si="74"/>
        <v>0</v>
      </c>
    </row>
    <row r="540" spans="2:21" x14ac:dyDescent="0.2">
      <c r="B540" s="3" t="s">
        <v>47</v>
      </c>
      <c r="C540" s="3">
        <v>532</v>
      </c>
      <c r="D540" s="3">
        <v>532</v>
      </c>
      <c r="E540" s="10">
        <v>0</v>
      </c>
      <c r="F540" s="17">
        <f t="shared" si="75"/>
        <v>2.777777777777778E-2</v>
      </c>
      <c r="G540" s="17">
        <f t="shared" si="76"/>
        <v>0.1</v>
      </c>
      <c r="I540">
        <f t="shared" si="72"/>
        <v>157.49999999999986</v>
      </c>
      <c r="J540">
        <f t="shared" si="78"/>
        <v>103.2993</v>
      </c>
      <c r="K540">
        <f t="shared" si="79"/>
        <v>11.305076224049188</v>
      </c>
      <c r="L540">
        <f>Table1[[#This Row],[Accel. (N)]]+Table1[[#This Row],[Roll (N)]]+Table1[[#This Row],[Aero (N)]]</f>
        <v>272.10437622404902</v>
      </c>
      <c r="M540">
        <f>Table1[[#This Row],[Total (N)]]*((E526/3.6)/1000)</f>
        <v>1.6553016220296315</v>
      </c>
      <c r="N540">
        <f>Table1[[#This Row],[Power (kW)]]*1000</f>
        <v>1655.3016220296315</v>
      </c>
      <c r="P540">
        <f>(Table1[[#This Row],[Power (kW)]]*1000)*C526</f>
        <v>857446.2402113491</v>
      </c>
      <c r="S540">
        <f t="shared" si="73"/>
        <v>1</v>
      </c>
      <c r="T540" t="str">
        <f t="shared" si="77"/>
        <v/>
      </c>
      <c r="U540">
        <f t="shared" si="74"/>
        <v>0</v>
      </c>
    </row>
    <row r="541" spans="2:21" x14ac:dyDescent="0.2">
      <c r="B541" s="3" t="s">
        <v>47</v>
      </c>
      <c r="C541" s="3">
        <v>533</v>
      </c>
      <c r="D541" s="3">
        <v>533</v>
      </c>
      <c r="E541" s="10">
        <v>0.2</v>
      </c>
      <c r="F541" s="17">
        <f t="shared" si="75"/>
        <v>0.16666666666666666</v>
      </c>
      <c r="G541" s="17">
        <f t="shared" si="76"/>
        <v>0.6</v>
      </c>
      <c r="I541">
        <f t="shared" si="72"/>
        <v>-67.499999999999758</v>
      </c>
      <c r="J541">
        <f t="shared" si="78"/>
        <v>103.2993</v>
      </c>
      <c r="K541">
        <f t="shared" si="79"/>
        <v>11.305076224049188</v>
      </c>
      <c r="L541">
        <f>Table1[[#This Row],[Accel. (N)]]+Table1[[#This Row],[Roll (N)]]+Table1[[#This Row],[Aero (N)]]</f>
        <v>47.104376224049432</v>
      </c>
      <c r="M541">
        <f>Table1[[#This Row],[Total (N)]]*((E527/3.6)/1000)</f>
        <v>0.28655162202963402</v>
      </c>
      <c r="N541">
        <f>Table1[[#This Row],[Power (kW)]]*1000</f>
        <v>286.55162202963402</v>
      </c>
      <c r="P541">
        <f>(Table1[[#This Row],[Power (kW)]]*1000)*C527</f>
        <v>148720.29183338006</v>
      </c>
      <c r="S541">
        <f t="shared" si="73"/>
        <v>1</v>
      </c>
      <c r="T541" t="str">
        <f t="shared" si="77"/>
        <v/>
      </c>
      <c r="U541">
        <f t="shared" si="74"/>
        <v>5.5555555555555559E-2</v>
      </c>
    </row>
    <row r="542" spans="2:21" x14ac:dyDescent="0.2">
      <c r="B542" s="3" t="s">
        <v>47</v>
      </c>
      <c r="C542" s="3">
        <v>534</v>
      </c>
      <c r="D542" s="3">
        <v>534</v>
      </c>
      <c r="E542" s="10">
        <v>1.2</v>
      </c>
      <c r="F542" s="17">
        <f t="shared" si="75"/>
        <v>0.41666666666666663</v>
      </c>
      <c r="G542" s="17">
        <f t="shared" si="76"/>
        <v>1.5</v>
      </c>
      <c r="I542">
        <f t="shared" si="72"/>
        <v>-179.99999999999977</v>
      </c>
      <c r="J542">
        <f t="shared" si="78"/>
        <v>103.2993</v>
      </c>
      <c r="K542">
        <f t="shared" si="79"/>
        <v>10.694105694395189</v>
      </c>
      <c r="L542">
        <f>Table1[[#This Row],[Accel. (N)]]+Table1[[#This Row],[Roll (N)]]+Table1[[#This Row],[Aero (N)]]</f>
        <v>-66.00659430560458</v>
      </c>
      <c r="M542">
        <f>Table1[[#This Row],[Total (N)]]*((E528/3.6)/1000)</f>
        <v>-0.39053901630816046</v>
      </c>
      <c r="N542">
        <f>Table1[[#This Row],[Power (kW)]]*1000</f>
        <v>-390.53901630816046</v>
      </c>
      <c r="P542">
        <f>(Table1[[#This Row],[Power (kW)]]*1000)*C528</f>
        <v>-203080.28848024344</v>
      </c>
      <c r="S542">
        <f t="shared" si="73"/>
        <v>0</v>
      </c>
      <c r="T542">
        <f t="shared" si="77"/>
        <v>1.2</v>
      </c>
      <c r="U542">
        <f t="shared" si="74"/>
        <v>0.33333333333333331</v>
      </c>
    </row>
    <row r="543" spans="2:21" x14ac:dyDescent="0.2">
      <c r="B543" s="3" t="s">
        <v>47</v>
      </c>
      <c r="C543" s="3">
        <v>535</v>
      </c>
      <c r="D543" s="3">
        <v>535</v>
      </c>
      <c r="E543" s="10">
        <v>3.2</v>
      </c>
      <c r="F543" s="17">
        <f t="shared" si="75"/>
        <v>0.55555555555555558</v>
      </c>
      <c r="G543" s="17">
        <f t="shared" si="76"/>
        <v>2</v>
      </c>
      <c r="I543">
        <f t="shared" si="72"/>
        <v>-236.25000000000014</v>
      </c>
      <c r="J543">
        <f t="shared" si="78"/>
        <v>103.2993</v>
      </c>
      <c r="K543">
        <f t="shared" si="79"/>
        <v>9.7135357085307454</v>
      </c>
      <c r="L543">
        <f>Table1[[#This Row],[Accel. (N)]]+Table1[[#This Row],[Roll (N)]]+Table1[[#This Row],[Aero (N)]]</f>
        <v>-123.23716429146941</v>
      </c>
      <c r="M543">
        <f>Table1[[#This Row],[Total (N)]]*((E529/3.6)/1000)</f>
        <v>-0.69492067642134148</v>
      </c>
      <c r="N543">
        <f>Table1[[#This Row],[Power (kW)]]*1000</f>
        <v>-694.92067642134145</v>
      </c>
      <c r="P543">
        <f>(Table1[[#This Row],[Power (kW)]]*1000)*C529</f>
        <v>-362053.6724155189</v>
      </c>
      <c r="S543">
        <f t="shared" si="73"/>
        <v>0</v>
      </c>
      <c r="T543">
        <f t="shared" si="77"/>
        <v>3.2</v>
      </c>
      <c r="U543">
        <f t="shared" si="74"/>
        <v>0.88888888888888895</v>
      </c>
    </row>
    <row r="544" spans="2:21" x14ac:dyDescent="0.2">
      <c r="B544" s="3" t="s">
        <v>47</v>
      </c>
      <c r="C544" s="3">
        <v>536</v>
      </c>
      <c r="D544" s="3">
        <v>536</v>
      </c>
      <c r="E544" s="10">
        <v>5.2</v>
      </c>
      <c r="F544" s="17">
        <f t="shared" si="75"/>
        <v>0.69444444444444431</v>
      </c>
      <c r="G544" s="17">
        <f t="shared" si="76"/>
        <v>2.4999999999999996</v>
      </c>
      <c r="I544">
        <f t="shared" si="72"/>
        <v>-281.25</v>
      </c>
      <c r="J544">
        <f t="shared" si="78"/>
        <v>103.2993</v>
      </c>
      <c r="K544">
        <f t="shared" si="79"/>
        <v>8.6893586439679993</v>
      </c>
      <c r="L544">
        <f>Table1[[#This Row],[Accel. (N)]]+Table1[[#This Row],[Roll (N)]]+Table1[[#This Row],[Aero (N)]]</f>
        <v>-169.26134135603198</v>
      </c>
      <c r="M544">
        <f>Table1[[#This Row],[Total (N)]]*((E530/3.6)/1000)</f>
        <v>-0.90272715389883718</v>
      </c>
      <c r="N544">
        <f>Table1[[#This Row],[Power (kW)]]*1000</f>
        <v>-902.72715389883717</v>
      </c>
      <c r="P544">
        <f>(Table1[[#This Row],[Power (kW)]]*1000)*C530</f>
        <v>-471223.57433519303</v>
      </c>
      <c r="S544">
        <f t="shared" si="73"/>
        <v>0</v>
      </c>
      <c r="T544">
        <f t="shared" si="77"/>
        <v>5.2</v>
      </c>
      <c r="U544">
        <f t="shared" si="74"/>
        <v>1.4444444444444444</v>
      </c>
    </row>
    <row r="545" spans="2:21" x14ac:dyDescent="0.2">
      <c r="B545" s="3" t="s">
        <v>47</v>
      </c>
      <c r="C545" s="3">
        <v>537</v>
      </c>
      <c r="D545" s="3">
        <v>537</v>
      </c>
      <c r="E545" s="10">
        <v>8.1999999999999993</v>
      </c>
      <c r="F545" s="17">
        <f t="shared" si="75"/>
        <v>1.0833333333333333</v>
      </c>
      <c r="G545" s="17">
        <f t="shared" si="76"/>
        <v>3.9</v>
      </c>
      <c r="I545">
        <f t="shared" si="72"/>
        <v>-416.24999999999989</v>
      </c>
      <c r="J545">
        <f t="shared" si="78"/>
        <v>103.2993</v>
      </c>
      <c r="K545">
        <f t="shared" si="79"/>
        <v>7.4683604404156396</v>
      </c>
      <c r="L545">
        <f>Table1[[#This Row],[Accel. (N)]]+Table1[[#This Row],[Roll (N)]]+Table1[[#This Row],[Aero (N)]]</f>
        <v>-305.4823395595842</v>
      </c>
      <c r="M545">
        <f>Table1[[#This Row],[Total (N)]]*((E531/3.6)/1000)</f>
        <v>-1.5104404567112777</v>
      </c>
      <c r="N545">
        <f>Table1[[#This Row],[Power (kW)]]*1000</f>
        <v>-1510.4404567112776</v>
      </c>
      <c r="P545">
        <f>(Table1[[#This Row],[Power (kW)]]*1000)*C531</f>
        <v>-789960.35885999817</v>
      </c>
      <c r="S545">
        <f t="shared" si="73"/>
        <v>0</v>
      </c>
      <c r="T545">
        <f t="shared" si="77"/>
        <v>8.1999999999999993</v>
      </c>
      <c r="U545">
        <f t="shared" si="74"/>
        <v>2.2777777777777777</v>
      </c>
    </row>
    <row r="546" spans="2:21" x14ac:dyDescent="0.2">
      <c r="B546" s="3" t="s">
        <v>47</v>
      </c>
      <c r="C546" s="3">
        <v>538</v>
      </c>
      <c r="D546" s="3">
        <v>538</v>
      </c>
      <c r="E546" s="10">
        <v>13</v>
      </c>
      <c r="F546" s="17">
        <f t="shared" si="75"/>
        <v>1.4722222222222223</v>
      </c>
      <c r="G546" s="17">
        <f t="shared" si="76"/>
        <v>5.3000000000000007</v>
      </c>
      <c r="I546">
        <f t="shared" si="72"/>
        <v>-663.75</v>
      </c>
      <c r="J546">
        <f t="shared" si="78"/>
        <v>103.2993</v>
      </c>
      <c r="K546">
        <f t="shared" si="79"/>
        <v>5.6630273823060762</v>
      </c>
      <c r="L546">
        <f>Table1[[#This Row],[Accel. (N)]]+Table1[[#This Row],[Roll (N)]]+Table1[[#This Row],[Aero (N)]]</f>
        <v>-554.78767261769394</v>
      </c>
      <c r="M546">
        <f>Table1[[#This Row],[Total (N)]]*((E532/3.6)/1000)</f>
        <v>-2.3886691459928491</v>
      </c>
      <c r="N546">
        <f>Table1[[#This Row],[Power (kW)]]*1000</f>
        <v>-2388.6691459928493</v>
      </c>
      <c r="P546">
        <f>(Table1[[#This Row],[Power (kW)]]*1000)*C532</f>
        <v>-1251662.6325002529</v>
      </c>
      <c r="S546">
        <f t="shared" si="73"/>
        <v>0</v>
      </c>
      <c r="T546">
        <f t="shared" si="77"/>
        <v>13</v>
      </c>
      <c r="U546">
        <f t="shared" si="74"/>
        <v>3.6111111111111112</v>
      </c>
    </row>
    <row r="547" spans="2:21" x14ac:dyDescent="0.2">
      <c r="B547" s="3" t="s">
        <v>47</v>
      </c>
      <c r="C547" s="3">
        <v>539</v>
      </c>
      <c r="D547" s="3">
        <v>539</v>
      </c>
      <c r="E547" s="10">
        <v>18.8</v>
      </c>
      <c r="F547" s="17">
        <f t="shared" si="75"/>
        <v>1.4027777777777779</v>
      </c>
      <c r="G547" s="17">
        <f t="shared" si="76"/>
        <v>5.0500000000000007</v>
      </c>
      <c r="I547">
        <f t="shared" si="72"/>
        <v>-888.75000000000011</v>
      </c>
      <c r="J547">
        <f t="shared" si="78"/>
        <v>103.2993</v>
      </c>
      <c r="K547">
        <f t="shared" si="79"/>
        <v>3.3379450889005762</v>
      </c>
      <c r="L547">
        <f>Table1[[#This Row],[Accel. (N)]]+Table1[[#This Row],[Roll (N)]]+Table1[[#This Row],[Aero (N)]]</f>
        <v>-782.1127549110995</v>
      </c>
      <c r="M547">
        <f>Table1[[#This Row],[Total (N)]]*((E533/3.6)/1000)</f>
        <v>-2.5853171620672457</v>
      </c>
      <c r="N547">
        <f>Table1[[#This Row],[Power (kW)]]*1000</f>
        <v>-2585.3171620672456</v>
      </c>
      <c r="P547">
        <f>(Table1[[#This Row],[Power (kW)]]*1000)*C533</f>
        <v>-1357291.510085304</v>
      </c>
      <c r="S547">
        <f t="shared" si="73"/>
        <v>0</v>
      </c>
      <c r="T547">
        <f t="shared" si="77"/>
        <v>18.8</v>
      </c>
      <c r="U547">
        <f t="shared" si="74"/>
        <v>5.2222222222222223</v>
      </c>
    </row>
    <row r="548" spans="2:21" x14ac:dyDescent="0.2">
      <c r="B548" s="3" t="s">
        <v>47</v>
      </c>
      <c r="C548" s="3">
        <v>540</v>
      </c>
      <c r="D548" s="3">
        <v>540</v>
      </c>
      <c r="E548" s="10">
        <v>23.1</v>
      </c>
      <c r="F548" s="17">
        <f t="shared" si="75"/>
        <v>0.79166666666666652</v>
      </c>
      <c r="G548" s="17">
        <f t="shared" si="76"/>
        <v>2.8499999999999996</v>
      </c>
      <c r="I548">
        <f t="shared" si="72"/>
        <v>-888.75000000000011</v>
      </c>
      <c r="J548">
        <f t="shared" si="78"/>
        <v>103.2993</v>
      </c>
      <c r="K548">
        <f t="shared" si="79"/>
        <v>1.3614837111425557</v>
      </c>
      <c r="L548">
        <f>Table1[[#This Row],[Accel. (N)]]+Table1[[#This Row],[Roll (N)]]+Table1[[#This Row],[Aero (N)]]</f>
        <v>-784.08921628885753</v>
      </c>
      <c r="M548">
        <f>Table1[[#This Row],[Total (N)]]*((E534/3.6)/1000)</f>
        <v>-1.6552994566098105</v>
      </c>
      <c r="N548">
        <f>Table1[[#This Row],[Power (kW)]]*1000</f>
        <v>-1655.2994566098105</v>
      </c>
      <c r="P548">
        <f>(Table1[[#This Row],[Power (kW)]]*1000)*C534</f>
        <v>-870687.51417676033</v>
      </c>
      <c r="S548">
        <f t="shared" si="73"/>
        <v>0</v>
      </c>
      <c r="T548">
        <f t="shared" si="77"/>
        <v>23.1</v>
      </c>
      <c r="U548">
        <f t="shared" si="74"/>
        <v>6.416666666666667</v>
      </c>
    </row>
    <row r="549" spans="2:21" x14ac:dyDescent="0.2">
      <c r="B549" s="3" t="s">
        <v>47</v>
      </c>
      <c r="C549" s="3">
        <v>541</v>
      </c>
      <c r="D549" s="3">
        <v>541</v>
      </c>
      <c r="E549" s="10">
        <v>24.5</v>
      </c>
      <c r="F549" s="17">
        <f t="shared" si="75"/>
        <v>0.19444444444444425</v>
      </c>
      <c r="G549" s="17">
        <f t="shared" si="76"/>
        <v>0.69999999999999929</v>
      </c>
      <c r="I549">
        <f t="shared" si="72"/>
        <v>-629.99999999999989</v>
      </c>
      <c r="J549">
        <f t="shared" si="78"/>
        <v>103.2993</v>
      </c>
      <c r="K549">
        <f t="shared" si="79"/>
        <v>0.37714230225555562</v>
      </c>
      <c r="L549">
        <f>Table1[[#This Row],[Accel. (N)]]+Table1[[#This Row],[Roll (N)]]+Table1[[#This Row],[Aero (N)]]</f>
        <v>-526.32355769774426</v>
      </c>
      <c r="M549">
        <f>Table1[[#This Row],[Total (N)]]*((E535/3.6)/1000)</f>
        <v>-0.58480395299749366</v>
      </c>
      <c r="N549">
        <f>Table1[[#This Row],[Power (kW)]]*1000</f>
        <v>-584.80395299749364</v>
      </c>
      <c r="P549">
        <f>(Table1[[#This Row],[Power (kW)]]*1000)*C535</f>
        <v>-308191.68322967913</v>
      </c>
      <c r="S549">
        <f t="shared" si="73"/>
        <v>0</v>
      </c>
      <c r="T549">
        <f t="shared" si="77"/>
        <v>24.5</v>
      </c>
      <c r="U549">
        <f t="shared" si="74"/>
        <v>6.8055555555555554</v>
      </c>
    </row>
    <row r="550" spans="2:21" x14ac:dyDescent="0.2">
      <c r="B550" s="3" t="s">
        <v>47</v>
      </c>
      <c r="C550" s="3">
        <v>542</v>
      </c>
      <c r="D550" s="3">
        <v>542</v>
      </c>
      <c r="E550" s="10">
        <v>24.5</v>
      </c>
      <c r="F550" s="17">
        <f t="shared" si="75"/>
        <v>-2.7777777777777679E-2</v>
      </c>
      <c r="G550" s="17">
        <f t="shared" si="76"/>
        <v>-9.9999999999999645E-2</v>
      </c>
      <c r="I550">
        <f t="shared" si="72"/>
        <v>-337.49999999999994</v>
      </c>
      <c r="J550">
        <f t="shared" si="78"/>
        <v>103.2993</v>
      </c>
      <c r="K550">
        <f t="shared" si="79"/>
        <v>9.4285575563888904E-2</v>
      </c>
      <c r="L550">
        <f>Table1[[#This Row],[Accel. (N)]]+Table1[[#This Row],[Roll (N)]]+Table1[[#This Row],[Aero (N)]]</f>
        <v>-234.10641442443603</v>
      </c>
      <c r="M550">
        <f>Table1[[#This Row],[Total (N)]]*((E536/3.6)/1000)</f>
        <v>-0.13005911912468668</v>
      </c>
      <c r="N550">
        <f>Table1[[#This Row],[Power (kW)]]*1000</f>
        <v>-130.05911912468667</v>
      </c>
      <c r="P550">
        <f>(Table1[[#This Row],[Power (kW)]]*1000)*C536</f>
        <v>-68671.214897834565</v>
      </c>
      <c r="S550">
        <f t="shared" si="73"/>
        <v>0</v>
      </c>
      <c r="T550">
        <f t="shared" si="77"/>
        <v>24.5</v>
      </c>
      <c r="U550">
        <f t="shared" si="74"/>
        <v>6.8055555555555554</v>
      </c>
    </row>
    <row r="551" spans="2:21" x14ac:dyDescent="0.2">
      <c r="B551" s="3" t="s">
        <v>47</v>
      </c>
      <c r="C551" s="3">
        <v>543</v>
      </c>
      <c r="D551" s="3">
        <v>543</v>
      </c>
      <c r="E551" s="10">
        <v>24.3</v>
      </c>
      <c r="F551" s="17">
        <f t="shared" si="75"/>
        <v>-0.12499999999999981</v>
      </c>
      <c r="G551" s="17">
        <f t="shared" si="76"/>
        <v>-0.44999999999999929</v>
      </c>
      <c r="I551">
        <f t="shared" si="72"/>
        <v>-225</v>
      </c>
      <c r="J551">
        <f t="shared" si="78"/>
        <v>103.2993</v>
      </c>
      <c r="K551">
        <f t="shared" si="79"/>
        <v>2.3571393890972226E-2</v>
      </c>
      <c r="L551">
        <f>Table1[[#This Row],[Accel. (N)]]+Table1[[#This Row],[Roll (N)]]+Table1[[#This Row],[Aero (N)]]</f>
        <v>-121.67712860610902</v>
      </c>
      <c r="M551">
        <f>Table1[[#This Row],[Total (N)]]*((E537/3.6)/1000)</f>
        <v>-3.3799202390585842E-2</v>
      </c>
      <c r="N551">
        <f>Table1[[#This Row],[Power (kW)]]*1000</f>
        <v>-33.79920239058584</v>
      </c>
      <c r="P551">
        <f>(Table1[[#This Row],[Power (kW)]]*1000)*C537</f>
        <v>-17879.77806461991</v>
      </c>
      <c r="S551">
        <f t="shared" si="73"/>
        <v>0</v>
      </c>
      <c r="T551">
        <f t="shared" si="77"/>
        <v>24.3</v>
      </c>
      <c r="U551">
        <f t="shared" si="74"/>
        <v>6.75</v>
      </c>
    </row>
    <row r="552" spans="2:21" x14ac:dyDescent="0.2">
      <c r="B552" s="3" t="s">
        <v>47</v>
      </c>
      <c r="C552" s="3">
        <v>544</v>
      </c>
      <c r="D552" s="3">
        <v>544</v>
      </c>
      <c r="E552" s="10">
        <v>23.6</v>
      </c>
      <c r="F552" s="17">
        <f t="shared" si="75"/>
        <v>-0.27777777777777779</v>
      </c>
      <c r="G552" s="17">
        <f t="shared" si="76"/>
        <v>-1</v>
      </c>
      <c r="I552">
        <f t="shared" si="72"/>
        <v>-112.5</v>
      </c>
      <c r="J552">
        <f t="shared" si="78"/>
        <v>103.2993</v>
      </c>
      <c r="K552">
        <f t="shared" si="79"/>
        <v>0</v>
      </c>
      <c r="L552">
        <f>Table1[[#This Row],[Accel. (N)]]+Table1[[#This Row],[Roll (N)]]+Table1[[#This Row],[Aero (N)]]</f>
        <v>-9.2006999999999977</v>
      </c>
      <c r="M552">
        <f>Table1[[#This Row],[Total (N)]]*((E538/3.6)/1000)</f>
        <v>0</v>
      </c>
      <c r="N552">
        <f>Table1[[#This Row],[Power (kW)]]*1000</f>
        <v>0</v>
      </c>
      <c r="P552">
        <f>(Table1[[#This Row],[Power (kW)]]*1000)*C538</f>
        <v>0</v>
      </c>
      <c r="S552">
        <f t="shared" si="73"/>
        <v>0</v>
      </c>
      <c r="T552">
        <f t="shared" si="77"/>
        <v>23.6</v>
      </c>
      <c r="U552">
        <f t="shared" si="74"/>
        <v>6.5555555555555554</v>
      </c>
    </row>
    <row r="553" spans="2:21" x14ac:dyDescent="0.2">
      <c r="B553" s="3" t="s">
        <v>47</v>
      </c>
      <c r="C553" s="3">
        <v>545</v>
      </c>
      <c r="D553" s="3">
        <v>545</v>
      </c>
      <c r="E553" s="10">
        <v>22.3</v>
      </c>
      <c r="F553" s="17">
        <f t="shared" si="75"/>
        <v>-0.4861111111111111</v>
      </c>
      <c r="G553" s="17">
        <f t="shared" si="76"/>
        <v>-1.75</v>
      </c>
      <c r="I553">
        <f t="shared" si="72"/>
        <v>0</v>
      </c>
      <c r="J553">
        <f t="shared" si="78"/>
        <v>103.2993</v>
      </c>
      <c r="K553">
        <f t="shared" si="79"/>
        <v>0</v>
      </c>
      <c r="L553">
        <f>Table1[[#This Row],[Accel. (N)]]+Table1[[#This Row],[Roll (N)]]+Table1[[#This Row],[Aero (N)]]</f>
        <v>103.2993</v>
      </c>
      <c r="M553">
        <f>Table1[[#This Row],[Total (N)]]*((E539/3.6)/1000)</f>
        <v>0</v>
      </c>
      <c r="N553">
        <f>Table1[[#This Row],[Power (kW)]]*1000</f>
        <v>0</v>
      </c>
      <c r="P553">
        <f>(Table1[[#This Row],[Power (kW)]]*1000)*C539</f>
        <v>0</v>
      </c>
      <c r="S553">
        <f t="shared" si="73"/>
        <v>0</v>
      </c>
      <c r="T553">
        <f t="shared" si="77"/>
        <v>22.3</v>
      </c>
      <c r="U553">
        <f t="shared" si="74"/>
        <v>6.1944444444444446</v>
      </c>
    </row>
    <row r="554" spans="2:21" x14ac:dyDescent="0.2">
      <c r="B554" s="3" t="s">
        <v>47</v>
      </c>
      <c r="C554" s="3">
        <v>546</v>
      </c>
      <c r="D554" s="3">
        <v>546</v>
      </c>
      <c r="E554" s="10">
        <v>20.100000000000001</v>
      </c>
      <c r="F554" s="17">
        <f t="shared" si="75"/>
        <v>-0.5277777777777779</v>
      </c>
      <c r="G554" s="17">
        <f t="shared" si="76"/>
        <v>-1.9000000000000004</v>
      </c>
      <c r="I554">
        <f t="shared" si="72"/>
        <v>22.5</v>
      </c>
      <c r="J554">
        <f t="shared" si="78"/>
        <v>103.2993</v>
      </c>
      <c r="K554">
        <f t="shared" si="79"/>
        <v>0</v>
      </c>
      <c r="L554">
        <f>Table1[[#This Row],[Accel. (N)]]+Table1[[#This Row],[Roll (N)]]+Table1[[#This Row],[Aero (N)]]</f>
        <v>125.7993</v>
      </c>
      <c r="M554">
        <f>Table1[[#This Row],[Total (N)]]*((E540/3.6)/1000)</f>
        <v>0</v>
      </c>
      <c r="N554">
        <f>Table1[[#This Row],[Power (kW)]]*1000</f>
        <v>0</v>
      </c>
      <c r="P554">
        <f>(Table1[[#This Row],[Power (kW)]]*1000)*C540</f>
        <v>0</v>
      </c>
      <c r="S554">
        <f t="shared" si="73"/>
        <v>0</v>
      </c>
      <c r="T554">
        <f t="shared" si="77"/>
        <v>20.100000000000001</v>
      </c>
      <c r="U554">
        <f t="shared" si="74"/>
        <v>5.5833333333333339</v>
      </c>
    </row>
    <row r="555" spans="2:21" x14ac:dyDescent="0.2">
      <c r="B555" s="3" t="s">
        <v>47</v>
      </c>
      <c r="C555" s="3">
        <v>547</v>
      </c>
      <c r="D555" s="3">
        <v>547</v>
      </c>
      <c r="E555" s="10">
        <v>18.5</v>
      </c>
      <c r="F555" s="17">
        <f t="shared" si="75"/>
        <v>-0.40277777777777807</v>
      </c>
      <c r="G555" s="17">
        <f t="shared" si="76"/>
        <v>-1.4500000000000011</v>
      </c>
      <c r="I555">
        <f t="shared" si="72"/>
        <v>135</v>
      </c>
      <c r="J555">
        <f t="shared" si="78"/>
        <v>103.2993</v>
      </c>
      <c r="K555">
        <f t="shared" si="79"/>
        <v>9.4285575563888896E-4</v>
      </c>
      <c r="L555">
        <f>Table1[[#This Row],[Accel. (N)]]+Table1[[#This Row],[Roll (N)]]+Table1[[#This Row],[Aero (N)]]</f>
        <v>238.30024285575564</v>
      </c>
      <c r="M555">
        <f>Table1[[#This Row],[Total (N)]]*((E541/3.6)/1000)</f>
        <v>1.3238902380875314E-2</v>
      </c>
      <c r="N555">
        <f>Table1[[#This Row],[Power (kW)]]*1000</f>
        <v>13.238902380875315</v>
      </c>
      <c r="P555">
        <f>(Table1[[#This Row],[Power (kW)]]*1000)*C541</f>
        <v>7056.3349690065425</v>
      </c>
      <c r="S555">
        <f t="shared" si="73"/>
        <v>0</v>
      </c>
      <c r="T555">
        <f t="shared" si="77"/>
        <v>18.5</v>
      </c>
      <c r="U555">
        <f t="shared" si="74"/>
        <v>5.1388888888888884</v>
      </c>
    </row>
    <row r="556" spans="2:21" x14ac:dyDescent="0.2">
      <c r="B556" s="3" t="s">
        <v>47</v>
      </c>
      <c r="C556" s="3">
        <v>548</v>
      </c>
      <c r="D556" s="3">
        <v>548</v>
      </c>
      <c r="E556" s="10">
        <v>17.2</v>
      </c>
      <c r="F556" s="17">
        <f t="shared" si="75"/>
        <v>-0.30555555555555547</v>
      </c>
      <c r="G556" s="17">
        <f t="shared" si="76"/>
        <v>-1.0999999999999996</v>
      </c>
      <c r="I556">
        <f t="shared" si="72"/>
        <v>337.49999999999994</v>
      </c>
      <c r="J556">
        <f t="shared" si="78"/>
        <v>103.2993</v>
      </c>
      <c r="K556">
        <f t="shared" si="79"/>
        <v>3.3942807202999997E-2</v>
      </c>
      <c r="L556">
        <f>Table1[[#This Row],[Accel. (N)]]+Table1[[#This Row],[Roll (N)]]+Table1[[#This Row],[Aero (N)]]</f>
        <v>440.83324280720296</v>
      </c>
      <c r="M556">
        <f>Table1[[#This Row],[Total (N)]]*((E542/3.6)/1000)</f>
        <v>0.14694441426906765</v>
      </c>
      <c r="N556">
        <f>Table1[[#This Row],[Power (kW)]]*1000</f>
        <v>146.94441426906766</v>
      </c>
      <c r="P556">
        <f>(Table1[[#This Row],[Power (kW)]]*1000)*C542</f>
        <v>78468.31721968214</v>
      </c>
      <c r="S556">
        <f t="shared" si="73"/>
        <v>0</v>
      </c>
      <c r="T556">
        <f t="shared" si="77"/>
        <v>17.2</v>
      </c>
      <c r="U556">
        <f t="shared" si="74"/>
        <v>4.7777777777777777</v>
      </c>
    </row>
    <row r="557" spans="2:21" x14ac:dyDescent="0.2">
      <c r="B557" s="3" t="s">
        <v>47</v>
      </c>
      <c r="C557" s="3">
        <v>549</v>
      </c>
      <c r="D557" s="3">
        <v>549</v>
      </c>
      <c r="E557" s="10">
        <v>16.3</v>
      </c>
      <c r="F557" s="17">
        <f t="shared" si="75"/>
        <v>-0.24999999999999983</v>
      </c>
      <c r="G557" s="17">
        <f t="shared" si="76"/>
        <v>-0.89999999999999947</v>
      </c>
      <c r="I557">
        <f t="shared" si="72"/>
        <v>450</v>
      </c>
      <c r="J557">
        <f t="shared" si="78"/>
        <v>103.2993</v>
      </c>
      <c r="K557">
        <f t="shared" si="79"/>
        <v>0.24137107344355557</v>
      </c>
      <c r="L557">
        <f>Table1[[#This Row],[Accel. (N)]]+Table1[[#This Row],[Roll (N)]]+Table1[[#This Row],[Aero (N)]]</f>
        <v>553.5406710734436</v>
      </c>
      <c r="M557">
        <f>Table1[[#This Row],[Total (N)]]*((E543/3.6)/1000)</f>
        <v>0.49203615206528323</v>
      </c>
      <c r="N557">
        <f>Table1[[#This Row],[Power (kW)]]*1000</f>
        <v>492.0361520652832</v>
      </c>
      <c r="P557">
        <f>(Table1[[#This Row],[Power (kW)]]*1000)*C543</f>
        <v>263239.34135492652</v>
      </c>
      <c r="S557">
        <f t="shared" si="73"/>
        <v>0</v>
      </c>
      <c r="T557">
        <f t="shared" si="77"/>
        <v>16.3</v>
      </c>
      <c r="U557">
        <f t="shared" si="74"/>
        <v>4.5277777777777777</v>
      </c>
    </row>
    <row r="558" spans="2:21" x14ac:dyDescent="0.2">
      <c r="B558" s="3" t="s">
        <v>47</v>
      </c>
      <c r="C558" s="3">
        <v>550</v>
      </c>
      <c r="D558" s="3">
        <v>550</v>
      </c>
      <c r="E558" s="10">
        <v>15.4</v>
      </c>
      <c r="F558" s="17">
        <f t="shared" si="75"/>
        <v>-0.2222222222222224</v>
      </c>
      <c r="G558" s="17">
        <f t="shared" si="76"/>
        <v>-0.80000000000000071</v>
      </c>
      <c r="I558">
        <f t="shared" si="72"/>
        <v>562.49999999999989</v>
      </c>
      <c r="J558">
        <f t="shared" si="78"/>
        <v>103.2993</v>
      </c>
      <c r="K558">
        <f t="shared" si="79"/>
        <v>0.6373704908118889</v>
      </c>
      <c r="L558">
        <f>Table1[[#This Row],[Accel. (N)]]+Table1[[#This Row],[Roll (N)]]+Table1[[#This Row],[Aero (N)]]</f>
        <v>666.43667049081182</v>
      </c>
      <c r="M558">
        <f>Table1[[#This Row],[Total (N)]]*((E544/3.6)/1000)</f>
        <v>0.96263074626450595</v>
      </c>
      <c r="N558">
        <f>Table1[[#This Row],[Power (kW)]]*1000</f>
        <v>962.630746264506</v>
      </c>
      <c r="P558">
        <f>(Table1[[#This Row],[Power (kW)]]*1000)*C544</f>
        <v>515970.0799977752</v>
      </c>
      <c r="S558">
        <f t="shared" si="73"/>
        <v>0</v>
      </c>
      <c r="T558">
        <f t="shared" si="77"/>
        <v>15.4</v>
      </c>
      <c r="U558">
        <f t="shared" si="74"/>
        <v>4.2777777777777777</v>
      </c>
    </row>
    <row r="559" spans="2:21" x14ac:dyDescent="0.2">
      <c r="B559" s="3" t="s">
        <v>47</v>
      </c>
      <c r="C559" s="3">
        <v>551</v>
      </c>
      <c r="D559" s="3">
        <v>551</v>
      </c>
      <c r="E559" s="10">
        <v>14.7</v>
      </c>
      <c r="F559" s="17">
        <f t="shared" si="75"/>
        <v>-0.15277777777777773</v>
      </c>
      <c r="G559" s="17">
        <f t="shared" si="76"/>
        <v>-0.54999999999999982</v>
      </c>
      <c r="I559">
        <f t="shared" si="72"/>
        <v>877.49999999999989</v>
      </c>
      <c r="J559">
        <f t="shared" si="78"/>
        <v>103.2993</v>
      </c>
      <c r="K559">
        <f t="shared" si="79"/>
        <v>1.5849405252289721</v>
      </c>
      <c r="L559">
        <f>Table1[[#This Row],[Accel. (N)]]+Table1[[#This Row],[Roll (N)]]+Table1[[#This Row],[Aero (N)]]</f>
        <v>982.38424052522885</v>
      </c>
      <c r="M559">
        <f>Table1[[#This Row],[Total (N)]]*((E545/3.6)/1000)</f>
        <v>2.2376529923074657</v>
      </c>
      <c r="N559">
        <f>Table1[[#This Row],[Power (kW)]]*1000</f>
        <v>2237.6529923074659</v>
      </c>
      <c r="P559">
        <f>(Table1[[#This Row],[Power (kW)]]*1000)*C545</f>
        <v>1201619.6568691093</v>
      </c>
      <c r="S559">
        <f t="shared" si="73"/>
        <v>0</v>
      </c>
      <c r="T559">
        <f t="shared" si="77"/>
        <v>14.7</v>
      </c>
      <c r="U559">
        <f t="shared" si="74"/>
        <v>4.083333333333333</v>
      </c>
    </row>
    <row r="560" spans="2:21" x14ac:dyDescent="0.2">
      <c r="B560" s="3" t="s">
        <v>47</v>
      </c>
      <c r="C560" s="3">
        <v>552</v>
      </c>
      <c r="D560" s="3">
        <v>552</v>
      </c>
      <c r="E560" s="10">
        <v>14.3</v>
      </c>
      <c r="F560" s="17">
        <f t="shared" si="75"/>
        <v>-0.1388888888888889</v>
      </c>
      <c r="G560" s="17">
        <f t="shared" si="76"/>
        <v>-0.5</v>
      </c>
      <c r="I560">
        <f t="shared" si="72"/>
        <v>1192.5</v>
      </c>
      <c r="J560">
        <f t="shared" si="78"/>
        <v>103.2993</v>
      </c>
      <c r="K560">
        <f t="shared" si="79"/>
        <v>3.9835655675743054</v>
      </c>
      <c r="L560">
        <f>Table1[[#This Row],[Accel. (N)]]+Table1[[#This Row],[Roll (N)]]+Table1[[#This Row],[Aero (N)]]</f>
        <v>1299.7828655675742</v>
      </c>
      <c r="M560">
        <f>Table1[[#This Row],[Total (N)]]*((E546/3.6)/1000)</f>
        <v>4.6936603478829069</v>
      </c>
      <c r="N560">
        <f>Table1[[#This Row],[Power (kW)]]*1000</f>
        <v>4693.6603478829065</v>
      </c>
      <c r="P560">
        <f>(Table1[[#This Row],[Power (kW)]]*1000)*C546</f>
        <v>2525189.2671610038</v>
      </c>
      <c r="S560">
        <f t="shared" si="73"/>
        <v>0</v>
      </c>
      <c r="T560">
        <f t="shared" si="77"/>
        <v>14.3</v>
      </c>
      <c r="U560">
        <f t="shared" si="74"/>
        <v>3.9722222222222223</v>
      </c>
    </row>
    <row r="561" spans="2:21" x14ac:dyDescent="0.2">
      <c r="B561" s="3" t="s">
        <v>47</v>
      </c>
      <c r="C561" s="3">
        <v>553</v>
      </c>
      <c r="D561" s="3">
        <v>553</v>
      </c>
      <c r="E561" s="10">
        <v>13.7</v>
      </c>
      <c r="F561" s="17">
        <f t="shared" si="75"/>
        <v>-0.1388888888888889</v>
      </c>
      <c r="G561" s="17">
        <f t="shared" si="76"/>
        <v>-0.5</v>
      </c>
      <c r="I561">
        <f t="shared" si="72"/>
        <v>1136.25</v>
      </c>
      <c r="J561">
        <f t="shared" si="78"/>
        <v>103.2993</v>
      </c>
      <c r="K561">
        <f t="shared" si="79"/>
        <v>8.3310734568252229</v>
      </c>
      <c r="L561">
        <f>Table1[[#This Row],[Accel. (N)]]+Table1[[#This Row],[Roll (N)]]+Table1[[#This Row],[Aero (N)]]</f>
        <v>1247.8803734568251</v>
      </c>
      <c r="M561">
        <f>Table1[[#This Row],[Total (N)]]*((E547/3.6)/1000)</f>
        <v>6.5167086169411981</v>
      </c>
      <c r="N561">
        <f>Table1[[#This Row],[Power (kW)]]*1000</f>
        <v>6516.7086169411978</v>
      </c>
      <c r="P561">
        <f>(Table1[[#This Row],[Power (kW)]]*1000)*C547</f>
        <v>3512505.9445313057</v>
      </c>
      <c r="S561">
        <f t="shared" si="73"/>
        <v>0</v>
      </c>
      <c r="T561">
        <f t="shared" si="77"/>
        <v>13.7</v>
      </c>
      <c r="U561">
        <f t="shared" si="74"/>
        <v>3.8055555555555554</v>
      </c>
    </row>
    <row r="562" spans="2:21" x14ac:dyDescent="0.2">
      <c r="B562" s="3" t="s">
        <v>47</v>
      </c>
      <c r="C562" s="3">
        <v>554</v>
      </c>
      <c r="D562" s="3">
        <v>554</v>
      </c>
      <c r="E562" s="10">
        <v>13.3</v>
      </c>
      <c r="F562" s="17">
        <f t="shared" si="75"/>
        <v>-8.3333333333333287E-2</v>
      </c>
      <c r="G562" s="17">
        <f t="shared" si="76"/>
        <v>-0.29999999999999982</v>
      </c>
      <c r="I562">
        <f t="shared" si="72"/>
        <v>641.24999999999989</v>
      </c>
      <c r="J562">
        <f t="shared" si="78"/>
        <v>103.2993</v>
      </c>
      <c r="K562">
        <f t="shared" si="79"/>
        <v>12.577931494161689</v>
      </c>
      <c r="L562">
        <f>Table1[[#This Row],[Accel. (N)]]+Table1[[#This Row],[Roll (N)]]+Table1[[#This Row],[Aero (N)]]</f>
        <v>757.12723149416161</v>
      </c>
      <c r="M562">
        <f>Table1[[#This Row],[Total (N)]]*((E548/3.6)/1000)</f>
        <v>4.8582330687542035</v>
      </c>
      <c r="N562">
        <f>Table1[[#This Row],[Power (kW)]]*1000</f>
        <v>4858.2330687542035</v>
      </c>
      <c r="P562">
        <f>(Table1[[#This Row],[Power (kW)]]*1000)*C548</f>
        <v>2623445.8571272697</v>
      </c>
      <c r="S562">
        <f t="shared" si="73"/>
        <v>0</v>
      </c>
      <c r="T562">
        <f t="shared" si="77"/>
        <v>13.3</v>
      </c>
      <c r="U562">
        <f t="shared" si="74"/>
        <v>3.6944444444444446</v>
      </c>
    </row>
    <row r="563" spans="2:21" x14ac:dyDescent="0.2">
      <c r="B563" s="3" t="s">
        <v>47</v>
      </c>
      <c r="C563" s="3">
        <v>555</v>
      </c>
      <c r="D563" s="3">
        <v>555</v>
      </c>
      <c r="E563" s="10">
        <v>13.1</v>
      </c>
      <c r="F563" s="17">
        <f t="shared" si="75"/>
        <v>-2.7777777777777925E-2</v>
      </c>
      <c r="G563" s="17">
        <f t="shared" si="76"/>
        <v>-0.10000000000000053</v>
      </c>
      <c r="I563">
        <f t="shared" si="72"/>
        <v>157.49999999999986</v>
      </c>
      <c r="J563">
        <f t="shared" si="78"/>
        <v>103.2993</v>
      </c>
      <c r="K563">
        <f t="shared" si="79"/>
        <v>14.148729183056075</v>
      </c>
      <c r="L563">
        <f>Table1[[#This Row],[Accel. (N)]]+Table1[[#This Row],[Roll (N)]]+Table1[[#This Row],[Aero (N)]]</f>
        <v>274.94802918305589</v>
      </c>
      <c r="M563">
        <f>Table1[[#This Row],[Total (N)]]*((E549/3.6)/1000)</f>
        <v>1.8711740874957969</v>
      </c>
      <c r="N563">
        <f>Table1[[#This Row],[Power (kW)]]*1000</f>
        <v>1871.174087495797</v>
      </c>
      <c r="P563">
        <f>(Table1[[#This Row],[Power (kW)]]*1000)*C549</f>
        <v>1012305.1813352262</v>
      </c>
      <c r="S563">
        <f t="shared" si="73"/>
        <v>0</v>
      </c>
      <c r="T563">
        <f t="shared" si="77"/>
        <v>13.1</v>
      </c>
      <c r="U563">
        <f t="shared" si="74"/>
        <v>3.6388888888888888</v>
      </c>
    </row>
    <row r="564" spans="2:21" x14ac:dyDescent="0.2">
      <c r="B564" s="3" t="s">
        <v>47</v>
      </c>
      <c r="C564" s="3">
        <v>556</v>
      </c>
      <c r="D564" s="3">
        <v>556</v>
      </c>
      <c r="E564" s="10">
        <v>13.1</v>
      </c>
      <c r="F564" s="17">
        <f t="shared" si="75"/>
        <v>2.7777777777777925E-2</v>
      </c>
      <c r="G564" s="17">
        <f t="shared" si="76"/>
        <v>0.10000000000000053</v>
      </c>
      <c r="I564">
        <f t="shared" si="72"/>
        <v>-22.499999999999922</v>
      </c>
      <c r="J564">
        <f t="shared" si="78"/>
        <v>103.2993</v>
      </c>
      <c r="K564">
        <f t="shared" si="79"/>
        <v>14.148729183056075</v>
      </c>
      <c r="L564">
        <f>Table1[[#This Row],[Accel. (N)]]+Table1[[#This Row],[Roll (N)]]+Table1[[#This Row],[Aero (N)]]</f>
        <v>94.94802918305615</v>
      </c>
      <c r="M564">
        <f>Table1[[#This Row],[Total (N)]]*((E550/3.6)/1000)</f>
        <v>0.64617408749579874</v>
      </c>
      <c r="N564">
        <f>Table1[[#This Row],[Power (kW)]]*1000</f>
        <v>646.17408749579874</v>
      </c>
      <c r="P564">
        <f>(Table1[[#This Row],[Power (kW)]]*1000)*C550</f>
        <v>350226.35542272293</v>
      </c>
      <c r="S564">
        <f t="shared" si="73"/>
        <v>0</v>
      </c>
      <c r="T564">
        <f t="shared" si="77"/>
        <v>13.1</v>
      </c>
      <c r="U564">
        <f t="shared" si="74"/>
        <v>3.6388888888888888</v>
      </c>
    </row>
    <row r="565" spans="2:21" x14ac:dyDescent="0.2">
      <c r="B565" s="3" t="s">
        <v>47</v>
      </c>
      <c r="C565" s="3">
        <v>557</v>
      </c>
      <c r="D565" s="3">
        <v>557</v>
      </c>
      <c r="E565" s="10">
        <v>13.3</v>
      </c>
      <c r="F565" s="17">
        <f t="shared" si="75"/>
        <v>9.7222222222222363E-2</v>
      </c>
      <c r="G565" s="17">
        <f t="shared" si="76"/>
        <v>0.35000000000000053</v>
      </c>
      <c r="I565">
        <f t="shared" si="72"/>
        <v>-101.24999999999984</v>
      </c>
      <c r="J565">
        <f t="shared" si="78"/>
        <v>103.2993</v>
      </c>
      <c r="K565">
        <f t="shared" si="79"/>
        <v>13.918672378680188</v>
      </c>
      <c r="L565">
        <f>Table1[[#This Row],[Accel. (N)]]+Table1[[#This Row],[Roll (N)]]+Table1[[#This Row],[Aero (N)]]</f>
        <v>15.967972378680347</v>
      </c>
      <c r="M565">
        <f>Table1[[#This Row],[Total (N)]]*((E551/3.6)/1000)</f>
        <v>0.10778381355609234</v>
      </c>
      <c r="N565">
        <f>Table1[[#This Row],[Power (kW)]]*1000</f>
        <v>107.78381355609234</v>
      </c>
      <c r="P565">
        <f>(Table1[[#This Row],[Power (kW)]]*1000)*C551</f>
        <v>58526.610760958138</v>
      </c>
      <c r="S565">
        <f t="shared" si="73"/>
        <v>0</v>
      </c>
      <c r="T565">
        <f t="shared" si="77"/>
        <v>13.3</v>
      </c>
      <c r="U565">
        <f t="shared" si="74"/>
        <v>3.6944444444444446</v>
      </c>
    </row>
    <row r="566" spans="2:21" x14ac:dyDescent="0.2">
      <c r="B566" s="3" t="s">
        <v>47</v>
      </c>
      <c r="C566" s="3">
        <v>558</v>
      </c>
      <c r="D566" s="3">
        <v>558</v>
      </c>
      <c r="E566" s="10">
        <v>13.8</v>
      </c>
      <c r="F566" s="17">
        <f t="shared" si="75"/>
        <v>0.16666666666666657</v>
      </c>
      <c r="G566" s="17">
        <f t="shared" si="76"/>
        <v>0.59999999999999964</v>
      </c>
      <c r="I566">
        <f t="shared" si="72"/>
        <v>-225</v>
      </c>
      <c r="J566">
        <f t="shared" si="78"/>
        <v>103.2993</v>
      </c>
      <c r="K566">
        <f t="shared" si="79"/>
        <v>13.128323541515888</v>
      </c>
      <c r="L566">
        <f>Table1[[#This Row],[Accel. (N)]]+Table1[[#This Row],[Roll (N)]]+Table1[[#This Row],[Aero (N)]]</f>
        <v>-108.57237645848411</v>
      </c>
      <c r="M566">
        <f>Table1[[#This Row],[Total (N)]]*((E552/3.6)/1000)</f>
        <v>-0.71175224567228479</v>
      </c>
      <c r="N566">
        <f>Table1[[#This Row],[Power (kW)]]*1000</f>
        <v>-711.75224567228474</v>
      </c>
      <c r="P566">
        <f>(Table1[[#This Row],[Power (kW)]]*1000)*C552</f>
        <v>-387193.22164572292</v>
      </c>
      <c r="S566">
        <f t="shared" si="73"/>
        <v>0</v>
      </c>
      <c r="T566">
        <f t="shared" si="77"/>
        <v>13.8</v>
      </c>
      <c r="U566">
        <f t="shared" si="74"/>
        <v>3.8333333333333335</v>
      </c>
    </row>
    <row r="567" spans="2:21" x14ac:dyDescent="0.2">
      <c r="B567" s="3" t="s">
        <v>47</v>
      </c>
      <c r="C567" s="3">
        <v>559</v>
      </c>
      <c r="D567" s="3">
        <v>559</v>
      </c>
      <c r="E567" s="10">
        <v>14.5</v>
      </c>
      <c r="F567" s="17">
        <f t="shared" si="75"/>
        <v>0.37499999999999989</v>
      </c>
      <c r="G567" s="17">
        <f t="shared" si="76"/>
        <v>1.3499999999999996</v>
      </c>
      <c r="I567">
        <f t="shared" ref="I567:I630" si="80">$M$16*F553</f>
        <v>-393.75</v>
      </c>
      <c r="J567">
        <f t="shared" si="78"/>
        <v>103.2993</v>
      </c>
      <c r="K567">
        <f t="shared" si="79"/>
        <v>11.721818468041578</v>
      </c>
      <c r="L567">
        <f>Table1[[#This Row],[Accel. (N)]]+Table1[[#This Row],[Roll (N)]]+Table1[[#This Row],[Aero (N)]]</f>
        <v>-278.72888153195839</v>
      </c>
      <c r="M567">
        <f>Table1[[#This Row],[Total (N)]]*((E553/3.6)/1000)</f>
        <v>-1.7265705717118534</v>
      </c>
      <c r="N567">
        <f>Table1[[#This Row],[Power (kW)]]*1000</f>
        <v>-1726.5705717118533</v>
      </c>
      <c r="P567">
        <f>(Table1[[#This Row],[Power (kW)]]*1000)*C553</f>
        <v>-940980.9615829601</v>
      </c>
      <c r="S567">
        <f t="shared" si="73"/>
        <v>0</v>
      </c>
      <c r="T567">
        <f t="shared" si="77"/>
        <v>14.5</v>
      </c>
      <c r="U567">
        <f t="shared" si="74"/>
        <v>4.0277777777777777</v>
      </c>
    </row>
    <row r="568" spans="2:21" x14ac:dyDescent="0.2">
      <c r="B568" s="3" t="s">
        <v>47</v>
      </c>
      <c r="C568" s="3">
        <v>560</v>
      </c>
      <c r="D568" s="3">
        <v>560</v>
      </c>
      <c r="E568" s="10">
        <v>16.5</v>
      </c>
      <c r="F568" s="17">
        <f t="shared" si="75"/>
        <v>0.34722222222222221</v>
      </c>
      <c r="G568" s="17">
        <f t="shared" si="76"/>
        <v>1.25</v>
      </c>
      <c r="I568">
        <f t="shared" si="80"/>
        <v>-427.50000000000011</v>
      </c>
      <c r="J568">
        <f t="shared" si="78"/>
        <v>103.2993</v>
      </c>
      <c r="K568">
        <f t="shared" si="79"/>
        <v>9.5230788458916891</v>
      </c>
      <c r="L568">
        <f>Table1[[#This Row],[Accel. (N)]]+Table1[[#This Row],[Roll (N)]]+Table1[[#This Row],[Aero (N)]]</f>
        <v>-314.67762115410841</v>
      </c>
      <c r="M568">
        <f>Table1[[#This Row],[Total (N)]]*((E554/3.6)/1000)</f>
        <v>-1.7569500514437721</v>
      </c>
      <c r="N568">
        <f>Table1[[#This Row],[Power (kW)]]*1000</f>
        <v>-1756.9500514437721</v>
      </c>
      <c r="P568">
        <f>(Table1[[#This Row],[Power (kW)]]*1000)*C554</f>
        <v>-959294.72808829951</v>
      </c>
      <c r="S568">
        <f t="shared" si="73"/>
        <v>0</v>
      </c>
      <c r="T568">
        <f t="shared" si="77"/>
        <v>16.5</v>
      </c>
      <c r="U568">
        <f t="shared" si="74"/>
        <v>4.583333333333333</v>
      </c>
    </row>
    <row r="569" spans="2:21" x14ac:dyDescent="0.2">
      <c r="B569" s="3" t="s">
        <v>47</v>
      </c>
      <c r="C569" s="3">
        <v>561</v>
      </c>
      <c r="D569" s="3">
        <v>561</v>
      </c>
      <c r="E569" s="10">
        <v>17</v>
      </c>
      <c r="F569" s="17">
        <f t="shared" si="75"/>
        <v>6.9444444444444448E-2</v>
      </c>
      <c r="G569" s="17">
        <f t="shared" si="76"/>
        <v>0.25</v>
      </c>
      <c r="I569">
        <f t="shared" si="80"/>
        <v>-326.25000000000023</v>
      </c>
      <c r="J569">
        <f t="shared" si="78"/>
        <v>103.2993</v>
      </c>
      <c r="K569">
        <f t="shared" si="79"/>
        <v>8.067309559185242</v>
      </c>
      <c r="L569">
        <f>Table1[[#This Row],[Accel. (N)]]+Table1[[#This Row],[Roll (N)]]+Table1[[#This Row],[Aero (N)]]</f>
        <v>-214.88339044081496</v>
      </c>
      <c r="M569">
        <f>Table1[[#This Row],[Total (N)]]*((E555/3.6)/1000)</f>
        <v>-1.1042618675430766</v>
      </c>
      <c r="N569">
        <f>Table1[[#This Row],[Power (kW)]]*1000</f>
        <v>-1104.2618675430767</v>
      </c>
      <c r="P569">
        <f>(Table1[[#This Row],[Power (kW)]]*1000)*C555</f>
        <v>-604031.24154606299</v>
      </c>
      <c r="S569">
        <f t="shared" si="73"/>
        <v>0</v>
      </c>
      <c r="T569">
        <f t="shared" si="77"/>
        <v>17</v>
      </c>
      <c r="U569">
        <f t="shared" si="74"/>
        <v>4.7222222222222223</v>
      </c>
    </row>
    <row r="570" spans="2:21" x14ac:dyDescent="0.2">
      <c r="B570" s="3" t="s">
        <v>47</v>
      </c>
      <c r="C570" s="3">
        <v>562</v>
      </c>
      <c r="D570" s="3">
        <v>562</v>
      </c>
      <c r="E570" s="10">
        <v>17</v>
      </c>
      <c r="F570" s="17">
        <f t="shared" si="75"/>
        <v>0</v>
      </c>
      <c r="G570" s="17">
        <f t="shared" si="76"/>
        <v>0</v>
      </c>
      <c r="I570">
        <f t="shared" si="80"/>
        <v>-247.49999999999994</v>
      </c>
      <c r="J570">
        <f t="shared" si="78"/>
        <v>103.2993</v>
      </c>
      <c r="K570">
        <f t="shared" si="79"/>
        <v>6.9733611687052219</v>
      </c>
      <c r="L570">
        <f>Table1[[#This Row],[Accel. (N)]]+Table1[[#This Row],[Roll (N)]]+Table1[[#This Row],[Aero (N)]]</f>
        <v>-137.2273388312947</v>
      </c>
      <c r="M570">
        <f>Table1[[#This Row],[Total (N)]]*((E556/3.6)/1000)</f>
        <v>-0.6556417299717413</v>
      </c>
      <c r="N570">
        <f>Table1[[#This Row],[Power (kW)]]*1000</f>
        <v>-655.64172997174126</v>
      </c>
      <c r="P570">
        <f>(Table1[[#This Row],[Power (kW)]]*1000)*C556</f>
        <v>-359291.66802451422</v>
      </c>
      <c r="S570">
        <f t="shared" si="73"/>
        <v>0</v>
      </c>
      <c r="T570">
        <f t="shared" si="77"/>
        <v>17</v>
      </c>
      <c r="U570">
        <f t="shared" si="74"/>
        <v>4.7222222222222223</v>
      </c>
    </row>
    <row r="571" spans="2:21" x14ac:dyDescent="0.2">
      <c r="B571" s="3" t="s">
        <v>47</v>
      </c>
      <c r="C571" s="3">
        <v>563</v>
      </c>
      <c r="D571" s="3">
        <v>563</v>
      </c>
      <c r="E571" s="10">
        <v>17</v>
      </c>
      <c r="F571" s="17">
        <f t="shared" si="75"/>
        <v>-0.22222222222222215</v>
      </c>
      <c r="G571" s="17">
        <f t="shared" si="76"/>
        <v>-0.79999999999999982</v>
      </c>
      <c r="I571">
        <f t="shared" si="80"/>
        <v>-202.49999999999986</v>
      </c>
      <c r="J571">
        <f t="shared" si="78"/>
        <v>103.2993</v>
      </c>
      <c r="K571">
        <f t="shared" si="79"/>
        <v>6.2626836428924095</v>
      </c>
      <c r="L571">
        <f>Table1[[#This Row],[Accel. (N)]]+Table1[[#This Row],[Roll (N)]]+Table1[[#This Row],[Aero (N)]]</f>
        <v>-92.938016357107443</v>
      </c>
      <c r="M571">
        <f>Table1[[#This Row],[Total (N)]]*((E557/3.6)/1000)</f>
        <v>-0.42080268517245867</v>
      </c>
      <c r="N571">
        <f>Table1[[#This Row],[Power (kW)]]*1000</f>
        <v>-420.80268517245867</v>
      </c>
      <c r="P571">
        <f>(Table1[[#This Row],[Power (kW)]]*1000)*C557</f>
        <v>-231020.67415967979</v>
      </c>
      <c r="S571">
        <f t="shared" si="73"/>
        <v>0</v>
      </c>
      <c r="T571">
        <f t="shared" si="77"/>
        <v>17</v>
      </c>
      <c r="U571">
        <f t="shared" si="74"/>
        <v>4.7222222222222223</v>
      </c>
    </row>
    <row r="572" spans="2:21" x14ac:dyDescent="0.2">
      <c r="B572" s="3" t="s">
        <v>47</v>
      </c>
      <c r="C572" s="3">
        <v>564</v>
      </c>
      <c r="D572" s="3">
        <v>564</v>
      </c>
      <c r="E572" s="10">
        <v>15.4</v>
      </c>
      <c r="F572" s="17">
        <f t="shared" si="75"/>
        <v>-0.95833333333333337</v>
      </c>
      <c r="G572" s="17">
        <f t="shared" si="76"/>
        <v>-3.45</v>
      </c>
      <c r="I572">
        <f t="shared" si="80"/>
        <v>-180.00000000000014</v>
      </c>
      <c r="J572">
        <f t="shared" si="78"/>
        <v>103.2993</v>
      </c>
      <c r="K572">
        <f t="shared" si="79"/>
        <v>5.5901917751829719</v>
      </c>
      <c r="L572">
        <f>Table1[[#This Row],[Accel. (N)]]+Table1[[#This Row],[Roll (N)]]+Table1[[#This Row],[Aero (N)]]</f>
        <v>-71.110508224817167</v>
      </c>
      <c r="M572">
        <f>Table1[[#This Row],[Total (N)]]*((E558/3.6)/1000)</f>
        <v>-0.3041949518506068</v>
      </c>
      <c r="N572">
        <f>Table1[[#This Row],[Power (kW)]]*1000</f>
        <v>-304.1949518506068</v>
      </c>
      <c r="P572">
        <f>(Table1[[#This Row],[Power (kW)]]*1000)*C558</f>
        <v>-167307.22351783374</v>
      </c>
      <c r="S572">
        <f t="shared" si="73"/>
        <v>0</v>
      </c>
      <c r="T572">
        <f t="shared" si="77"/>
        <v>15.4</v>
      </c>
      <c r="U572">
        <f t="shared" si="74"/>
        <v>4.2777777777777777</v>
      </c>
    </row>
    <row r="573" spans="2:21" x14ac:dyDescent="0.2">
      <c r="B573" s="3" t="s">
        <v>47</v>
      </c>
      <c r="C573" s="3">
        <v>565</v>
      </c>
      <c r="D573" s="3">
        <v>565</v>
      </c>
      <c r="E573" s="10">
        <v>10.1</v>
      </c>
      <c r="F573" s="17">
        <f t="shared" si="75"/>
        <v>-1.4722222222222223</v>
      </c>
      <c r="G573" s="17">
        <f t="shared" si="76"/>
        <v>-5.3000000000000007</v>
      </c>
      <c r="I573">
        <f t="shared" si="80"/>
        <v>-123.74999999999997</v>
      </c>
      <c r="J573">
        <f t="shared" si="78"/>
        <v>103.2993</v>
      </c>
      <c r="K573">
        <f t="shared" si="79"/>
        <v>5.093542505900186</v>
      </c>
      <c r="L573">
        <f>Table1[[#This Row],[Accel. (N)]]+Table1[[#This Row],[Roll (N)]]+Table1[[#This Row],[Aero (N)]]</f>
        <v>-15.357157494099784</v>
      </c>
      <c r="M573">
        <f>Table1[[#This Row],[Total (N)]]*((E559/3.6)/1000)</f>
        <v>-6.270839310090745E-2</v>
      </c>
      <c r="N573">
        <f>Table1[[#This Row],[Power (kW)]]*1000</f>
        <v>-62.70839310090745</v>
      </c>
      <c r="P573">
        <f>(Table1[[#This Row],[Power (kW)]]*1000)*C559</f>
        <v>-34552.324598600004</v>
      </c>
      <c r="S573">
        <f t="shared" si="73"/>
        <v>0</v>
      </c>
      <c r="T573">
        <f t="shared" si="77"/>
        <v>10.1</v>
      </c>
      <c r="U573">
        <f t="shared" si="74"/>
        <v>2.8055555555555554</v>
      </c>
    </row>
    <row r="574" spans="2:21" x14ac:dyDescent="0.2">
      <c r="B574" s="3" t="s">
        <v>47</v>
      </c>
      <c r="C574" s="3">
        <v>566</v>
      </c>
      <c r="D574" s="3">
        <v>566</v>
      </c>
      <c r="E574" s="10">
        <v>4.8</v>
      </c>
      <c r="F574" s="17">
        <f t="shared" si="75"/>
        <v>-1.4027777777777777</v>
      </c>
      <c r="G574" s="17">
        <f t="shared" si="76"/>
        <v>-5.05</v>
      </c>
      <c r="I574">
        <f t="shared" si="80"/>
        <v>-112.5</v>
      </c>
      <c r="J574">
        <f t="shared" si="78"/>
        <v>103.2993</v>
      </c>
      <c r="K574">
        <f t="shared" si="79"/>
        <v>4.8201143367649104</v>
      </c>
      <c r="L574">
        <f>Table1[[#This Row],[Accel. (N)]]+Table1[[#This Row],[Roll (N)]]+Table1[[#This Row],[Aero (N)]]</f>
        <v>-4.3805856632350872</v>
      </c>
      <c r="M574">
        <f>Table1[[#This Row],[Total (N)]]*((E560/3.6)/1000)</f>
        <v>-1.7400659717850486E-2</v>
      </c>
      <c r="N574">
        <f>Table1[[#This Row],[Power (kW)]]*1000</f>
        <v>-17.400659717850488</v>
      </c>
      <c r="P574">
        <f>(Table1[[#This Row],[Power (kW)]]*1000)*C560</f>
        <v>-9605.1641642534687</v>
      </c>
      <c r="S574">
        <f t="shared" si="73"/>
        <v>0</v>
      </c>
      <c r="T574">
        <f t="shared" si="77"/>
        <v>4.8</v>
      </c>
      <c r="U574">
        <f t="shared" si="74"/>
        <v>1.3333333333333333</v>
      </c>
    </row>
    <row r="575" spans="2:21" x14ac:dyDescent="0.2">
      <c r="B575" s="3" t="s">
        <v>47</v>
      </c>
      <c r="C575" s="3">
        <v>567</v>
      </c>
      <c r="D575" s="3">
        <v>567</v>
      </c>
      <c r="E575" s="10">
        <v>0</v>
      </c>
      <c r="F575" s="17">
        <f t="shared" si="75"/>
        <v>-0.66666666666666663</v>
      </c>
      <c r="G575" s="17">
        <f t="shared" si="76"/>
        <v>-2.4</v>
      </c>
      <c r="I575">
        <f t="shared" si="80"/>
        <v>-112.5</v>
      </c>
      <c r="J575">
        <f t="shared" si="78"/>
        <v>103.2993</v>
      </c>
      <c r="K575">
        <f t="shared" si="79"/>
        <v>4.4241149193965761</v>
      </c>
      <c r="L575">
        <f>Table1[[#This Row],[Accel. (N)]]+Table1[[#This Row],[Roll (N)]]+Table1[[#This Row],[Aero (N)]]</f>
        <v>-4.7765850806034216</v>
      </c>
      <c r="M575">
        <f>Table1[[#This Row],[Total (N)]]*((E561/3.6)/1000)</f>
        <v>-1.8177559890074132E-2</v>
      </c>
      <c r="N575">
        <f>Table1[[#This Row],[Power (kW)]]*1000</f>
        <v>-18.177559890074132</v>
      </c>
      <c r="P575">
        <f>(Table1[[#This Row],[Power (kW)]]*1000)*C561</f>
        <v>-10052.190619210995</v>
      </c>
      <c r="S575">
        <f t="shared" si="73"/>
        <v>1</v>
      </c>
      <c r="T575" t="str">
        <f t="shared" si="77"/>
        <v/>
      </c>
      <c r="U575">
        <f t="shared" si="74"/>
        <v>0</v>
      </c>
    </row>
    <row r="576" spans="2:21" x14ac:dyDescent="0.2">
      <c r="B576" s="3" t="s">
        <v>47</v>
      </c>
      <c r="C576" s="3">
        <v>568</v>
      </c>
      <c r="D576" s="3">
        <v>568</v>
      </c>
      <c r="E576" s="10">
        <v>0</v>
      </c>
      <c r="F576" s="17">
        <f t="shared" si="75"/>
        <v>0</v>
      </c>
      <c r="G576" s="17">
        <f t="shared" si="76"/>
        <v>0</v>
      </c>
      <c r="I576">
        <f t="shared" si="80"/>
        <v>-67.499999999999957</v>
      </c>
      <c r="J576">
        <f t="shared" si="78"/>
        <v>103.2993</v>
      </c>
      <c r="K576">
        <f t="shared" si="79"/>
        <v>4.1695438653740764</v>
      </c>
      <c r="L576">
        <f>Table1[[#This Row],[Accel. (N)]]+Table1[[#This Row],[Roll (N)]]+Table1[[#This Row],[Aero (N)]]</f>
        <v>39.968843865374119</v>
      </c>
      <c r="M576">
        <f>Table1[[#This Row],[Total (N)]]*((E562/3.6)/1000)</f>
        <v>0.14766267316929885</v>
      </c>
      <c r="N576">
        <f>Table1[[#This Row],[Power (kW)]]*1000</f>
        <v>147.66267316929884</v>
      </c>
      <c r="P576">
        <f>(Table1[[#This Row],[Power (kW)]]*1000)*C562</f>
        <v>81805.120935791565</v>
      </c>
      <c r="S576">
        <f t="shared" si="73"/>
        <v>1</v>
      </c>
      <c r="T576" t="str">
        <f t="shared" si="77"/>
        <v/>
      </c>
      <c r="U576">
        <f t="shared" si="74"/>
        <v>0</v>
      </c>
    </row>
    <row r="577" spans="2:21" x14ac:dyDescent="0.2">
      <c r="B577" s="3" t="s">
        <v>47</v>
      </c>
      <c r="C577" s="3">
        <v>569</v>
      </c>
      <c r="D577" s="3">
        <v>569</v>
      </c>
      <c r="E577" s="10">
        <v>0</v>
      </c>
      <c r="F577" s="17">
        <f t="shared" si="75"/>
        <v>0</v>
      </c>
      <c r="G577" s="17">
        <f t="shared" si="76"/>
        <v>0</v>
      </c>
      <c r="I577">
        <f t="shared" si="80"/>
        <v>-22.500000000000121</v>
      </c>
      <c r="J577">
        <f t="shared" si="78"/>
        <v>103.2993</v>
      </c>
      <c r="K577">
        <f t="shared" si="79"/>
        <v>4.0450869056297432</v>
      </c>
      <c r="L577">
        <f>Table1[[#This Row],[Accel. (N)]]+Table1[[#This Row],[Roll (N)]]+Table1[[#This Row],[Aero (N)]]</f>
        <v>84.844386905629619</v>
      </c>
      <c r="M577">
        <f>Table1[[#This Row],[Total (N)]]*((E563/3.6)/1000)</f>
        <v>0.30873929679548556</v>
      </c>
      <c r="N577">
        <f>Table1[[#This Row],[Power (kW)]]*1000</f>
        <v>308.73929679548559</v>
      </c>
      <c r="P577">
        <f>(Table1[[#This Row],[Power (kW)]]*1000)*C563</f>
        <v>171350.3097214945</v>
      </c>
      <c r="S577">
        <f t="shared" si="73"/>
        <v>1</v>
      </c>
      <c r="T577" t="str">
        <f t="shared" si="77"/>
        <v/>
      </c>
      <c r="U577">
        <f t="shared" si="74"/>
        <v>0</v>
      </c>
    </row>
    <row r="578" spans="2:21" x14ac:dyDescent="0.2">
      <c r="B578" s="3" t="s">
        <v>47</v>
      </c>
      <c r="C578" s="3">
        <v>570</v>
      </c>
      <c r="D578" s="3">
        <v>570</v>
      </c>
      <c r="E578" s="10">
        <v>0</v>
      </c>
      <c r="F578" s="17">
        <f t="shared" si="75"/>
        <v>0</v>
      </c>
      <c r="G578" s="17">
        <f t="shared" si="76"/>
        <v>0</v>
      </c>
      <c r="I578">
        <f t="shared" si="80"/>
        <v>22.500000000000121</v>
      </c>
      <c r="J578">
        <f t="shared" si="78"/>
        <v>103.2993</v>
      </c>
      <c r="K578">
        <f t="shared" si="79"/>
        <v>4.0450869056297432</v>
      </c>
      <c r="L578">
        <f>Table1[[#This Row],[Accel. (N)]]+Table1[[#This Row],[Roll (N)]]+Table1[[#This Row],[Aero (N)]]</f>
        <v>129.84438690562988</v>
      </c>
      <c r="M578">
        <f>Table1[[#This Row],[Total (N)]]*((E564/3.6)/1000)</f>
        <v>0.47248929679548651</v>
      </c>
      <c r="N578">
        <f>Table1[[#This Row],[Power (kW)]]*1000</f>
        <v>472.4892967954865</v>
      </c>
      <c r="P578">
        <f>(Table1[[#This Row],[Power (kW)]]*1000)*C564</f>
        <v>262704.04901829048</v>
      </c>
      <c r="S578">
        <f t="shared" si="73"/>
        <v>1</v>
      </c>
      <c r="T578" t="str">
        <f t="shared" si="77"/>
        <v/>
      </c>
      <c r="U578">
        <f t="shared" si="74"/>
        <v>0</v>
      </c>
    </row>
    <row r="579" spans="2:21" x14ac:dyDescent="0.2">
      <c r="B579" s="3" t="s">
        <v>47</v>
      </c>
      <c r="C579" s="3">
        <v>571</v>
      </c>
      <c r="D579" s="3">
        <v>571</v>
      </c>
      <c r="E579" s="10">
        <v>0</v>
      </c>
      <c r="F579" s="17">
        <f t="shared" si="75"/>
        <v>0</v>
      </c>
      <c r="G579" s="17">
        <f t="shared" si="76"/>
        <v>0</v>
      </c>
      <c r="I579">
        <f t="shared" si="80"/>
        <v>78.750000000000114</v>
      </c>
      <c r="J579">
        <f t="shared" si="78"/>
        <v>103.2993</v>
      </c>
      <c r="K579">
        <f t="shared" si="79"/>
        <v>4.1695438653740764</v>
      </c>
      <c r="L579">
        <f>Table1[[#This Row],[Accel. (N)]]+Table1[[#This Row],[Roll (N)]]+Table1[[#This Row],[Aero (N)]]</f>
        <v>186.2188438653742</v>
      </c>
      <c r="M579">
        <f>Table1[[#This Row],[Total (N)]]*((E565/3.6)/1000)</f>
        <v>0.68797517316929913</v>
      </c>
      <c r="N579">
        <f>Table1[[#This Row],[Power (kW)]]*1000</f>
        <v>687.97517316929907</v>
      </c>
      <c r="P579">
        <f>(Table1[[#This Row],[Power (kW)]]*1000)*C565</f>
        <v>383202.1714552996</v>
      </c>
      <c r="S579">
        <f t="shared" si="73"/>
        <v>1</v>
      </c>
      <c r="T579" t="str">
        <f t="shared" si="77"/>
        <v/>
      </c>
      <c r="U579">
        <f t="shared" si="74"/>
        <v>0</v>
      </c>
    </row>
    <row r="580" spans="2:21" x14ac:dyDescent="0.2">
      <c r="B580" s="3" t="s">
        <v>47</v>
      </c>
      <c r="C580" s="3">
        <v>572</v>
      </c>
      <c r="D580" s="3">
        <v>572</v>
      </c>
      <c r="E580" s="10">
        <v>0</v>
      </c>
      <c r="F580" s="17">
        <f t="shared" si="75"/>
        <v>0</v>
      </c>
      <c r="G580" s="17">
        <f t="shared" si="76"/>
        <v>0</v>
      </c>
      <c r="I580">
        <f t="shared" si="80"/>
        <v>134.99999999999991</v>
      </c>
      <c r="J580">
        <f t="shared" si="78"/>
        <v>103.2993</v>
      </c>
      <c r="K580">
        <f t="shared" si="79"/>
        <v>4.4889362525967504</v>
      </c>
      <c r="L580">
        <f>Table1[[#This Row],[Accel. (N)]]+Table1[[#This Row],[Roll (N)]]+Table1[[#This Row],[Aero (N)]]</f>
        <v>242.78823625259665</v>
      </c>
      <c r="M580">
        <f>Table1[[#This Row],[Total (N)]]*((E566/3.6)/1000)</f>
        <v>0.93068823896828723</v>
      </c>
      <c r="N580">
        <f>Table1[[#This Row],[Power (kW)]]*1000</f>
        <v>930.68823896828724</v>
      </c>
      <c r="P580">
        <f>(Table1[[#This Row],[Power (kW)]]*1000)*C566</f>
        <v>519324.03734430426</v>
      </c>
      <c r="S580">
        <f t="shared" si="73"/>
        <v>1</v>
      </c>
      <c r="T580" t="str">
        <f t="shared" si="77"/>
        <v/>
      </c>
      <c r="U580">
        <f t="shared" si="74"/>
        <v>0</v>
      </c>
    </row>
    <row r="581" spans="2:21" x14ac:dyDescent="0.2">
      <c r="B581" s="3" t="s">
        <v>47</v>
      </c>
      <c r="C581" s="3">
        <v>573</v>
      </c>
      <c r="D581" s="3">
        <v>573</v>
      </c>
      <c r="E581" s="10">
        <v>0</v>
      </c>
      <c r="F581" s="17">
        <f t="shared" si="75"/>
        <v>0</v>
      </c>
      <c r="G581" s="17">
        <f t="shared" si="76"/>
        <v>0</v>
      </c>
      <c r="I581">
        <f t="shared" si="80"/>
        <v>303.74999999999989</v>
      </c>
      <c r="J581">
        <f t="shared" si="78"/>
        <v>103.2993</v>
      </c>
      <c r="K581">
        <f t="shared" si="79"/>
        <v>4.9558855655769101</v>
      </c>
      <c r="L581">
        <f>Table1[[#This Row],[Accel. (N)]]+Table1[[#This Row],[Roll (N)]]+Table1[[#This Row],[Aero (N)]]</f>
        <v>412.00518556557682</v>
      </c>
      <c r="M581">
        <f>Table1[[#This Row],[Total (N)]]*((E567/3.6)/1000)</f>
        <v>1.6594653307502401</v>
      </c>
      <c r="N581">
        <f>Table1[[#This Row],[Power (kW)]]*1000</f>
        <v>1659.4653307502401</v>
      </c>
      <c r="P581">
        <f>(Table1[[#This Row],[Power (kW)]]*1000)*C567</f>
        <v>927641.11988938425</v>
      </c>
      <c r="S581">
        <f t="shared" si="73"/>
        <v>1</v>
      </c>
      <c r="T581" t="str">
        <f t="shared" si="77"/>
        <v/>
      </c>
      <c r="U581">
        <f t="shared" si="74"/>
        <v>0</v>
      </c>
    </row>
    <row r="582" spans="2:21" x14ac:dyDescent="0.2">
      <c r="B582" s="3" t="s">
        <v>47</v>
      </c>
      <c r="C582" s="3">
        <v>574</v>
      </c>
      <c r="D582" s="3">
        <v>574</v>
      </c>
      <c r="E582" s="10">
        <v>0</v>
      </c>
      <c r="F582" s="17">
        <f t="shared" si="75"/>
        <v>0</v>
      </c>
      <c r="G582" s="17">
        <f t="shared" si="76"/>
        <v>0</v>
      </c>
      <c r="I582">
        <f t="shared" si="80"/>
        <v>281.25</v>
      </c>
      <c r="J582">
        <f t="shared" si="78"/>
        <v>103.2993</v>
      </c>
      <c r="K582">
        <f t="shared" si="79"/>
        <v>6.4173119868171868</v>
      </c>
      <c r="L582">
        <f>Table1[[#This Row],[Accel. (N)]]+Table1[[#This Row],[Roll (N)]]+Table1[[#This Row],[Aero (N)]]</f>
        <v>390.96661198681721</v>
      </c>
      <c r="M582">
        <f>Table1[[#This Row],[Total (N)]]*((E568/3.6)/1000)</f>
        <v>1.7919303049395789</v>
      </c>
      <c r="N582">
        <f>Table1[[#This Row],[Power (kW)]]*1000</f>
        <v>1791.9303049395789</v>
      </c>
      <c r="P582">
        <f>(Table1[[#This Row],[Power (kW)]]*1000)*C568</f>
        <v>1003480.9707661642</v>
      </c>
      <c r="S582">
        <f t="shared" si="73"/>
        <v>1</v>
      </c>
      <c r="T582" t="str">
        <f t="shared" si="77"/>
        <v/>
      </c>
      <c r="U582">
        <f t="shared" si="74"/>
        <v>0</v>
      </c>
    </row>
    <row r="583" spans="2:21" x14ac:dyDescent="0.2">
      <c r="B583" s="3" t="s">
        <v>47</v>
      </c>
      <c r="C583" s="3">
        <v>575</v>
      </c>
      <c r="D583" s="3">
        <v>575</v>
      </c>
      <c r="E583" s="10">
        <v>0</v>
      </c>
      <c r="F583" s="17">
        <f t="shared" si="75"/>
        <v>0</v>
      </c>
      <c r="G583" s="17">
        <f t="shared" si="76"/>
        <v>0</v>
      </c>
      <c r="I583">
        <f t="shared" si="80"/>
        <v>56.25</v>
      </c>
      <c r="J583">
        <f t="shared" si="78"/>
        <v>103.2993</v>
      </c>
      <c r="K583">
        <f t="shared" si="79"/>
        <v>6.8121328344909724</v>
      </c>
      <c r="L583">
        <f>Table1[[#This Row],[Accel. (N)]]+Table1[[#This Row],[Roll (N)]]+Table1[[#This Row],[Aero (N)]]</f>
        <v>166.36143283449098</v>
      </c>
      <c r="M583">
        <f>Table1[[#This Row],[Total (N)]]*((E569/3.6)/1000)</f>
        <v>0.78559565505176299</v>
      </c>
      <c r="N583">
        <f>Table1[[#This Row],[Power (kW)]]*1000</f>
        <v>785.59565505176295</v>
      </c>
      <c r="P583">
        <f>(Table1[[#This Row],[Power (kW)]]*1000)*C569</f>
        <v>440719.16248403903</v>
      </c>
      <c r="S583">
        <f t="shared" si="73"/>
        <v>1</v>
      </c>
      <c r="T583" t="str">
        <f t="shared" si="77"/>
        <v/>
      </c>
      <c r="U583">
        <f t="shared" si="74"/>
        <v>0</v>
      </c>
    </row>
    <row r="584" spans="2:21" x14ac:dyDescent="0.2">
      <c r="B584" s="3" t="s">
        <v>47</v>
      </c>
      <c r="C584" s="3">
        <v>576</v>
      </c>
      <c r="D584" s="3">
        <v>576</v>
      </c>
      <c r="E584" s="10">
        <v>0</v>
      </c>
      <c r="F584" s="17">
        <f t="shared" si="75"/>
        <v>0</v>
      </c>
      <c r="G584" s="17">
        <f t="shared" si="76"/>
        <v>0</v>
      </c>
      <c r="I584">
        <f t="shared" si="80"/>
        <v>0</v>
      </c>
      <c r="J584">
        <f t="shared" si="78"/>
        <v>103.2993</v>
      </c>
      <c r="K584">
        <f t="shared" si="79"/>
        <v>6.8121328344909724</v>
      </c>
      <c r="L584">
        <f>Table1[[#This Row],[Accel. (N)]]+Table1[[#This Row],[Roll (N)]]+Table1[[#This Row],[Aero (N)]]</f>
        <v>110.11143283449097</v>
      </c>
      <c r="M584">
        <f>Table1[[#This Row],[Total (N)]]*((E570/3.6)/1000)</f>
        <v>0.51997065505176288</v>
      </c>
      <c r="N584">
        <f>Table1[[#This Row],[Power (kW)]]*1000</f>
        <v>519.97065505176283</v>
      </c>
      <c r="P584">
        <f>(Table1[[#This Row],[Power (kW)]]*1000)*C570</f>
        <v>292223.50813909073</v>
      </c>
      <c r="S584">
        <f t="shared" ref="S584:S647" si="81">IF(E584&lt;1,1,0)</f>
        <v>1</v>
      </c>
      <c r="T584" t="str">
        <f t="shared" si="77"/>
        <v/>
      </c>
      <c r="U584">
        <f t="shared" ref="U584:U647" si="82">E584/3.6</f>
        <v>0</v>
      </c>
    </row>
    <row r="585" spans="2:21" x14ac:dyDescent="0.2">
      <c r="B585" s="3" t="s">
        <v>47</v>
      </c>
      <c r="C585" s="3">
        <v>577</v>
      </c>
      <c r="D585" s="3">
        <v>577</v>
      </c>
      <c r="E585" s="10">
        <v>0</v>
      </c>
      <c r="F585" s="17">
        <f t="shared" si="75"/>
        <v>0</v>
      </c>
      <c r="G585" s="17">
        <f t="shared" si="76"/>
        <v>0</v>
      </c>
      <c r="I585">
        <f t="shared" si="80"/>
        <v>-179.99999999999994</v>
      </c>
      <c r="J585">
        <f t="shared" si="78"/>
        <v>103.2993</v>
      </c>
      <c r="K585">
        <f t="shared" si="79"/>
        <v>6.8121328344909724</v>
      </c>
      <c r="L585">
        <f>Table1[[#This Row],[Accel. (N)]]+Table1[[#This Row],[Roll (N)]]+Table1[[#This Row],[Aero (N)]]</f>
        <v>-69.888567165508974</v>
      </c>
      <c r="M585">
        <f>Table1[[#This Row],[Total (N)]]*((E571/3.6)/1000)</f>
        <v>-0.33002934494823682</v>
      </c>
      <c r="N585">
        <f>Table1[[#This Row],[Power (kW)]]*1000</f>
        <v>-330.02934494823683</v>
      </c>
      <c r="P585">
        <f>(Table1[[#This Row],[Power (kW)]]*1000)*C571</f>
        <v>-185806.52120585734</v>
      </c>
      <c r="S585">
        <f t="shared" si="81"/>
        <v>1</v>
      </c>
      <c r="T585" t="str">
        <f t="shared" si="77"/>
        <v/>
      </c>
      <c r="U585">
        <f t="shared" si="82"/>
        <v>0</v>
      </c>
    </row>
    <row r="586" spans="2:21" x14ac:dyDescent="0.2">
      <c r="B586" s="3" t="s">
        <v>47</v>
      </c>
      <c r="C586" s="3">
        <v>578</v>
      </c>
      <c r="D586" s="3">
        <v>578</v>
      </c>
      <c r="E586" s="10">
        <v>0</v>
      </c>
      <c r="F586" s="17">
        <f t="shared" ref="F586:F649" si="83">($E587-$E585)/2/3.6</f>
        <v>0</v>
      </c>
      <c r="G586" s="17">
        <f t="shared" ref="G586:G649" si="84">($E587-$E585)/2</f>
        <v>0</v>
      </c>
      <c r="I586">
        <f t="shared" si="80"/>
        <v>-776.25</v>
      </c>
      <c r="J586">
        <f t="shared" si="78"/>
        <v>103.2993</v>
      </c>
      <c r="K586">
        <f t="shared" si="79"/>
        <v>5.5901917751829719</v>
      </c>
      <c r="L586">
        <f>Table1[[#This Row],[Accel. (N)]]+Table1[[#This Row],[Roll (N)]]+Table1[[#This Row],[Aero (N)]]</f>
        <v>-667.36050822481707</v>
      </c>
      <c r="M586">
        <f>Table1[[#This Row],[Total (N)]]*((E572/3.6)/1000)</f>
        <v>-2.8548199518506063</v>
      </c>
      <c r="N586">
        <f>Table1[[#This Row],[Power (kW)]]*1000</f>
        <v>-2854.8199518506062</v>
      </c>
      <c r="P586">
        <f>(Table1[[#This Row],[Power (kW)]]*1000)*C572</f>
        <v>-1610118.452843742</v>
      </c>
      <c r="S586">
        <f t="shared" si="81"/>
        <v>1</v>
      </c>
      <c r="T586" t="str">
        <f t="shared" si="77"/>
        <v/>
      </c>
      <c r="U586">
        <f t="shared" si="82"/>
        <v>0</v>
      </c>
    </row>
    <row r="587" spans="2:21" x14ac:dyDescent="0.2">
      <c r="B587" s="3" t="s">
        <v>47</v>
      </c>
      <c r="C587" s="3">
        <v>579</v>
      </c>
      <c r="D587" s="3">
        <v>579</v>
      </c>
      <c r="E587" s="10">
        <v>0</v>
      </c>
      <c r="F587" s="17">
        <f t="shared" si="83"/>
        <v>0</v>
      </c>
      <c r="G587" s="17">
        <f t="shared" si="84"/>
        <v>0</v>
      </c>
      <c r="I587">
        <f t="shared" si="80"/>
        <v>-1192.5</v>
      </c>
      <c r="J587">
        <f t="shared" si="78"/>
        <v>103.2993</v>
      </c>
      <c r="K587">
        <f t="shared" si="79"/>
        <v>2.404517890818076</v>
      </c>
      <c r="L587">
        <f>Table1[[#This Row],[Accel. (N)]]+Table1[[#This Row],[Roll (N)]]+Table1[[#This Row],[Aero (N)]]</f>
        <v>-1086.7961821091819</v>
      </c>
      <c r="M587">
        <f>Table1[[#This Row],[Total (N)]]*((E573/3.6)/1000)</f>
        <v>-3.0490670664729826</v>
      </c>
      <c r="N587">
        <f>Table1[[#This Row],[Power (kW)]]*1000</f>
        <v>-3049.0670664729828</v>
      </c>
      <c r="P587">
        <f>(Table1[[#This Row],[Power (kW)]]*1000)*C573</f>
        <v>-1722722.8925572352</v>
      </c>
      <c r="S587">
        <f t="shared" si="81"/>
        <v>1</v>
      </c>
      <c r="T587" t="str">
        <f t="shared" si="77"/>
        <v/>
      </c>
      <c r="U587">
        <f t="shared" si="82"/>
        <v>0</v>
      </c>
    </row>
    <row r="588" spans="2:21" x14ac:dyDescent="0.2">
      <c r="B588" s="3" t="s">
        <v>47</v>
      </c>
      <c r="C588" s="3">
        <v>580</v>
      </c>
      <c r="D588" s="3">
        <v>580</v>
      </c>
      <c r="E588" s="10">
        <v>0</v>
      </c>
      <c r="F588" s="17">
        <f t="shared" si="83"/>
        <v>0</v>
      </c>
      <c r="G588" s="17">
        <f t="shared" si="84"/>
        <v>0</v>
      </c>
      <c r="I588">
        <f t="shared" si="80"/>
        <v>-1136.25</v>
      </c>
      <c r="J588">
        <f t="shared" si="78"/>
        <v>103.2993</v>
      </c>
      <c r="K588">
        <f t="shared" si="79"/>
        <v>0.54308491524799996</v>
      </c>
      <c r="L588">
        <f>Table1[[#This Row],[Accel. (N)]]+Table1[[#This Row],[Roll (N)]]+Table1[[#This Row],[Aero (N)]]</f>
        <v>-1032.407615084752</v>
      </c>
      <c r="M588">
        <f>Table1[[#This Row],[Total (N)]]*((E574/3.6)/1000)</f>
        <v>-1.3765434867796693</v>
      </c>
      <c r="N588">
        <f>Table1[[#This Row],[Power (kW)]]*1000</f>
        <v>-1376.5434867796694</v>
      </c>
      <c r="P588">
        <f>(Table1[[#This Row],[Power (kW)]]*1000)*C574</f>
        <v>-779123.61351729289</v>
      </c>
      <c r="S588">
        <f t="shared" si="81"/>
        <v>1</v>
      </c>
      <c r="T588" t="str">
        <f t="shared" si="77"/>
        <v/>
      </c>
      <c r="U588">
        <f t="shared" si="82"/>
        <v>0</v>
      </c>
    </row>
    <row r="589" spans="2:21" x14ac:dyDescent="0.2">
      <c r="B589" s="3" t="s">
        <v>47</v>
      </c>
      <c r="C589" s="3">
        <v>581</v>
      </c>
      <c r="D589" s="3">
        <v>581</v>
      </c>
      <c r="E589" s="10">
        <v>0</v>
      </c>
      <c r="F589" s="17">
        <f t="shared" si="83"/>
        <v>0</v>
      </c>
      <c r="G589" s="17">
        <f t="shared" si="84"/>
        <v>0</v>
      </c>
      <c r="I589">
        <f t="shared" si="80"/>
        <v>-540</v>
      </c>
      <c r="J589">
        <f t="shared" si="78"/>
        <v>103.2993</v>
      </c>
      <c r="K589">
        <f t="shared" si="79"/>
        <v>0</v>
      </c>
      <c r="L589">
        <f>Table1[[#This Row],[Accel. (N)]]+Table1[[#This Row],[Roll (N)]]+Table1[[#This Row],[Aero (N)]]</f>
        <v>-436.70069999999998</v>
      </c>
      <c r="M589">
        <f>Table1[[#This Row],[Total (N)]]*((E575/3.6)/1000)</f>
        <v>0</v>
      </c>
      <c r="N589">
        <f>Table1[[#This Row],[Power (kW)]]*1000</f>
        <v>0</v>
      </c>
      <c r="P589">
        <f>(Table1[[#This Row],[Power (kW)]]*1000)*C575</f>
        <v>0</v>
      </c>
      <c r="S589">
        <f t="shared" si="81"/>
        <v>1</v>
      </c>
      <c r="T589" t="str">
        <f t="shared" si="77"/>
        <v/>
      </c>
      <c r="U589">
        <f t="shared" si="82"/>
        <v>0</v>
      </c>
    </row>
    <row r="590" spans="2:21" x14ac:dyDescent="0.2">
      <c r="B590" s="3" t="s">
        <v>47</v>
      </c>
      <c r="C590" s="3">
        <v>582</v>
      </c>
      <c r="D590" s="3">
        <v>582</v>
      </c>
      <c r="E590" s="10">
        <v>0</v>
      </c>
      <c r="F590" s="17">
        <f t="shared" si="83"/>
        <v>0</v>
      </c>
      <c r="G590" s="17">
        <f t="shared" si="84"/>
        <v>0</v>
      </c>
      <c r="I590">
        <f t="shared" si="80"/>
        <v>0</v>
      </c>
      <c r="J590">
        <f t="shared" si="78"/>
        <v>103.2993</v>
      </c>
      <c r="K590">
        <f t="shared" si="79"/>
        <v>0</v>
      </c>
      <c r="L590">
        <f>Table1[[#This Row],[Accel. (N)]]+Table1[[#This Row],[Roll (N)]]+Table1[[#This Row],[Aero (N)]]</f>
        <v>103.2993</v>
      </c>
      <c r="M590">
        <f>Table1[[#This Row],[Total (N)]]*((E576/3.6)/1000)</f>
        <v>0</v>
      </c>
      <c r="N590">
        <f>Table1[[#This Row],[Power (kW)]]*1000</f>
        <v>0</v>
      </c>
      <c r="P590">
        <f>(Table1[[#This Row],[Power (kW)]]*1000)*C576</f>
        <v>0</v>
      </c>
      <c r="S590">
        <f t="shared" si="81"/>
        <v>1</v>
      </c>
      <c r="T590" t="str">
        <f t="shared" si="77"/>
        <v/>
      </c>
      <c r="U590">
        <f t="shared" si="82"/>
        <v>0</v>
      </c>
    </row>
    <row r="591" spans="2:21" x14ac:dyDescent="0.2">
      <c r="B591" s="3" t="s">
        <v>47</v>
      </c>
      <c r="C591" s="3">
        <v>583</v>
      </c>
      <c r="D591" s="3">
        <v>583</v>
      </c>
      <c r="E591" s="10">
        <v>0</v>
      </c>
      <c r="F591" s="17">
        <f t="shared" si="83"/>
        <v>0</v>
      </c>
      <c r="G591" s="17">
        <f t="shared" si="84"/>
        <v>0</v>
      </c>
      <c r="I591">
        <f t="shared" si="80"/>
        <v>0</v>
      </c>
      <c r="J591">
        <f t="shared" si="78"/>
        <v>103.2993</v>
      </c>
      <c r="K591">
        <f t="shared" si="79"/>
        <v>0</v>
      </c>
      <c r="L591">
        <f>Table1[[#This Row],[Accel. (N)]]+Table1[[#This Row],[Roll (N)]]+Table1[[#This Row],[Aero (N)]]</f>
        <v>103.2993</v>
      </c>
      <c r="M591">
        <f>Table1[[#This Row],[Total (N)]]*((E577/3.6)/1000)</f>
        <v>0</v>
      </c>
      <c r="N591">
        <f>Table1[[#This Row],[Power (kW)]]*1000</f>
        <v>0</v>
      </c>
      <c r="P591">
        <f>(Table1[[#This Row],[Power (kW)]]*1000)*C577</f>
        <v>0</v>
      </c>
      <c r="S591">
        <f t="shared" si="81"/>
        <v>1</v>
      </c>
      <c r="T591" t="str">
        <f t="shared" si="77"/>
        <v/>
      </c>
      <c r="U591">
        <f t="shared" si="82"/>
        <v>0</v>
      </c>
    </row>
    <row r="592" spans="2:21" x14ac:dyDescent="0.2">
      <c r="B592" s="3" t="s">
        <v>47</v>
      </c>
      <c r="C592" s="3">
        <v>584</v>
      </c>
      <c r="D592" s="3">
        <v>584</v>
      </c>
      <c r="E592" s="10">
        <v>0</v>
      </c>
      <c r="F592" s="17">
        <f t="shared" si="83"/>
        <v>0</v>
      </c>
      <c r="G592" s="17">
        <f t="shared" si="84"/>
        <v>0</v>
      </c>
      <c r="I592">
        <f t="shared" si="80"/>
        <v>0</v>
      </c>
      <c r="J592">
        <f t="shared" si="78"/>
        <v>103.2993</v>
      </c>
      <c r="K592">
        <f t="shared" si="79"/>
        <v>0</v>
      </c>
      <c r="L592">
        <f>Table1[[#This Row],[Accel. (N)]]+Table1[[#This Row],[Roll (N)]]+Table1[[#This Row],[Aero (N)]]</f>
        <v>103.2993</v>
      </c>
      <c r="M592">
        <f>Table1[[#This Row],[Total (N)]]*((E578/3.6)/1000)</f>
        <v>0</v>
      </c>
      <c r="N592">
        <f>Table1[[#This Row],[Power (kW)]]*1000</f>
        <v>0</v>
      </c>
      <c r="P592">
        <f>(Table1[[#This Row],[Power (kW)]]*1000)*C578</f>
        <v>0</v>
      </c>
      <c r="S592">
        <f t="shared" si="81"/>
        <v>1</v>
      </c>
      <c r="T592" t="str">
        <f t="shared" si="77"/>
        <v/>
      </c>
      <c r="U592">
        <f t="shared" si="82"/>
        <v>0</v>
      </c>
    </row>
    <row r="593" spans="2:21" x14ac:dyDescent="0.2">
      <c r="B593" s="3" t="s">
        <v>47</v>
      </c>
      <c r="C593" s="3">
        <v>585</v>
      </c>
      <c r="D593" s="3">
        <v>585</v>
      </c>
      <c r="E593" s="10">
        <v>0</v>
      </c>
      <c r="F593" s="17">
        <f t="shared" si="83"/>
        <v>0</v>
      </c>
      <c r="G593" s="17">
        <f t="shared" si="84"/>
        <v>0</v>
      </c>
      <c r="I593">
        <f t="shared" si="80"/>
        <v>0</v>
      </c>
      <c r="J593">
        <f t="shared" si="78"/>
        <v>103.2993</v>
      </c>
      <c r="K593">
        <f t="shared" si="79"/>
        <v>0</v>
      </c>
      <c r="L593">
        <f>Table1[[#This Row],[Accel. (N)]]+Table1[[#This Row],[Roll (N)]]+Table1[[#This Row],[Aero (N)]]</f>
        <v>103.2993</v>
      </c>
      <c r="M593">
        <f>Table1[[#This Row],[Total (N)]]*((E579/3.6)/1000)</f>
        <v>0</v>
      </c>
      <c r="N593">
        <f>Table1[[#This Row],[Power (kW)]]*1000</f>
        <v>0</v>
      </c>
      <c r="P593">
        <f>(Table1[[#This Row],[Power (kW)]]*1000)*C579</f>
        <v>0</v>
      </c>
      <c r="S593">
        <f t="shared" si="81"/>
        <v>1</v>
      </c>
      <c r="T593" t="str">
        <f t="shared" si="77"/>
        <v/>
      </c>
      <c r="U593">
        <f t="shared" si="82"/>
        <v>0</v>
      </c>
    </row>
    <row r="594" spans="2:21" x14ac:dyDescent="0.2">
      <c r="B594" s="3" t="s">
        <v>47</v>
      </c>
      <c r="C594" s="3">
        <v>586</v>
      </c>
      <c r="D594" s="3">
        <v>586</v>
      </c>
      <c r="E594" s="10">
        <v>0</v>
      </c>
      <c r="F594" s="17">
        <f t="shared" si="83"/>
        <v>0</v>
      </c>
      <c r="G594" s="17">
        <f t="shared" si="84"/>
        <v>0</v>
      </c>
      <c r="I594">
        <f t="shared" si="80"/>
        <v>0</v>
      </c>
      <c r="J594">
        <f t="shared" si="78"/>
        <v>103.2993</v>
      </c>
      <c r="K594">
        <f t="shared" si="79"/>
        <v>0</v>
      </c>
      <c r="L594">
        <f>Table1[[#This Row],[Accel. (N)]]+Table1[[#This Row],[Roll (N)]]+Table1[[#This Row],[Aero (N)]]</f>
        <v>103.2993</v>
      </c>
      <c r="M594">
        <f>Table1[[#This Row],[Total (N)]]*((E580/3.6)/1000)</f>
        <v>0</v>
      </c>
      <c r="N594">
        <f>Table1[[#This Row],[Power (kW)]]*1000</f>
        <v>0</v>
      </c>
      <c r="P594">
        <f>(Table1[[#This Row],[Power (kW)]]*1000)*C580</f>
        <v>0</v>
      </c>
      <c r="S594">
        <f t="shared" si="81"/>
        <v>1</v>
      </c>
      <c r="T594" t="str">
        <f t="shared" si="77"/>
        <v/>
      </c>
      <c r="U594">
        <f t="shared" si="82"/>
        <v>0</v>
      </c>
    </row>
    <row r="595" spans="2:21" x14ac:dyDescent="0.2">
      <c r="B595" s="3" t="s">
        <v>47</v>
      </c>
      <c r="C595" s="3">
        <v>587</v>
      </c>
      <c r="D595" s="3">
        <v>587</v>
      </c>
      <c r="E595" s="10">
        <v>0</v>
      </c>
      <c r="F595" s="17">
        <f t="shared" si="83"/>
        <v>0</v>
      </c>
      <c r="G595" s="17">
        <f t="shared" si="84"/>
        <v>0</v>
      </c>
      <c r="I595">
        <f t="shared" si="80"/>
        <v>0</v>
      </c>
      <c r="J595">
        <f t="shared" si="78"/>
        <v>103.2993</v>
      </c>
      <c r="K595">
        <f t="shared" si="79"/>
        <v>0</v>
      </c>
      <c r="L595">
        <f>Table1[[#This Row],[Accel. (N)]]+Table1[[#This Row],[Roll (N)]]+Table1[[#This Row],[Aero (N)]]</f>
        <v>103.2993</v>
      </c>
      <c r="M595">
        <f>Table1[[#This Row],[Total (N)]]*((E581/3.6)/1000)</f>
        <v>0</v>
      </c>
      <c r="N595">
        <f>Table1[[#This Row],[Power (kW)]]*1000</f>
        <v>0</v>
      </c>
      <c r="P595">
        <f>(Table1[[#This Row],[Power (kW)]]*1000)*C581</f>
        <v>0</v>
      </c>
      <c r="S595">
        <f t="shared" si="81"/>
        <v>1</v>
      </c>
      <c r="T595" t="str">
        <f t="shared" si="77"/>
        <v/>
      </c>
      <c r="U595">
        <f t="shared" si="82"/>
        <v>0</v>
      </c>
    </row>
    <row r="596" spans="2:21" x14ac:dyDescent="0.2">
      <c r="B596" s="3" t="s">
        <v>47</v>
      </c>
      <c r="C596" s="3">
        <v>588</v>
      </c>
      <c r="D596" s="3">
        <v>588</v>
      </c>
      <c r="E596" s="10">
        <v>0</v>
      </c>
      <c r="F596" s="17">
        <f t="shared" si="83"/>
        <v>0</v>
      </c>
      <c r="G596" s="17">
        <f t="shared" si="84"/>
        <v>0</v>
      </c>
      <c r="I596">
        <f t="shared" si="80"/>
        <v>0</v>
      </c>
      <c r="J596">
        <f t="shared" si="78"/>
        <v>103.2993</v>
      </c>
      <c r="K596">
        <f t="shared" si="79"/>
        <v>0</v>
      </c>
      <c r="L596">
        <f>Table1[[#This Row],[Accel. (N)]]+Table1[[#This Row],[Roll (N)]]+Table1[[#This Row],[Aero (N)]]</f>
        <v>103.2993</v>
      </c>
      <c r="M596">
        <f>Table1[[#This Row],[Total (N)]]*((E582/3.6)/1000)</f>
        <v>0</v>
      </c>
      <c r="N596">
        <f>Table1[[#This Row],[Power (kW)]]*1000</f>
        <v>0</v>
      </c>
      <c r="P596">
        <f>(Table1[[#This Row],[Power (kW)]]*1000)*C582</f>
        <v>0</v>
      </c>
      <c r="S596">
        <f t="shared" si="81"/>
        <v>1</v>
      </c>
      <c r="T596" t="str">
        <f t="shared" si="77"/>
        <v/>
      </c>
      <c r="U596">
        <f t="shared" si="82"/>
        <v>0</v>
      </c>
    </row>
    <row r="597" spans="2:21" x14ac:dyDescent="0.2">
      <c r="B597" s="3" t="s">
        <v>47</v>
      </c>
      <c r="C597" s="3">
        <v>589</v>
      </c>
      <c r="D597" s="3">
        <v>589</v>
      </c>
      <c r="E597" s="10">
        <v>0</v>
      </c>
      <c r="F597" s="17">
        <f t="shared" si="83"/>
        <v>0</v>
      </c>
      <c r="G597" s="17">
        <f t="shared" si="84"/>
        <v>0</v>
      </c>
      <c r="I597">
        <f t="shared" si="80"/>
        <v>0</v>
      </c>
      <c r="J597">
        <f t="shared" si="78"/>
        <v>103.2993</v>
      </c>
      <c r="K597">
        <f t="shared" si="79"/>
        <v>0</v>
      </c>
      <c r="L597">
        <f>Table1[[#This Row],[Accel. (N)]]+Table1[[#This Row],[Roll (N)]]+Table1[[#This Row],[Aero (N)]]</f>
        <v>103.2993</v>
      </c>
      <c r="M597">
        <f>Table1[[#This Row],[Total (N)]]*((E583/3.6)/1000)</f>
        <v>0</v>
      </c>
      <c r="N597">
        <f>Table1[[#This Row],[Power (kW)]]*1000</f>
        <v>0</v>
      </c>
      <c r="P597">
        <f>(Table1[[#This Row],[Power (kW)]]*1000)*C583</f>
        <v>0</v>
      </c>
      <c r="S597">
        <f t="shared" si="81"/>
        <v>1</v>
      </c>
      <c r="T597" t="str">
        <f t="shared" ref="T597:T660" si="85">IF(S597=1,"",E597)</f>
        <v/>
      </c>
      <c r="U597">
        <f t="shared" si="82"/>
        <v>0</v>
      </c>
    </row>
    <row r="598" spans="2:21" x14ac:dyDescent="0.2">
      <c r="B598" s="4" t="s">
        <v>52</v>
      </c>
      <c r="C598" s="4">
        <v>590</v>
      </c>
      <c r="D598" s="4">
        <v>1</v>
      </c>
      <c r="E598" s="11">
        <v>0</v>
      </c>
      <c r="F598" s="17">
        <f t="shared" si="83"/>
        <v>0</v>
      </c>
      <c r="G598" s="17">
        <f t="shared" si="84"/>
        <v>0</v>
      </c>
      <c r="I598">
        <f t="shared" si="80"/>
        <v>0</v>
      </c>
      <c r="J598">
        <f t="shared" ref="J598:J661" si="86">$M$16*9.81*$M$17</f>
        <v>103.2993</v>
      </c>
      <c r="K598">
        <f t="shared" si="79"/>
        <v>0</v>
      </c>
      <c r="L598">
        <f>Table1[[#This Row],[Accel. (N)]]+Table1[[#This Row],[Roll (N)]]+Table1[[#This Row],[Aero (N)]]</f>
        <v>103.2993</v>
      </c>
      <c r="M598">
        <f>Table1[[#This Row],[Total (N)]]*((E584/3.6)/1000)</f>
        <v>0</v>
      </c>
      <c r="N598">
        <f>Table1[[#This Row],[Power (kW)]]*1000</f>
        <v>0</v>
      </c>
      <c r="P598">
        <f>(Table1[[#This Row],[Power (kW)]]*1000)*C584</f>
        <v>0</v>
      </c>
      <c r="S598">
        <f t="shared" si="81"/>
        <v>1</v>
      </c>
      <c r="T598" t="str">
        <f t="shared" si="85"/>
        <v/>
      </c>
      <c r="U598">
        <f t="shared" si="82"/>
        <v>0</v>
      </c>
    </row>
    <row r="599" spans="2:21" x14ac:dyDescent="0.2">
      <c r="B599" s="4" t="s">
        <v>52</v>
      </c>
      <c r="C599" s="4">
        <v>591</v>
      </c>
      <c r="D599" s="4">
        <v>2</v>
      </c>
      <c r="E599" s="11">
        <v>0</v>
      </c>
      <c r="F599" s="17">
        <f t="shared" si="83"/>
        <v>0</v>
      </c>
      <c r="G599" s="17">
        <f t="shared" si="84"/>
        <v>0</v>
      </c>
      <c r="I599">
        <f t="shared" si="80"/>
        <v>0</v>
      </c>
      <c r="J599">
        <f t="shared" si="86"/>
        <v>103.2993</v>
      </c>
      <c r="K599">
        <f t="shared" ref="K599:K662" si="87">0.5*0.9617*$M$20*1.293^2*(E585/3.6)^2</f>
        <v>0</v>
      </c>
      <c r="L599">
        <f>Table1[[#This Row],[Accel. (N)]]+Table1[[#This Row],[Roll (N)]]+Table1[[#This Row],[Aero (N)]]</f>
        <v>103.2993</v>
      </c>
      <c r="M599">
        <f>Table1[[#This Row],[Total (N)]]*((E585/3.6)/1000)</f>
        <v>0</v>
      </c>
      <c r="N599">
        <f>Table1[[#This Row],[Power (kW)]]*1000</f>
        <v>0</v>
      </c>
      <c r="P599">
        <f>(Table1[[#This Row],[Power (kW)]]*1000)*C585</f>
        <v>0</v>
      </c>
      <c r="S599">
        <f t="shared" si="81"/>
        <v>1</v>
      </c>
      <c r="T599" t="str">
        <f t="shared" si="85"/>
        <v/>
      </c>
      <c r="U599">
        <f t="shared" si="82"/>
        <v>0</v>
      </c>
    </row>
    <row r="600" spans="2:21" x14ac:dyDescent="0.2">
      <c r="B600" s="4" t="s">
        <v>52</v>
      </c>
      <c r="C600" s="4">
        <v>592</v>
      </c>
      <c r="D600" s="4">
        <v>3</v>
      </c>
      <c r="E600" s="11">
        <v>0</v>
      </c>
      <c r="F600" s="17">
        <f t="shared" si="83"/>
        <v>0</v>
      </c>
      <c r="G600" s="17">
        <f t="shared" si="84"/>
        <v>0</v>
      </c>
      <c r="I600">
        <f t="shared" si="80"/>
        <v>0</v>
      </c>
      <c r="J600">
        <f t="shared" si="86"/>
        <v>103.2993</v>
      </c>
      <c r="K600">
        <f t="shared" si="87"/>
        <v>0</v>
      </c>
      <c r="L600">
        <f>Table1[[#This Row],[Accel. (N)]]+Table1[[#This Row],[Roll (N)]]+Table1[[#This Row],[Aero (N)]]</f>
        <v>103.2993</v>
      </c>
      <c r="M600">
        <f>Table1[[#This Row],[Total (N)]]*((E586/3.6)/1000)</f>
        <v>0</v>
      </c>
      <c r="N600">
        <f>Table1[[#This Row],[Power (kW)]]*1000</f>
        <v>0</v>
      </c>
      <c r="P600">
        <f>(Table1[[#This Row],[Power (kW)]]*1000)*C586</f>
        <v>0</v>
      </c>
      <c r="S600">
        <f t="shared" si="81"/>
        <v>1</v>
      </c>
      <c r="T600" t="str">
        <f t="shared" si="85"/>
        <v/>
      </c>
      <c r="U600">
        <f t="shared" si="82"/>
        <v>0</v>
      </c>
    </row>
    <row r="601" spans="2:21" x14ac:dyDescent="0.2">
      <c r="B601" s="4" t="s">
        <v>52</v>
      </c>
      <c r="C601" s="4">
        <v>593</v>
      </c>
      <c r="D601" s="4">
        <v>4</v>
      </c>
      <c r="E601" s="11">
        <v>0</v>
      </c>
      <c r="F601" s="17">
        <f t="shared" si="83"/>
        <v>0</v>
      </c>
      <c r="G601" s="17">
        <f t="shared" si="84"/>
        <v>0</v>
      </c>
      <c r="I601">
        <f t="shared" si="80"/>
        <v>0</v>
      </c>
      <c r="J601">
        <f t="shared" si="86"/>
        <v>103.2993</v>
      </c>
      <c r="K601">
        <f t="shared" si="87"/>
        <v>0</v>
      </c>
      <c r="L601">
        <f>Table1[[#This Row],[Accel. (N)]]+Table1[[#This Row],[Roll (N)]]+Table1[[#This Row],[Aero (N)]]</f>
        <v>103.2993</v>
      </c>
      <c r="M601">
        <f>Table1[[#This Row],[Total (N)]]*((E587/3.6)/1000)</f>
        <v>0</v>
      </c>
      <c r="N601">
        <f>Table1[[#This Row],[Power (kW)]]*1000</f>
        <v>0</v>
      </c>
      <c r="P601">
        <f>(Table1[[#This Row],[Power (kW)]]*1000)*C587</f>
        <v>0</v>
      </c>
      <c r="S601">
        <f t="shared" si="81"/>
        <v>1</v>
      </c>
      <c r="T601" t="str">
        <f t="shared" si="85"/>
        <v/>
      </c>
      <c r="U601">
        <f t="shared" si="82"/>
        <v>0</v>
      </c>
    </row>
    <row r="602" spans="2:21" x14ac:dyDescent="0.2">
      <c r="B602" s="4" t="s">
        <v>52</v>
      </c>
      <c r="C602" s="4">
        <v>594</v>
      </c>
      <c r="D602" s="4">
        <v>5</v>
      </c>
      <c r="E602" s="11">
        <v>0</v>
      </c>
      <c r="F602" s="17">
        <f t="shared" si="83"/>
        <v>0</v>
      </c>
      <c r="G602" s="17">
        <f t="shared" si="84"/>
        <v>0</v>
      </c>
      <c r="I602">
        <f t="shared" si="80"/>
        <v>0</v>
      </c>
      <c r="J602">
        <f t="shared" si="86"/>
        <v>103.2993</v>
      </c>
      <c r="K602">
        <f t="shared" si="87"/>
        <v>0</v>
      </c>
      <c r="L602">
        <f>Table1[[#This Row],[Accel. (N)]]+Table1[[#This Row],[Roll (N)]]+Table1[[#This Row],[Aero (N)]]</f>
        <v>103.2993</v>
      </c>
      <c r="M602">
        <f>Table1[[#This Row],[Total (N)]]*((E588/3.6)/1000)</f>
        <v>0</v>
      </c>
      <c r="N602">
        <f>Table1[[#This Row],[Power (kW)]]*1000</f>
        <v>0</v>
      </c>
      <c r="P602">
        <f>(Table1[[#This Row],[Power (kW)]]*1000)*C588</f>
        <v>0</v>
      </c>
      <c r="S602">
        <f t="shared" si="81"/>
        <v>1</v>
      </c>
      <c r="T602" t="str">
        <f t="shared" si="85"/>
        <v/>
      </c>
      <c r="U602">
        <f t="shared" si="82"/>
        <v>0</v>
      </c>
    </row>
    <row r="603" spans="2:21" x14ac:dyDescent="0.2">
      <c r="B603" s="4" t="s">
        <v>52</v>
      </c>
      <c r="C603" s="4">
        <v>595</v>
      </c>
      <c r="D603" s="4">
        <v>6</v>
      </c>
      <c r="E603" s="11">
        <v>0</v>
      </c>
      <c r="F603" s="17">
        <f t="shared" si="83"/>
        <v>0</v>
      </c>
      <c r="G603" s="17">
        <f t="shared" si="84"/>
        <v>0</v>
      </c>
      <c r="I603">
        <f t="shared" si="80"/>
        <v>0</v>
      </c>
      <c r="J603">
        <f t="shared" si="86"/>
        <v>103.2993</v>
      </c>
      <c r="K603">
        <f t="shared" si="87"/>
        <v>0</v>
      </c>
      <c r="L603">
        <f>Table1[[#This Row],[Accel. (N)]]+Table1[[#This Row],[Roll (N)]]+Table1[[#This Row],[Aero (N)]]</f>
        <v>103.2993</v>
      </c>
      <c r="M603">
        <f>Table1[[#This Row],[Total (N)]]*((E589/3.6)/1000)</f>
        <v>0</v>
      </c>
      <c r="N603">
        <f>Table1[[#This Row],[Power (kW)]]*1000</f>
        <v>0</v>
      </c>
      <c r="P603">
        <f>(Table1[[#This Row],[Power (kW)]]*1000)*C589</f>
        <v>0</v>
      </c>
      <c r="S603">
        <f t="shared" si="81"/>
        <v>1</v>
      </c>
      <c r="T603" t="str">
        <f t="shared" si="85"/>
        <v/>
      </c>
      <c r="U603">
        <f t="shared" si="82"/>
        <v>0</v>
      </c>
    </row>
    <row r="604" spans="2:21" x14ac:dyDescent="0.2">
      <c r="B604" s="4" t="s">
        <v>52</v>
      </c>
      <c r="C604" s="4">
        <v>596</v>
      </c>
      <c r="D604" s="4">
        <v>7</v>
      </c>
      <c r="E604" s="11">
        <v>0</v>
      </c>
      <c r="F604" s="17">
        <f t="shared" si="83"/>
        <v>0</v>
      </c>
      <c r="G604" s="17">
        <f t="shared" si="84"/>
        <v>0</v>
      </c>
      <c r="I604">
        <f t="shared" si="80"/>
        <v>0</v>
      </c>
      <c r="J604">
        <f t="shared" si="86"/>
        <v>103.2993</v>
      </c>
      <c r="K604">
        <f t="shared" si="87"/>
        <v>0</v>
      </c>
      <c r="L604">
        <f>Table1[[#This Row],[Accel. (N)]]+Table1[[#This Row],[Roll (N)]]+Table1[[#This Row],[Aero (N)]]</f>
        <v>103.2993</v>
      </c>
      <c r="M604">
        <f>Table1[[#This Row],[Total (N)]]*((E590/3.6)/1000)</f>
        <v>0</v>
      </c>
      <c r="N604">
        <f>Table1[[#This Row],[Power (kW)]]*1000</f>
        <v>0</v>
      </c>
      <c r="P604">
        <f>(Table1[[#This Row],[Power (kW)]]*1000)*C590</f>
        <v>0</v>
      </c>
      <c r="S604">
        <f t="shared" si="81"/>
        <v>1</v>
      </c>
      <c r="T604" t="str">
        <f t="shared" si="85"/>
        <v/>
      </c>
      <c r="U604">
        <f t="shared" si="82"/>
        <v>0</v>
      </c>
    </row>
    <row r="605" spans="2:21" x14ac:dyDescent="0.2">
      <c r="B605" s="4" t="s">
        <v>52</v>
      </c>
      <c r="C605" s="4">
        <v>597</v>
      </c>
      <c r="D605" s="4">
        <v>8</v>
      </c>
      <c r="E605" s="11">
        <v>0</v>
      </c>
      <c r="F605" s="17">
        <f t="shared" si="83"/>
        <v>0</v>
      </c>
      <c r="G605" s="17">
        <f t="shared" si="84"/>
        <v>0</v>
      </c>
      <c r="I605">
        <f t="shared" si="80"/>
        <v>0</v>
      </c>
      <c r="J605">
        <f t="shared" si="86"/>
        <v>103.2993</v>
      </c>
      <c r="K605">
        <f t="shared" si="87"/>
        <v>0</v>
      </c>
      <c r="L605">
        <f>Table1[[#This Row],[Accel. (N)]]+Table1[[#This Row],[Roll (N)]]+Table1[[#This Row],[Aero (N)]]</f>
        <v>103.2993</v>
      </c>
      <c r="M605">
        <f>Table1[[#This Row],[Total (N)]]*((E591/3.6)/1000)</f>
        <v>0</v>
      </c>
      <c r="N605">
        <f>Table1[[#This Row],[Power (kW)]]*1000</f>
        <v>0</v>
      </c>
      <c r="P605">
        <f>(Table1[[#This Row],[Power (kW)]]*1000)*C591</f>
        <v>0</v>
      </c>
      <c r="S605">
        <f t="shared" si="81"/>
        <v>1</v>
      </c>
      <c r="T605" t="str">
        <f t="shared" si="85"/>
        <v/>
      </c>
      <c r="U605">
        <f t="shared" si="82"/>
        <v>0</v>
      </c>
    </row>
    <row r="606" spans="2:21" x14ac:dyDescent="0.2">
      <c r="B606" s="4" t="s">
        <v>52</v>
      </c>
      <c r="C606" s="4">
        <v>598</v>
      </c>
      <c r="D606" s="4">
        <v>9</v>
      </c>
      <c r="E606" s="11">
        <v>0</v>
      </c>
      <c r="F606" s="17">
        <f t="shared" si="83"/>
        <v>0</v>
      </c>
      <c r="G606" s="17">
        <f t="shared" si="84"/>
        <v>0</v>
      </c>
      <c r="I606">
        <f t="shared" si="80"/>
        <v>0</v>
      </c>
      <c r="J606">
        <f t="shared" si="86"/>
        <v>103.2993</v>
      </c>
      <c r="K606">
        <f t="shared" si="87"/>
        <v>0</v>
      </c>
      <c r="L606">
        <f>Table1[[#This Row],[Accel. (N)]]+Table1[[#This Row],[Roll (N)]]+Table1[[#This Row],[Aero (N)]]</f>
        <v>103.2993</v>
      </c>
      <c r="M606">
        <f>Table1[[#This Row],[Total (N)]]*((E592/3.6)/1000)</f>
        <v>0</v>
      </c>
      <c r="N606">
        <f>Table1[[#This Row],[Power (kW)]]*1000</f>
        <v>0</v>
      </c>
      <c r="P606">
        <f>(Table1[[#This Row],[Power (kW)]]*1000)*C592</f>
        <v>0</v>
      </c>
      <c r="S606">
        <f t="shared" si="81"/>
        <v>1</v>
      </c>
      <c r="T606" t="str">
        <f t="shared" si="85"/>
        <v/>
      </c>
      <c r="U606">
        <f t="shared" si="82"/>
        <v>0</v>
      </c>
    </row>
    <row r="607" spans="2:21" x14ac:dyDescent="0.2">
      <c r="B607" s="4" t="s">
        <v>52</v>
      </c>
      <c r="C607" s="4">
        <v>599</v>
      </c>
      <c r="D607" s="4">
        <v>10</v>
      </c>
      <c r="E607" s="11">
        <v>0</v>
      </c>
      <c r="F607" s="17">
        <f t="shared" si="83"/>
        <v>0</v>
      </c>
      <c r="G607" s="17">
        <f t="shared" si="84"/>
        <v>0</v>
      </c>
      <c r="I607">
        <f t="shared" si="80"/>
        <v>0</v>
      </c>
      <c r="J607">
        <f t="shared" si="86"/>
        <v>103.2993</v>
      </c>
      <c r="K607">
        <f t="shared" si="87"/>
        <v>0</v>
      </c>
      <c r="L607">
        <f>Table1[[#This Row],[Accel. (N)]]+Table1[[#This Row],[Roll (N)]]+Table1[[#This Row],[Aero (N)]]</f>
        <v>103.2993</v>
      </c>
      <c r="M607">
        <f>Table1[[#This Row],[Total (N)]]*((E593/3.6)/1000)</f>
        <v>0</v>
      </c>
      <c r="N607">
        <f>Table1[[#This Row],[Power (kW)]]*1000</f>
        <v>0</v>
      </c>
      <c r="P607">
        <f>(Table1[[#This Row],[Power (kW)]]*1000)*C593</f>
        <v>0</v>
      </c>
      <c r="S607">
        <f t="shared" si="81"/>
        <v>1</v>
      </c>
      <c r="T607" t="str">
        <f t="shared" si="85"/>
        <v/>
      </c>
      <c r="U607">
        <f t="shared" si="82"/>
        <v>0</v>
      </c>
    </row>
    <row r="608" spans="2:21" x14ac:dyDescent="0.2">
      <c r="B608" s="4" t="s">
        <v>52</v>
      </c>
      <c r="C608" s="4">
        <v>600</v>
      </c>
      <c r="D608" s="4">
        <v>11</v>
      </c>
      <c r="E608" s="11">
        <v>0</v>
      </c>
      <c r="F608" s="17">
        <f t="shared" si="83"/>
        <v>0.1388888888888889</v>
      </c>
      <c r="G608" s="17">
        <f t="shared" si="84"/>
        <v>0.5</v>
      </c>
      <c r="I608">
        <f t="shared" si="80"/>
        <v>0</v>
      </c>
      <c r="J608">
        <f t="shared" si="86"/>
        <v>103.2993</v>
      </c>
      <c r="K608">
        <f t="shared" si="87"/>
        <v>0</v>
      </c>
      <c r="L608">
        <f>Table1[[#This Row],[Accel. (N)]]+Table1[[#This Row],[Roll (N)]]+Table1[[#This Row],[Aero (N)]]</f>
        <v>103.2993</v>
      </c>
      <c r="M608">
        <f>Table1[[#This Row],[Total (N)]]*((E594/3.6)/1000)</f>
        <v>0</v>
      </c>
      <c r="N608">
        <f>Table1[[#This Row],[Power (kW)]]*1000</f>
        <v>0</v>
      </c>
      <c r="P608">
        <f>(Table1[[#This Row],[Power (kW)]]*1000)*C594</f>
        <v>0</v>
      </c>
      <c r="S608">
        <f t="shared" si="81"/>
        <v>1</v>
      </c>
      <c r="T608" t="str">
        <f t="shared" si="85"/>
        <v/>
      </c>
      <c r="U608">
        <f t="shared" si="82"/>
        <v>0</v>
      </c>
    </row>
    <row r="609" spans="2:21" x14ac:dyDescent="0.2">
      <c r="B609" s="4" t="s">
        <v>52</v>
      </c>
      <c r="C609" s="4">
        <v>601</v>
      </c>
      <c r="D609" s="4">
        <v>12</v>
      </c>
      <c r="E609" s="11">
        <v>1</v>
      </c>
      <c r="F609" s="17">
        <f t="shared" si="83"/>
        <v>0.29166666666666669</v>
      </c>
      <c r="G609" s="17">
        <f t="shared" si="84"/>
        <v>1.05</v>
      </c>
      <c r="I609">
        <f t="shared" si="80"/>
        <v>0</v>
      </c>
      <c r="J609">
        <f t="shared" si="86"/>
        <v>103.2993</v>
      </c>
      <c r="K609">
        <f t="shared" si="87"/>
        <v>0</v>
      </c>
      <c r="L609">
        <f>Table1[[#This Row],[Accel. (N)]]+Table1[[#This Row],[Roll (N)]]+Table1[[#This Row],[Aero (N)]]</f>
        <v>103.2993</v>
      </c>
      <c r="M609">
        <f>Table1[[#This Row],[Total (N)]]*((E595/3.6)/1000)</f>
        <v>0</v>
      </c>
      <c r="N609">
        <f>Table1[[#This Row],[Power (kW)]]*1000</f>
        <v>0</v>
      </c>
      <c r="P609">
        <f>(Table1[[#This Row],[Power (kW)]]*1000)*C595</f>
        <v>0</v>
      </c>
      <c r="S609">
        <f t="shared" si="81"/>
        <v>0</v>
      </c>
      <c r="T609">
        <f t="shared" si="85"/>
        <v>1</v>
      </c>
      <c r="U609">
        <f t="shared" si="82"/>
        <v>0.27777777777777779</v>
      </c>
    </row>
    <row r="610" spans="2:21" x14ac:dyDescent="0.2">
      <c r="B610" s="4" t="s">
        <v>52</v>
      </c>
      <c r="C610" s="4">
        <v>602</v>
      </c>
      <c r="D610" s="4">
        <v>13</v>
      </c>
      <c r="E610" s="11">
        <v>2.1</v>
      </c>
      <c r="F610" s="17">
        <f t="shared" si="83"/>
        <v>0.52777777777777779</v>
      </c>
      <c r="G610" s="17">
        <f t="shared" si="84"/>
        <v>1.9</v>
      </c>
      <c r="I610">
        <f t="shared" si="80"/>
        <v>0</v>
      </c>
      <c r="J610">
        <f t="shared" si="86"/>
        <v>103.2993</v>
      </c>
      <c r="K610">
        <f t="shared" si="87"/>
        <v>0</v>
      </c>
      <c r="L610">
        <f>Table1[[#This Row],[Accel. (N)]]+Table1[[#This Row],[Roll (N)]]+Table1[[#This Row],[Aero (N)]]</f>
        <v>103.2993</v>
      </c>
      <c r="M610">
        <f>Table1[[#This Row],[Total (N)]]*((E596/3.6)/1000)</f>
        <v>0</v>
      </c>
      <c r="N610">
        <f>Table1[[#This Row],[Power (kW)]]*1000</f>
        <v>0</v>
      </c>
      <c r="P610">
        <f>(Table1[[#This Row],[Power (kW)]]*1000)*C596</f>
        <v>0</v>
      </c>
      <c r="S610">
        <f t="shared" si="81"/>
        <v>0</v>
      </c>
      <c r="T610">
        <f t="shared" si="85"/>
        <v>2.1</v>
      </c>
      <c r="U610">
        <f t="shared" si="82"/>
        <v>0.58333333333333337</v>
      </c>
    </row>
    <row r="611" spans="2:21" x14ac:dyDescent="0.2">
      <c r="B611" s="4" t="s">
        <v>52</v>
      </c>
      <c r="C611" s="4">
        <v>603</v>
      </c>
      <c r="D611" s="4">
        <v>14</v>
      </c>
      <c r="E611" s="11">
        <v>4.8</v>
      </c>
      <c r="F611" s="17">
        <f t="shared" si="83"/>
        <v>0.97222222222222221</v>
      </c>
      <c r="G611" s="17">
        <f t="shared" si="84"/>
        <v>3.5</v>
      </c>
      <c r="I611">
        <f t="shared" si="80"/>
        <v>0</v>
      </c>
      <c r="J611">
        <f t="shared" si="86"/>
        <v>103.2993</v>
      </c>
      <c r="K611">
        <f t="shared" si="87"/>
        <v>0</v>
      </c>
      <c r="L611">
        <f>Table1[[#This Row],[Accel. (N)]]+Table1[[#This Row],[Roll (N)]]+Table1[[#This Row],[Aero (N)]]</f>
        <v>103.2993</v>
      </c>
      <c r="M611">
        <f>Table1[[#This Row],[Total (N)]]*((E597/3.6)/1000)</f>
        <v>0</v>
      </c>
      <c r="N611">
        <f>Table1[[#This Row],[Power (kW)]]*1000</f>
        <v>0</v>
      </c>
      <c r="P611">
        <f>(Table1[[#This Row],[Power (kW)]]*1000)*C597</f>
        <v>0</v>
      </c>
      <c r="S611">
        <f t="shared" si="81"/>
        <v>0</v>
      </c>
      <c r="T611">
        <f t="shared" si="85"/>
        <v>4.8</v>
      </c>
      <c r="U611">
        <f t="shared" si="82"/>
        <v>1.3333333333333333</v>
      </c>
    </row>
    <row r="612" spans="2:21" x14ac:dyDescent="0.2">
      <c r="B612" s="4" t="s">
        <v>52</v>
      </c>
      <c r="C612" s="4">
        <v>604</v>
      </c>
      <c r="D612" s="4">
        <v>15</v>
      </c>
      <c r="E612" s="11">
        <v>9.1</v>
      </c>
      <c r="F612" s="17">
        <f t="shared" si="83"/>
        <v>1.3055555555555554</v>
      </c>
      <c r="G612" s="17">
        <f t="shared" si="84"/>
        <v>4.6999999999999993</v>
      </c>
      <c r="I612">
        <f t="shared" si="80"/>
        <v>0</v>
      </c>
      <c r="J612">
        <f t="shared" si="86"/>
        <v>103.2993</v>
      </c>
      <c r="K612">
        <f t="shared" si="87"/>
        <v>0</v>
      </c>
      <c r="L612">
        <f>Table1[[#This Row],[Accel. (N)]]+Table1[[#This Row],[Roll (N)]]+Table1[[#This Row],[Aero (N)]]</f>
        <v>103.2993</v>
      </c>
      <c r="M612">
        <f>Table1[[#This Row],[Total (N)]]*((E598/3.6)/1000)</f>
        <v>0</v>
      </c>
      <c r="N612">
        <f>Table1[[#This Row],[Power (kW)]]*1000</f>
        <v>0</v>
      </c>
      <c r="P612">
        <f>(Table1[[#This Row],[Power (kW)]]*1000)*C598</f>
        <v>0</v>
      </c>
      <c r="S612">
        <f t="shared" si="81"/>
        <v>0</v>
      </c>
      <c r="T612">
        <f t="shared" si="85"/>
        <v>9.1</v>
      </c>
      <c r="U612">
        <f t="shared" si="82"/>
        <v>2.5277777777777777</v>
      </c>
    </row>
    <row r="613" spans="2:21" x14ac:dyDescent="0.2">
      <c r="B613" s="4" t="s">
        <v>52</v>
      </c>
      <c r="C613" s="4">
        <v>605</v>
      </c>
      <c r="D613" s="4">
        <v>16</v>
      </c>
      <c r="E613" s="11">
        <v>14.2</v>
      </c>
      <c r="F613" s="17">
        <f t="shared" si="83"/>
        <v>1.4861111111111112</v>
      </c>
      <c r="G613" s="17">
        <f t="shared" si="84"/>
        <v>5.3500000000000005</v>
      </c>
      <c r="I613">
        <f t="shared" si="80"/>
        <v>0</v>
      </c>
      <c r="J613">
        <f t="shared" si="86"/>
        <v>103.2993</v>
      </c>
      <c r="K613">
        <f t="shared" si="87"/>
        <v>0</v>
      </c>
      <c r="L613">
        <f>Table1[[#This Row],[Accel. (N)]]+Table1[[#This Row],[Roll (N)]]+Table1[[#This Row],[Aero (N)]]</f>
        <v>103.2993</v>
      </c>
      <c r="M613">
        <f>Table1[[#This Row],[Total (N)]]*((E599/3.6)/1000)</f>
        <v>0</v>
      </c>
      <c r="N613">
        <f>Table1[[#This Row],[Power (kW)]]*1000</f>
        <v>0</v>
      </c>
      <c r="P613">
        <f>(Table1[[#This Row],[Power (kW)]]*1000)*C599</f>
        <v>0</v>
      </c>
      <c r="S613">
        <f t="shared" si="81"/>
        <v>0</v>
      </c>
      <c r="T613">
        <f t="shared" si="85"/>
        <v>14.2</v>
      </c>
      <c r="U613">
        <f t="shared" si="82"/>
        <v>3.9444444444444442</v>
      </c>
    </row>
    <row r="614" spans="2:21" x14ac:dyDescent="0.2">
      <c r="B614" s="4" t="s">
        <v>52</v>
      </c>
      <c r="C614" s="4">
        <v>606</v>
      </c>
      <c r="D614" s="4">
        <v>17</v>
      </c>
      <c r="E614" s="11">
        <v>19.8</v>
      </c>
      <c r="F614" s="17">
        <f t="shared" si="83"/>
        <v>1.5694444444444444</v>
      </c>
      <c r="G614" s="17">
        <f t="shared" si="84"/>
        <v>5.65</v>
      </c>
      <c r="I614">
        <f t="shared" si="80"/>
        <v>0</v>
      </c>
      <c r="J614">
        <f t="shared" si="86"/>
        <v>103.2993</v>
      </c>
      <c r="K614">
        <f t="shared" si="87"/>
        <v>0</v>
      </c>
      <c r="L614">
        <f>Table1[[#This Row],[Accel. (N)]]+Table1[[#This Row],[Roll (N)]]+Table1[[#This Row],[Aero (N)]]</f>
        <v>103.2993</v>
      </c>
      <c r="M614">
        <f>Table1[[#This Row],[Total (N)]]*((E600/3.6)/1000)</f>
        <v>0</v>
      </c>
      <c r="N614">
        <f>Table1[[#This Row],[Power (kW)]]*1000</f>
        <v>0</v>
      </c>
      <c r="P614">
        <f>(Table1[[#This Row],[Power (kW)]]*1000)*C600</f>
        <v>0</v>
      </c>
      <c r="S614">
        <f t="shared" si="81"/>
        <v>0</v>
      </c>
      <c r="T614">
        <f t="shared" si="85"/>
        <v>19.8</v>
      </c>
      <c r="U614">
        <f t="shared" si="82"/>
        <v>5.5</v>
      </c>
    </row>
    <row r="615" spans="2:21" x14ac:dyDescent="0.2">
      <c r="B615" s="4" t="s">
        <v>52</v>
      </c>
      <c r="C615" s="4">
        <v>607</v>
      </c>
      <c r="D615" s="4">
        <v>18</v>
      </c>
      <c r="E615" s="11">
        <v>25.5</v>
      </c>
      <c r="F615" s="17">
        <f t="shared" si="83"/>
        <v>1.4861111111111109</v>
      </c>
      <c r="G615" s="17">
        <f t="shared" si="84"/>
        <v>5.35</v>
      </c>
      <c r="I615">
        <f t="shared" si="80"/>
        <v>0</v>
      </c>
      <c r="J615">
        <f t="shared" si="86"/>
        <v>103.2993</v>
      </c>
      <c r="K615">
        <f t="shared" si="87"/>
        <v>0</v>
      </c>
      <c r="L615">
        <f>Table1[[#This Row],[Accel. (N)]]+Table1[[#This Row],[Roll (N)]]+Table1[[#This Row],[Aero (N)]]</f>
        <v>103.2993</v>
      </c>
      <c r="M615">
        <f>Table1[[#This Row],[Total (N)]]*((E601/3.6)/1000)</f>
        <v>0</v>
      </c>
      <c r="N615">
        <f>Table1[[#This Row],[Power (kW)]]*1000</f>
        <v>0</v>
      </c>
      <c r="P615">
        <f>(Table1[[#This Row],[Power (kW)]]*1000)*C601</f>
        <v>0</v>
      </c>
      <c r="S615">
        <f t="shared" si="81"/>
        <v>0</v>
      </c>
      <c r="T615">
        <f t="shared" si="85"/>
        <v>25.5</v>
      </c>
      <c r="U615">
        <f t="shared" si="82"/>
        <v>7.083333333333333</v>
      </c>
    </row>
    <row r="616" spans="2:21" x14ac:dyDescent="0.2">
      <c r="B616" s="4" t="s">
        <v>52</v>
      </c>
      <c r="C616" s="4">
        <v>608</v>
      </c>
      <c r="D616" s="4">
        <v>19</v>
      </c>
      <c r="E616" s="11">
        <v>30.5</v>
      </c>
      <c r="F616" s="17">
        <f t="shared" si="83"/>
        <v>1.2916666666666663</v>
      </c>
      <c r="G616" s="17">
        <f t="shared" si="84"/>
        <v>4.6499999999999986</v>
      </c>
      <c r="I616">
        <f t="shared" si="80"/>
        <v>0</v>
      </c>
      <c r="J616">
        <f t="shared" si="86"/>
        <v>103.2993</v>
      </c>
      <c r="K616">
        <f t="shared" si="87"/>
        <v>0</v>
      </c>
      <c r="L616">
        <f>Table1[[#This Row],[Accel. (N)]]+Table1[[#This Row],[Roll (N)]]+Table1[[#This Row],[Aero (N)]]</f>
        <v>103.2993</v>
      </c>
      <c r="M616">
        <f>Table1[[#This Row],[Total (N)]]*((E602/3.6)/1000)</f>
        <v>0</v>
      </c>
      <c r="N616">
        <f>Table1[[#This Row],[Power (kW)]]*1000</f>
        <v>0</v>
      </c>
      <c r="P616">
        <f>(Table1[[#This Row],[Power (kW)]]*1000)*C602</f>
        <v>0</v>
      </c>
      <c r="S616">
        <f t="shared" si="81"/>
        <v>0</v>
      </c>
      <c r="T616">
        <f t="shared" si="85"/>
        <v>30.5</v>
      </c>
      <c r="U616">
        <f t="shared" si="82"/>
        <v>8.4722222222222214</v>
      </c>
    </row>
    <row r="617" spans="2:21" x14ac:dyDescent="0.2">
      <c r="B617" s="4" t="s">
        <v>52</v>
      </c>
      <c r="C617" s="4">
        <v>609</v>
      </c>
      <c r="D617" s="4">
        <v>20</v>
      </c>
      <c r="E617" s="11">
        <v>34.799999999999997</v>
      </c>
      <c r="F617" s="17">
        <f t="shared" si="83"/>
        <v>1.1527777777777775</v>
      </c>
      <c r="G617" s="17">
        <f t="shared" si="84"/>
        <v>4.1499999999999986</v>
      </c>
      <c r="I617">
        <f t="shared" si="80"/>
        <v>0</v>
      </c>
      <c r="J617">
        <f t="shared" si="86"/>
        <v>103.2993</v>
      </c>
      <c r="K617">
        <f t="shared" si="87"/>
        <v>0</v>
      </c>
      <c r="L617">
        <f>Table1[[#This Row],[Accel. (N)]]+Table1[[#This Row],[Roll (N)]]+Table1[[#This Row],[Aero (N)]]</f>
        <v>103.2993</v>
      </c>
      <c r="M617">
        <f>Table1[[#This Row],[Total (N)]]*((E603/3.6)/1000)</f>
        <v>0</v>
      </c>
      <c r="N617">
        <f>Table1[[#This Row],[Power (kW)]]*1000</f>
        <v>0</v>
      </c>
      <c r="P617">
        <f>(Table1[[#This Row],[Power (kW)]]*1000)*C603</f>
        <v>0</v>
      </c>
      <c r="S617">
        <f t="shared" si="81"/>
        <v>0</v>
      </c>
      <c r="T617">
        <f t="shared" si="85"/>
        <v>34.799999999999997</v>
      </c>
      <c r="U617">
        <f t="shared" si="82"/>
        <v>9.6666666666666661</v>
      </c>
    </row>
    <row r="618" spans="2:21" x14ac:dyDescent="0.2">
      <c r="B618" s="4" t="s">
        <v>52</v>
      </c>
      <c r="C618" s="4">
        <v>610</v>
      </c>
      <c r="D618" s="4">
        <v>21</v>
      </c>
      <c r="E618" s="11">
        <v>38.799999999999997</v>
      </c>
      <c r="F618" s="17">
        <f t="shared" si="83"/>
        <v>1.1250000000000002</v>
      </c>
      <c r="G618" s="17">
        <f t="shared" si="84"/>
        <v>4.0500000000000007</v>
      </c>
      <c r="I618">
        <f t="shared" si="80"/>
        <v>0</v>
      </c>
      <c r="J618">
        <f t="shared" si="86"/>
        <v>103.2993</v>
      </c>
      <c r="K618">
        <f t="shared" si="87"/>
        <v>0</v>
      </c>
      <c r="L618">
        <f>Table1[[#This Row],[Accel. (N)]]+Table1[[#This Row],[Roll (N)]]+Table1[[#This Row],[Aero (N)]]</f>
        <v>103.2993</v>
      </c>
      <c r="M618">
        <f>Table1[[#This Row],[Total (N)]]*((E604/3.6)/1000)</f>
        <v>0</v>
      </c>
      <c r="N618">
        <f>Table1[[#This Row],[Power (kW)]]*1000</f>
        <v>0</v>
      </c>
      <c r="P618">
        <f>(Table1[[#This Row],[Power (kW)]]*1000)*C604</f>
        <v>0</v>
      </c>
      <c r="S618">
        <f t="shared" si="81"/>
        <v>0</v>
      </c>
      <c r="T618">
        <f t="shared" si="85"/>
        <v>38.799999999999997</v>
      </c>
      <c r="U618">
        <f t="shared" si="82"/>
        <v>10.777777777777777</v>
      </c>
    </row>
    <row r="619" spans="2:21" x14ac:dyDescent="0.2">
      <c r="B619" s="4" t="s">
        <v>52</v>
      </c>
      <c r="C619" s="4">
        <v>611</v>
      </c>
      <c r="D619" s="4">
        <v>22</v>
      </c>
      <c r="E619" s="11">
        <v>42.9</v>
      </c>
      <c r="F619" s="17">
        <f t="shared" si="83"/>
        <v>1.0555555555555558</v>
      </c>
      <c r="G619" s="17">
        <f t="shared" si="84"/>
        <v>3.8000000000000007</v>
      </c>
      <c r="I619">
        <f t="shared" si="80"/>
        <v>0</v>
      </c>
      <c r="J619">
        <f t="shared" si="86"/>
        <v>103.2993</v>
      </c>
      <c r="K619">
        <f t="shared" si="87"/>
        <v>0</v>
      </c>
      <c r="L619">
        <f>Table1[[#This Row],[Accel. (N)]]+Table1[[#This Row],[Roll (N)]]+Table1[[#This Row],[Aero (N)]]</f>
        <v>103.2993</v>
      </c>
      <c r="M619">
        <f>Table1[[#This Row],[Total (N)]]*((E605/3.6)/1000)</f>
        <v>0</v>
      </c>
      <c r="N619">
        <f>Table1[[#This Row],[Power (kW)]]*1000</f>
        <v>0</v>
      </c>
      <c r="P619">
        <f>(Table1[[#This Row],[Power (kW)]]*1000)*C605</f>
        <v>0</v>
      </c>
      <c r="S619">
        <f t="shared" si="81"/>
        <v>0</v>
      </c>
      <c r="T619">
        <f t="shared" si="85"/>
        <v>42.9</v>
      </c>
      <c r="U619">
        <f t="shared" si="82"/>
        <v>11.916666666666666</v>
      </c>
    </row>
    <row r="620" spans="2:21" x14ac:dyDescent="0.2">
      <c r="B620" s="4" t="s">
        <v>52</v>
      </c>
      <c r="C620" s="4">
        <v>612</v>
      </c>
      <c r="D620" s="4">
        <v>23</v>
      </c>
      <c r="E620" s="11">
        <v>46.4</v>
      </c>
      <c r="F620" s="17">
        <f t="shared" si="83"/>
        <v>0.74999999999999978</v>
      </c>
      <c r="G620" s="17">
        <f t="shared" si="84"/>
        <v>2.6999999999999993</v>
      </c>
      <c r="I620">
        <f t="shared" si="80"/>
        <v>0</v>
      </c>
      <c r="J620">
        <f t="shared" si="86"/>
        <v>103.2993</v>
      </c>
      <c r="K620">
        <f t="shared" si="87"/>
        <v>0</v>
      </c>
      <c r="L620">
        <f>Table1[[#This Row],[Accel. (N)]]+Table1[[#This Row],[Roll (N)]]+Table1[[#This Row],[Aero (N)]]</f>
        <v>103.2993</v>
      </c>
      <c r="M620">
        <f>Table1[[#This Row],[Total (N)]]*((E606/3.6)/1000)</f>
        <v>0</v>
      </c>
      <c r="N620">
        <f>Table1[[#This Row],[Power (kW)]]*1000</f>
        <v>0</v>
      </c>
      <c r="P620">
        <f>(Table1[[#This Row],[Power (kW)]]*1000)*C606</f>
        <v>0</v>
      </c>
      <c r="S620">
        <f t="shared" si="81"/>
        <v>0</v>
      </c>
      <c r="T620">
        <f t="shared" si="85"/>
        <v>46.4</v>
      </c>
      <c r="U620">
        <f t="shared" si="82"/>
        <v>12.888888888888888</v>
      </c>
    </row>
    <row r="621" spans="2:21" x14ac:dyDescent="0.2">
      <c r="B621" s="4" t="s">
        <v>52</v>
      </c>
      <c r="C621" s="4">
        <v>613</v>
      </c>
      <c r="D621" s="4">
        <v>24</v>
      </c>
      <c r="E621" s="11">
        <v>48.3</v>
      </c>
      <c r="F621" s="17">
        <f t="shared" si="83"/>
        <v>0.31944444444444503</v>
      </c>
      <c r="G621" s="17">
        <f t="shared" si="84"/>
        <v>1.1500000000000021</v>
      </c>
      <c r="I621">
        <f t="shared" si="80"/>
        <v>0</v>
      </c>
      <c r="J621">
        <f t="shared" si="86"/>
        <v>103.2993</v>
      </c>
      <c r="K621">
        <f t="shared" si="87"/>
        <v>0</v>
      </c>
      <c r="L621">
        <f>Table1[[#This Row],[Accel. (N)]]+Table1[[#This Row],[Roll (N)]]+Table1[[#This Row],[Aero (N)]]</f>
        <v>103.2993</v>
      </c>
      <c r="M621">
        <f>Table1[[#This Row],[Total (N)]]*((E607/3.6)/1000)</f>
        <v>0</v>
      </c>
      <c r="N621">
        <f>Table1[[#This Row],[Power (kW)]]*1000</f>
        <v>0</v>
      </c>
      <c r="P621">
        <f>(Table1[[#This Row],[Power (kW)]]*1000)*C607</f>
        <v>0</v>
      </c>
      <c r="S621">
        <f t="shared" si="81"/>
        <v>0</v>
      </c>
      <c r="T621">
        <f t="shared" si="85"/>
        <v>48.3</v>
      </c>
      <c r="U621">
        <f t="shared" si="82"/>
        <v>13.416666666666666</v>
      </c>
    </row>
    <row r="622" spans="2:21" x14ac:dyDescent="0.2">
      <c r="B622" s="4" t="s">
        <v>52</v>
      </c>
      <c r="C622" s="4">
        <v>614</v>
      </c>
      <c r="D622" s="4">
        <v>25</v>
      </c>
      <c r="E622" s="11">
        <v>48.7</v>
      </c>
      <c r="F622" s="17">
        <f t="shared" si="83"/>
        <v>2.7777777777778172E-2</v>
      </c>
      <c r="G622" s="17">
        <f t="shared" si="84"/>
        <v>0.10000000000000142</v>
      </c>
      <c r="I622">
        <f t="shared" si="80"/>
        <v>112.5</v>
      </c>
      <c r="J622">
        <f t="shared" si="86"/>
        <v>103.2993</v>
      </c>
      <c r="K622">
        <f t="shared" si="87"/>
        <v>0</v>
      </c>
      <c r="L622">
        <f>Table1[[#This Row],[Accel. (N)]]+Table1[[#This Row],[Roll (N)]]+Table1[[#This Row],[Aero (N)]]</f>
        <v>215.79930000000002</v>
      </c>
      <c r="M622">
        <f>Table1[[#This Row],[Total (N)]]*((E608/3.6)/1000)</f>
        <v>0</v>
      </c>
      <c r="N622">
        <f>Table1[[#This Row],[Power (kW)]]*1000</f>
        <v>0</v>
      </c>
      <c r="P622">
        <f>(Table1[[#This Row],[Power (kW)]]*1000)*C608</f>
        <v>0</v>
      </c>
      <c r="S622">
        <f t="shared" si="81"/>
        <v>0</v>
      </c>
      <c r="T622">
        <f t="shared" si="85"/>
        <v>48.7</v>
      </c>
      <c r="U622">
        <f t="shared" si="82"/>
        <v>13.527777777777779</v>
      </c>
    </row>
    <row r="623" spans="2:21" x14ac:dyDescent="0.2">
      <c r="B623" s="4" t="s">
        <v>52</v>
      </c>
      <c r="C623" s="4">
        <v>615</v>
      </c>
      <c r="D623" s="4">
        <v>26</v>
      </c>
      <c r="E623" s="11">
        <v>48.5</v>
      </c>
      <c r="F623" s="17">
        <f t="shared" si="83"/>
        <v>-4.1666666666667261E-2</v>
      </c>
      <c r="G623" s="17">
        <f t="shared" si="84"/>
        <v>-0.15000000000000213</v>
      </c>
      <c r="I623">
        <f t="shared" si="80"/>
        <v>236.25000000000003</v>
      </c>
      <c r="J623">
        <f t="shared" si="86"/>
        <v>103.2993</v>
      </c>
      <c r="K623">
        <f t="shared" si="87"/>
        <v>2.3571393890972226E-2</v>
      </c>
      <c r="L623">
        <f>Table1[[#This Row],[Accel. (N)]]+Table1[[#This Row],[Roll (N)]]+Table1[[#This Row],[Aero (N)]]</f>
        <v>339.57287139389098</v>
      </c>
      <c r="M623">
        <f>Table1[[#This Row],[Total (N)]]*((E609/3.6)/1000)</f>
        <v>9.4325797609414161E-2</v>
      </c>
      <c r="N623">
        <f>Table1[[#This Row],[Power (kW)]]*1000</f>
        <v>94.325797609414167</v>
      </c>
      <c r="P623">
        <f>(Table1[[#This Row],[Power (kW)]]*1000)*C609</f>
        <v>56689.804363257914</v>
      </c>
      <c r="S623">
        <f t="shared" si="81"/>
        <v>0</v>
      </c>
      <c r="T623">
        <f t="shared" si="85"/>
        <v>48.5</v>
      </c>
      <c r="U623">
        <f t="shared" si="82"/>
        <v>13.472222222222221</v>
      </c>
    </row>
    <row r="624" spans="2:21" x14ac:dyDescent="0.2">
      <c r="B624" s="4" t="s">
        <v>52</v>
      </c>
      <c r="C624" s="4">
        <v>616</v>
      </c>
      <c r="D624" s="4">
        <v>27</v>
      </c>
      <c r="E624" s="11">
        <v>48.4</v>
      </c>
      <c r="F624" s="17">
        <f t="shared" si="83"/>
        <v>-4.1666666666666269E-2</v>
      </c>
      <c r="G624" s="17">
        <f t="shared" si="84"/>
        <v>-0.14999999999999858</v>
      </c>
      <c r="I624">
        <f t="shared" si="80"/>
        <v>427.5</v>
      </c>
      <c r="J624">
        <f t="shared" si="86"/>
        <v>103.2993</v>
      </c>
      <c r="K624">
        <f t="shared" si="87"/>
        <v>0.10394984705918753</v>
      </c>
      <c r="L624">
        <f>Table1[[#This Row],[Accel. (N)]]+Table1[[#This Row],[Roll (N)]]+Table1[[#This Row],[Aero (N)]]</f>
        <v>530.90324984705921</v>
      </c>
      <c r="M624">
        <f>Table1[[#This Row],[Total (N)]]*((E610/3.6)/1000)</f>
        <v>0.30969356241078455</v>
      </c>
      <c r="N624">
        <f>Table1[[#This Row],[Power (kW)]]*1000</f>
        <v>309.69356241078452</v>
      </c>
      <c r="P624">
        <f>(Table1[[#This Row],[Power (kW)]]*1000)*C610</f>
        <v>186435.52457129228</v>
      </c>
      <c r="S624">
        <f t="shared" si="81"/>
        <v>0</v>
      </c>
      <c r="T624">
        <f t="shared" si="85"/>
        <v>48.4</v>
      </c>
      <c r="U624">
        <f t="shared" si="82"/>
        <v>13.444444444444443</v>
      </c>
    </row>
    <row r="625" spans="2:21" x14ac:dyDescent="0.2">
      <c r="B625" s="4" t="s">
        <v>52</v>
      </c>
      <c r="C625" s="4">
        <v>617</v>
      </c>
      <c r="D625" s="4">
        <v>28</v>
      </c>
      <c r="E625" s="11">
        <v>48.2</v>
      </c>
      <c r="F625" s="17">
        <f t="shared" si="83"/>
        <v>-8.3333333333333523E-2</v>
      </c>
      <c r="G625" s="17">
        <f t="shared" si="84"/>
        <v>-0.30000000000000071</v>
      </c>
      <c r="I625">
        <f t="shared" si="80"/>
        <v>787.5</v>
      </c>
      <c r="J625">
        <f t="shared" si="86"/>
        <v>103.2993</v>
      </c>
      <c r="K625">
        <f t="shared" si="87"/>
        <v>0.54308491524799996</v>
      </c>
      <c r="L625">
        <f>Table1[[#This Row],[Accel. (N)]]+Table1[[#This Row],[Roll (N)]]+Table1[[#This Row],[Aero (N)]]</f>
        <v>891.34238491524798</v>
      </c>
      <c r="M625">
        <f>Table1[[#This Row],[Total (N)]]*((E611/3.6)/1000)</f>
        <v>1.1884565132203306</v>
      </c>
      <c r="N625">
        <f>Table1[[#This Row],[Power (kW)]]*1000</f>
        <v>1188.4565132203306</v>
      </c>
      <c r="P625">
        <f>(Table1[[#This Row],[Power (kW)]]*1000)*C611</f>
        <v>716639.27747185936</v>
      </c>
      <c r="S625">
        <f t="shared" si="81"/>
        <v>0</v>
      </c>
      <c r="T625">
        <f t="shared" si="85"/>
        <v>48.2</v>
      </c>
      <c r="U625">
        <f t="shared" si="82"/>
        <v>13.388888888888889</v>
      </c>
    </row>
    <row r="626" spans="2:21" x14ac:dyDescent="0.2">
      <c r="B626" s="4" t="s">
        <v>52</v>
      </c>
      <c r="C626" s="4">
        <v>618</v>
      </c>
      <c r="D626" s="4">
        <v>29</v>
      </c>
      <c r="E626" s="11">
        <v>47.8</v>
      </c>
      <c r="F626" s="17">
        <f t="shared" si="83"/>
        <v>-0.16666666666666705</v>
      </c>
      <c r="G626" s="17">
        <f t="shared" si="84"/>
        <v>-0.60000000000000142</v>
      </c>
      <c r="I626">
        <f t="shared" si="80"/>
        <v>1057.4999999999998</v>
      </c>
      <c r="J626">
        <f t="shared" si="86"/>
        <v>103.2993</v>
      </c>
      <c r="K626">
        <f t="shared" si="87"/>
        <v>1.9519471281114096</v>
      </c>
      <c r="L626">
        <f>Table1[[#This Row],[Accel. (N)]]+Table1[[#This Row],[Roll (N)]]+Table1[[#This Row],[Aero (N)]]</f>
        <v>1162.7512471281111</v>
      </c>
      <c r="M626">
        <f>Table1[[#This Row],[Total (N)]]*((E612/3.6)/1000)</f>
        <v>2.9391767635738364</v>
      </c>
      <c r="N626">
        <f>Table1[[#This Row],[Power (kW)]]*1000</f>
        <v>2939.1767635738365</v>
      </c>
      <c r="P626">
        <f>(Table1[[#This Row],[Power (kW)]]*1000)*C612</f>
        <v>1775262.7651985972</v>
      </c>
      <c r="S626">
        <f t="shared" si="81"/>
        <v>0</v>
      </c>
      <c r="T626">
        <f t="shared" si="85"/>
        <v>47.8</v>
      </c>
      <c r="U626">
        <f t="shared" si="82"/>
        <v>13.277777777777777</v>
      </c>
    </row>
    <row r="627" spans="2:21" x14ac:dyDescent="0.2">
      <c r="B627" s="4" t="s">
        <v>52</v>
      </c>
      <c r="C627" s="4">
        <v>619</v>
      </c>
      <c r="D627" s="4">
        <v>30</v>
      </c>
      <c r="E627" s="11">
        <v>47</v>
      </c>
      <c r="F627" s="17">
        <f t="shared" si="83"/>
        <v>-0.26388888888888867</v>
      </c>
      <c r="G627" s="17">
        <f t="shared" si="84"/>
        <v>-0.94999999999999929</v>
      </c>
      <c r="I627">
        <f t="shared" si="80"/>
        <v>1203.75</v>
      </c>
      <c r="J627">
        <f t="shared" si="86"/>
        <v>103.2993</v>
      </c>
      <c r="K627">
        <f t="shared" si="87"/>
        <v>4.7529358641756385</v>
      </c>
      <c r="L627">
        <f>Table1[[#This Row],[Accel. (N)]]+Table1[[#This Row],[Roll (N)]]+Table1[[#This Row],[Aero (N)]]</f>
        <v>1311.8022358641756</v>
      </c>
      <c r="M627">
        <f>Table1[[#This Row],[Total (N)]]*((E613/3.6)/1000)</f>
        <v>5.1743310414642476</v>
      </c>
      <c r="N627">
        <f>Table1[[#This Row],[Power (kW)]]*1000</f>
        <v>5174.3310414642474</v>
      </c>
      <c r="P627">
        <f>(Table1[[#This Row],[Power (kW)]]*1000)*C613</f>
        <v>3130470.2800858696</v>
      </c>
      <c r="S627">
        <f t="shared" si="81"/>
        <v>0</v>
      </c>
      <c r="T627">
        <f t="shared" si="85"/>
        <v>47</v>
      </c>
      <c r="U627">
        <f t="shared" si="82"/>
        <v>13.055555555555555</v>
      </c>
    </row>
    <row r="628" spans="2:21" x14ac:dyDescent="0.2">
      <c r="B628" s="4" t="s">
        <v>52</v>
      </c>
      <c r="C628" s="4">
        <v>620</v>
      </c>
      <c r="D628" s="4">
        <v>31</v>
      </c>
      <c r="E628" s="11">
        <v>45.9</v>
      </c>
      <c r="F628" s="17">
        <f t="shared" si="83"/>
        <v>-0.29166666666666685</v>
      </c>
      <c r="G628" s="17">
        <f t="shared" si="84"/>
        <v>-1.0500000000000007</v>
      </c>
      <c r="I628">
        <f t="shared" si="80"/>
        <v>1271.25</v>
      </c>
      <c r="J628">
        <f t="shared" si="86"/>
        <v>103.2993</v>
      </c>
      <c r="K628">
        <f t="shared" si="87"/>
        <v>9.2409292610167508</v>
      </c>
      <c r="L628">
        <f>Table1[[#This Row],[Accel. (N)]]+Table1[[#This Row],[Roll (N)]]+Table1[[#This Row],[Aero (N)]]</f>
        <v>1383.7902292610167</v>
      </c>
      <c r="M628">
        <f>Table1[[#This Row],[Total (N)]]*((E614/3.6)/1000)</f>
        <v>7.6108462609355918</v>
      </c>
      <c r="N628">
        <f>Table1[[#This Row],[Power (kW)]]*1000</f>
        <v>7610.846260935592</v>
      </c>
      <c r="P628">
        <f>(Table1[[#This Row],[Power (kW)]]*1000)*C614</f>
        <v>4612172.8341269689</v>
      </c>
      <c r="S628">
        <f t="shared" si="81"/>
        <v>0</v>
      </c>
      <c r="T628">
        <f t="shared" si="85"/>
        <v>45.9</v>
      </c>
      <c r="U628">
        <f t="shared" si="82"/>
        <v>12.75</v>
      </c>
    </row>
    <row r="629" spans="2:21" x14ac:dyDescent="0.2">
      <c r="B629" s="4" t="s">
        <v>52</v>
      </c>
      <c r="C629" s="4">
        <v>621</v>
      </c>
      <c r="D629" s="4">
        <v>32</v>
      </c>
      <c r="E629" s="11">
        <v>44.9</v>
      </c>
      <c r="F629" s="17">
        <f t="shared" si="83"/>
        <v>-0.20833333333333331</v>
      </c>
      <c r="G629" s="17">
        <f t="shared" si="84"/>
        <v>-0.75</v>
      </c>
      <c r="I629">
        <f t="shared" si="80"/>
        <v>1203.7499999999998</v>
      </c>
      <c r="J629">
        <f t="shared" si="86"/>
        <v>103.2993</v>
      </c>
      <c r="K629">
        <f t="shared" si="87"/>
        <v>15.327298877604687</v>
      </c>
      <c r="L629">
        <f>Table1[[#This Row],[Accel. (N)]]+Table1[[#This Row],[Roll (N)]]+Table1[[#This Row],[Aero (N)]]</f>
        <v>1322.3765988776045</v>
      </c>
      <c r="M629">
        <f>Table1[[#This Row],[Total (N)]]*((E615/3.6)/1000)</f>
        <v>9.3668342420496984</v>
      </c>
      <c r="N629">
        <f>Table1[[#This Row],[Power (kW)]]*1000</f>
        <v>9366.8342420496992</v>
      </c>
      <c r="P629">
        <f>(Table1[[#This Row],[Power (kW)]]*1000)*C615</f>
        <v>5685668.3849241678</v>
      </c>
      <c r="S629">
        <f t="shared" si="81"/>
        <v>0</v>
      </c>
      <c r="T629">
        <f t="shared" si="85"/>
        <v>44.9</v>
      </c>
      <c r="U629">
        <f t="shared" si="82"/>
        <v>12.472222222222221</v>
      </c>
    </row>
    <row r="630" spans="2:21" x14ac:dyDescent="0.2">
      <c r="B630" s="4" t="s">
        <v>52</v>
      </c>
      <c r="C630" s="4">
        <v>622</v>
      </c>
      <c r="D630" s="4">
        <v>33</v>
      </c>
      <c r="E630" s="11">
        <v>44.4</v>
      </c>
      <c r="F630" s="17">
        <f t="shared" si="83"/>
        <v>-8.3333333333333523E-2</v>
      </c>
      <c r="G630" s="17">
        <f t="shared" si="84"/>
        <v>-0.30000000000000071</v>
      </c>
      <c r="I630">
        <f t="shared" si="80"/>
        <v>1046.2499999999998</v>
      </c>
      <c r="J630">
        <f t="shared" si="86"/>
        <v>103.2993</v>
      </c>
      <c r="K630">
        <f t="shared" si="87"/>
        <v>21.927289167076907</v>
      </c>
      <c r="L630">
        <f>Table1[[#This Row],[Accel. (N)]]+Table1[[#This Row],[Roll (N)]]+Table1[[#This Row],[Aero (N)]]</f>
        <v>1171.4765891670766</v>
      </c>
      <c r="M630">
        <f>Table1[[#This Row],[Total (N)]]*((E616/3.6)/1000)</f>
        <v>9.925009991554397</v>
      </c>
      <c r="N630">
        <f>Table1[[#This Row],[Power (kW)]]*1000</f>
        <v>9925.0099915543979</v>
      </c>
      <c r="P630">
        <f>(Table1[[#This Row],[Power (kW)]]*1000)*C616</f>
        <v>6034406.0748650739</v>
      </c>
      <c r="S630">
        <f t="shared" si="81"/>
        <v>0</v>
      </c>
      <c r="T630">
        <f t="shared" si="85"/>
        <v>44.4</v>
      </c>
      <c r="U630">
        <f t="shared" si="82"/>
        <v>12.333333333333332</v>
      </c>
    </row>
    <row r="631" spans="2:21" x14ac:dyDescent="0.2">
      <c r="B631" s="4" t="s">
        <v>52</v>
      </c>
      <c r="C631" s="4">
        <v>623</v>
      </c>
      <c r="D631" s="4">
        <v>34</v>
      </c>
      <c r="E631" s="11">
        <v>44.3</v>
      </c>
      <c r="F631" s="17">
        <f t="shared" si="83"/>
        <v>1.3888888888889086E-2</v>
      </c>
      <c r="G631" s="17">
        <f t="shared" si="84"/>
        <v>5.0000000000000711E-2</v>
      </c>
      <c r="I631">
        <f t="shared" ref="I631:I694" si="88">$M$16*F617</f>
        <v>933.74999999999977</v>
      </c>
      <c r="J631">
        <f t="shared" si="86"/>
        <v>103.2993</v>
      </c>
      <c r="K631">
        <f t="shared" si="87"/>
        <v>28.545900857722994</v>
      </c>
      <c r="L631">
        <f>Table1[[#This Row],[Accel. (N)]]+Table1[[#This Row],[Roll (N)]]+Table1[[#This Row],[Aero (N)]]</f>
        <v>1065.5952008577226</v>
      </c>
      <c r="M631">
        <f>Table1[[#This Row],[Total (N)]]*((E617/3.6)/1000)</f>
        <v>10.300753608291318</v>
      </c>
      <c r="N631">
        <f>Table1[[#This Row],[Power (kW)]]*1000</f>
        <v>10300.753608291318</v>
      </c>
      <c r="P631">
        <f>(Table1[[#This Row],[Power (kW)]]*1000)*C617</f>
        <v>6273158.9474494122</v>
      </c>
      <c r="S631">
        <f t="shared" si="81"/>
        <v>0</v>
      </c>
      <c r="T631">
        <f t="shared" si="85"/>
        <v>44.3</v>
      </c>
      <c r="U631">
        <f t="shared" si="82"/>
        <v>12.305555555555554</v>
      </c>
    </row>
    <row r="632" spans="2:21" x14ac:dyDescent="0.2">
      <c r="B632" s="4" t="s">
        <v>52</v>
      </c>
      <c r="C632" s="4">
        <v>624</v>
      </c>
      <c r="D632" s="4">
        <v>35</v>
      </c>
      <c r="E632" s="11">
        <v>44.5</v>
      </c>
      <c r="F632" s="17">
        <f t="shared" si="83"/>
        <v>0.1111111111111117</v>
      </c>
      <c r="G632" s="17">
        <f t="shared" si="84"/>
        <v>0.40000000000000213</v>
      </c>
      <c r="I632">
        <f t="shared" si="88"/>
        <v>911.25000000000023</v>
      </c>
      <c r="J632">
        <f t="shared" si="86"/>
        <v>103.2993</v>
      </c>
      <c r="K632">
        <f t="shared" si="87"/>
        <v>35.485319219225218</v>
      </c>
      <c r="L632">
        <f>Table1[[#This Row],[Accel. (N)]]+Table1[[#This Row],[Roll (N)]]+Table1[[#This Row],[Aero (N)]]</f>
        <v>1050.0346192192255</v>
      </c>
      <c r="M632">
        <f>Table1[[#This Row],[Total (N)]]*((E618/3.6)/1000)</f>
        <v>11.317039784918318</v>
      </c>
      <c r="N632">
        <f>Table1[[#This Row],[Power (kW)]]*1000</f>
        <v>11317.039784918317</v>
      </c>
      <c r="P632">
        <f>(Table1[[#This Row],[Power (kW)]]*1000)*C618</f>
        <v>6903394.2688001739</v>
      </c>
      <c r="S632">
        <f t="shared" si="81"/>
        <v>0</v>
      </c>
      <c r="T632">
        <f t="shared" si="85"/>
        <v>44.5</v>
      </c>
      <c r="U632">
        <f t="shared" si="82"/>
        <v>12.361111111111111</v>
      </c>
    </row>
    <row r="633" spans="2:21" x14ac:dyDescent="0.2">
      <c r="B633" s="4" t="s">
        <v>52</v>
      </c>
      <c r="C633" s="4">
        <v>625</v>
      </c>
      <c r="D633" s="4">
        <v>36</v>
      </c>
      <c r="E633" s="11">
        <v>45.1</v>
      </c>
      <c r="F633" s="17">
        <f t="shared" si="83"/>
        <v>0.16666666666666705</v>
      </c>
      <c r="G633" s="17">
        <f t="shared" si="84"/>
        <v>0.60000000000000142</v>
      </c>
      <c r="I633">
        <f t="shared" si="88"/>
        <v>855.00000000000023</v>
      </c>
      <c r="J633">
        <f t="shared" si="86"/>
        <v>103.2993</v>
      </c>
      <c r="K633">
        <f t="shared" si="87"/>
        <v>43.381029030884186</v>
      </c>
      <c r="L633">
        <f>Table1[[#This Row],[Accel. (N)]]+Table1[[#This Row],[Roll (N)]]+Table1[[#This Row],[Aero (N)]]</f>
        <v>1001.6803290308844</v>
      </c>
      <c r="M633">
        <f>Table1[[#This Row],[Total (N)]]*((E619/3.6)/1000)</f>
        <v>11.936690587618038</v>
      </c>
      <c r="N633">
        <f>Table1[[#This Row],[Power (kW)]]*1000</f>
        <v>11936.690587618039</v>
      </c>
      <c r="P633">
        <f>(Table1[[#This Row],[Power (kW)]]*1000)*C619</f>
        <v>7293317.9490346219</v>
      </c>
      <c r="S633">
        <f t="shared" si="81"/>
        <v>0</v>
      </c>
      <c r="T633">
        <f t="shared" si="85"/>
        <v>45.1</v>
      </c>
      <c r="U633">
        <f t="shared" si="82"/>
        <v>12.527777777777779</v>
      </c>
    </row>
    <row r="634" spans="2:21" x14ac:dyDescent="0.2">
      <c r="B634" s="4" t="s">
        <v>52</v>
      </c>
      <c r="C634" s="4">
        <v>626</v>
      </c>
      <c r="D634" s="4">
        <v>37</v>
      </c>
      <c r="E634" s="11">
        <v>45.7</v>
      </c>
      <c r="F634" s="17">
        <f t="shared" si="83"/>
        <v>0.12499999999999981</v>
      </c>
      <c r="G634" s="17">
        <f t="shared" si="84"/>
        <v>0.44999999999999929</v>
      </c>
      <c r="I634">
        <f t="shared" si="88"/>
        <v>607.49999999999977</v>
      </c>
      <c r="J634">
        <f t="shared" si="86"/>
        <v>103.2993</v>
      </c>
      <c r="K634">
        <f t="shared" si="87"/>
        <v>50.748268191507542</v>
      </c>
      <c r="L634">
        <f>Table1[[#This Row],[Accel. (N)]]+Table1[[#This Row],[Roll (N)]]+Table1[[#This Row],[Aero (N)]]</f>
        <v>761.54756819150737</v>
      </c>
      <c r="M634">
        <f>Table1[[#This Row],[Total (N)]]*((E620/3.6)/1000)</f>
        <v>9.815501990023872</v>
      </c>
      <c r="N634">
        <f>Table1[[#This Row],[Power (kW)]]*1000</f>
        <v>9815.5019900238713</v>
      </c>
      <c r="P634">
        <f>(Table1[[#This Row],[Power (kW)]]*1000)*C620</f>
        <v>6007087.2178946091</v>
      </c>
      <c r="S634">
        <f t="shared" si="81"/>
        <v>0</v>
      </c>
      <c r="T634">
        <f t="shared" si="85"/>
        <v>45.7</v>
      </c>
      <c r="U634">
        <f t="shared" si="82"/>
        <v>12.694444444444445</v>
      </c>
    </row>
    <row r="635" spans="2:21" x14ac:dyDescent="0.2">
      <c r="B635" s="4" t="s">
        <v>52</v>
      </c>
      <c r="C635" s="4">
        <v>627</v>
      </c>
      <c r="D635" s="4">
        <v>38</v>
      </c>
      <c r="E635" s="11">
        <v>46</v>
      </c>
      <c r="F635" s="17">
        <f t="shared" si="83"/>
        <v>4.1666666666666269E-2</v>
      </c>
      <c r="G635" s="17">
        <f t="shared" si="84"/>
        <v>0.14999999999999858</v>
      </c>
      <c r="I635">
        <f t="shared" si="88"/>
        <v>258.75000000000045</v>
      </c>
      <c r="J635">
        <f t="shared" si="86"/>
        <v>103.2993</v>
      </c>
      <c r="K635">
        <f t="shared" si="87"/>
        <v>54.989469094310181</v>
      </c>
      <c r="L635">
        <f>Table1[[#This Row],[Accel. (N)]]+Table1[[#This Row],[Roll (N)]]+Table1[[#This Row],[Aero (N)]]</f>
        <v>417.03876909431062</v>
      </c>
      <c r="M635">
        <f>Table1[[#This Row],[Total (N)]]*((E621/3.6)/1000)</f>
        <v>5.5952701520153338</v>
      </c>
      <c r="N635">
        <f>Table1[[#This Row],[Power (kW)]]*1000</f>
        <v>5595.2701520153341</v>
      </c>
      <c r="P635">
        <f>(Table1[[#This Row],[Power (kW)]]*1000)*C621</f>
        <v>3429900.6031853999</v>
      </c>
      <c r="S635">
        <f t="shared" si="81"/>
        <v>0</v>
      </c>
      <c r="T635">
        <f t="shared" si="85"/>
        <v>46</v>
      </c>
      <c r="U635">
        <f t="shared" si="82"/>
        <v>12.777777777777777</v>
      </c>
    </row>
    <row r="636" spans="2:21" x14ac:dyDescent="0.2">
      <c r="B636" s="4" t="s">
        <v>52</v>
      </c>
      <c r="C636" s="4">
        <v>628</v>
      </c>
      <c r="D636" s="4">
        <v>39</v>
      </c>
      <c r="E636" s="11">
        <v>46</v>
      </c>
      <c r="F636" s="17">
        <f t="shared" si="83"/>
        <v>0</v>
      </c>
      <c r="G636" s="17">
        <f t="shared" si="84"/>
        <v>0</v>
      </c>
      <c r="I636">
        <f t="shared" si="88"/>
        <v>22.50000000000032</v>
      </c>
      <c r="J636">
        <f t="shared" si="86"/>
        <v>103.2993</v>
      </c>
      <c r="K636">
        <f t="shared" si="87"/>
        <v>55.904039177279913</v>
      </c>
      <c r="L636">
        <f>Table1[[#This Row],[Accel. (N)]]+Table1[[#This Row],[Roll (N)]]+Table1[[#This Row],[Aero (N)]]</f>
        <v>181.70333917728024</v>
      </c>
      <c r="M636">
        <f>Table1[[#This Row],[Total (N)]]*((E622/3.6)/1000)</f>
        <v>2.4580423938704303</v>
      </c>
      <c r="N636">
        <f>Table1[[#This Row],[Power (kW)]]*1000</f>
        <v>2458.0423938704303</v>
      </c>
      <c r="P636">
        <f>(Table1[[#This Row],[Power (kW)]]*1000)*C622</f>
        <v>1509238.0298364442</v>
      </c>
      <c r="S636">
        <f t="shared" si="81"/>
        <v>0</v>
      </c>
      <c r="T636">
        <f t="shared" si="85"/>
        <v>46</v>
      </c>
      <c r="U636">
        <f t="shared" si="82"/>
        <v>12.777777777777777</v>
      </c>
    </row>
    <row r="637" spans="2:21" x14ac:dyDescent="0.2">
      <c r="B637" s="4" t="s">
        <v>52</v>
      </c>
      <c r="C637" s="4">
        <v>629</v>
      </c>
      <c r="D637" s="4">
        <v>40</v>
      </c>
      <c r="E637" s="11">
        <v>46</v>
      </c>
      <c r="F637" s="17">
        <f t="shared" si="83"/>
        <v>1.3888888888889086E-2</v>
      </c>
      <c r="G637" s="17">
        <f t="shared" si="84"/>
        <v>5.0000000000000711E-2</v>
      </c>
      <c r="I637">
        <f t="shared" si="88"/>
        <v>-33.750000000000483</v>
      </c>
      <c r="J637">
        <f t="shared" si="86"/>
        <v>103.2993</v>
      </c>
      <c r="K637">
        <f t="shared" si="87"/>
        <v>55.445811280039401</v>
      </c>
      <c r="L637">
        <f>Table1[[#This Row],[Accel. (N)]]+Table1[[#This Row],[Roll (N)]]+Table1[[#This Row],[Aero (N)]]</f>
        <v>124.99511128003891</v>
      </c>
      <c r="M637">
        <f>Table1[[#This Row],[Total (N)]]*((E623/3.6)/1000)</f>
        <v>1.6839619158560799</v>
      </c>
      <c r="N637">
        <f>Table1[[#This Row],[Power (kW)]]*1000</f>
        <v>1683.9619158560799</v>
      </c>
      <c r="P637">
        <f>(Table1[[#This Row],[Power (kW)]]*1000)*C623</f>
        <v>1035636.5782514892</v>
      </c>
      <c r="S637">
        <f t="shared" si="81"/>
        <v>0</v>
      </c>
      <c r="T637">
        <f t="shared" si="85"/>
        <v>46</v>
      </c>
      <c r="U637">
        <f t="shared" si="82"/>
        <v>12.777777777777777</v>
      </c>
    </row>
    <row r="638" spans="2:21" x14ac:dyDescent="0.2">
      <c r="B638" s="4" t="s">
        <v>52</v>
      </c>
      <c r="C638" s="4">
        <v>630</v>
      </c>
      <c r="D638" s="4">
        <v>41</v>
      </c>
      <c r="E638" s="11">
        <v>46.1</v>
      </c>
      <c r="F638" s="17">
        <f t="shared" si="83"/>
        <v>9.7222222222222612E-2</v>
      </c>
      <c r="G638" s="17">
        <f t="shared" si="84"/>
        <v>0.35000000000000142</v>
      </c>
      <c r="I638">
        <f t="shared" si="88"/>
        <v>-33.74999999999968</v>
      </c>
      <c r="J638">
        <f t="shared" si="86"/>
        <v>103.2993</v>
      </c>
      <c r="K638">
        <f t="shared" si="87"/>
        <v>55.217404473235874</v>
      </c>
      <c r="L638">
        <f>Table1[[#This Row],[Accel. (N)]]+Table1[[#This Row],[Roll (N)]]+Table1[[#This Row],[Aero (N)]]</f>
        <v>124.7667044732362</v>
      </c>
      <c r="M638">
        <f>Table1[[#This Row],[Total (N)]]*((E624/3.6)/1000)</f>
        <v>1.6774190268068421</v>
      </c>
      <c r="N638">
        <f>Table1[[#This Row],[Power (kW)]]*1000</f>
        <v>1677.4190268068421</v>
      </c>
      <c r="P638">
        <f>(Table1[[#This Row],[Power (kW)]]*1000)*C624</f>
        <v>1033290.1205130147</v>
      </c>
      <c r="S638">
        <f t="shared" si="81"/>
        <v>0</v>
      </c>
      <c r="T638">
        <f t="shared" si="85"/>
        <v>46.1</v>
      </c>
      <c r="U638">
        <f t="shared" si="82"/>
        <v>12.805555555555555</v>
      </c>
    </row>
    <row r="639" spans="2:21" x14ac:dyDescent="0.2">
      <c r="B639" s="4" t="s">
        <v>52</v>
      </c>
      <c r="C639" s="4">
        <v>631</v>
      </c>
      <c r="D639" s="4">
        <v>42</v>
      </c>
      <c r="E639" s="11">
        <v>46.7</v>
      </c>
      <c r="F639" s="17">
        <f t="shared" si="83"/>
        <v>0.2222222222222224</v>
      </c>
      <c r="G639" s="17">
        <f t="shared" si="84"/>
        <v>0.80000000000000071</v>
      </c>
      <c r="I639">
        <f t="shared" si="88"/>
        <v>-67.500000000000156</v>
      </c>
      <c r="J639">
        <f t="shared" si="86"/>
        <v>103.2993</v>
      </c>
      <c r="K639">
        <f t="shared" si="87"/>
        <v>54.762005143262307</v>
      </c>
      <c r="L639">
        <f>Table1[[#This Row],[Accel. (N)]]+Table1[[#This Row],[Roll (N)]]+Table1[[#This Row],[Aero (N)]]</f>
        <v>90.56130514326216</v>
      </c>
      <c r="M639">
        <f>Table1[[#This Row],[Total (N)]]*((E625/3.6)/1000)</f>
        <v>1.2125152521958991</v>
      </c>
      <c r="N639">
        <f>Table1[[#This Row],[Power (kW)]]*1000</f>
        <v>1212.5152521958992</v>
      </c>
      <c r="P639">
        <f>(Table1[[#This Row],[Power (kW)]]*1000)*C625</f>
        <v>748121.91060486983</v>
      </c>
      <c r="S639">
        <f t="shared" si="81"/>
        <v>0</v>
      </c>
      <c r="T639">
        <f t="shared" si="85"/>
        <v>46.7</v>
      </c>
      <c r="U639">
        <f t="shared" si="82"/>
        <v>12.972222222222223</v>
      </c>
    </row>
    <row r="640" spans="2:21" x14ac:dyDescent="0.2">
      <c r="B640" s="4" t="s">
        <v>52</v>
      </c>
      <c r="C640" s="4">
        <v>632</v>
      </c>
      <c r="D640" s="4">
        <v>43</v>
      </c>
      <c r="E640" s="11">
        <v>47.7</v>
      </c>
      <c r="F640" s="17">
        <f t="shared" si="83"/>
        <v>0.30555555555555497</v>
      </c>
      <c r="G640" s="17">
        <f t="shared" si="84"/>
        <v>1.0999999999999979</v>
      </c>
      <c r="I640">
        <f t="shared" si="88"/>
        <v>-135.00000000000031</v>
      </c>
      <c r="J640">
        <f t="shared" si="86"/>
        <v>103.2993</v>
      </c>
      <c r="K640">
        <f t="shared" si="87"/>
        <v>53.856863617848965</v>
      </c>
      <c r="L640">
        <f>Table1[[#This Row],[Accel. (N)]]+Table1[[#This Row],[Roll (N)]]+Table1[[#This Row],[Aero (N)]]</f>
        <v>22.156163617848655</v>
      </c>
      <c r="M640">
        <f>Table1[[#This Row],[Total (N)]]*((E626/3.6)/1000)</f>
        <v>0.29418461692587933</v>
      </c>
      <c r="N640">
        <f>Table1[[#This Row],[Power (kW)]]*1000</f>
        <v>294.18461692587931</v>
      </c>
      <c r="P640">
        <f>(Table1[[#This Row],[Power (kW)]]*1000)*C626</f>
        <v>181806.09326019342</v>
      </c>
      <c r="S640">
        <f t="shared" si="81"/>
        <v>0</v>
      </c>
      <c r="T640">
        <f t="shared" si="85"/>
        <v>47.7</v>
      </c>
      <c r="U640">
        <f t="shared" si="82"/>
        <v>13.25</v>
      </c>
    </row>
    <row r="641" spans="2:21" x14ac:dyDescent="0.2">
      <c r="B641" s="4" t="s">
        <v>52</v>
      </c>
      <c r="C641" s="4">
        <v>633</v>
      </c>
      <c r="D641" s="4">
        <v>44</v>
      </c>
      <c r="E641" s="11">
        <v>48.9</v>
      </c>
      <c r="F641" s="17">
        <f t="shared" si="83"/>
        <v>0.36111111111111033</v>
      </c>
      <c r="G641" s="17">
        <f t="shared" si="84"/>
        <v>1.2999999999999972</v>
      </c>
      <c r="I641">
        <f t="shared" si="88"/>
        <v>-213.74999999999983</v>
      </c>
      <c r="J641">
        <f t="shared" si="86"/>
        <v>103.2993</v>
      </c>
      <c r="K641">
        <f t="shared" si="87"/>
        <v>52.069209105157633</v>
      </c>
      <c r="L641">
        <f>Table1[[#This Row],[Accel. (N)]]+Table1[[#This Row],[Roll (N)]]+Table1[[#This Row],[Aero (N)]]</f>
        <v>-58.381490894842194</v>
      </c>
      <c r="M641">
        <f>Table1[[#This Row],[Total (N)]]*((E627/3.6)/1000)</f>
        <v>-0.76220279779377309</v>
      </c>
      <c r="N641">
        <f>Table1[[#This Row],[Power (kW)]]*1000</f>
        <v>-762.20279779377313</v>
      </c>
      <c r="P641">
        <f>(Table1[[#This Row],[Power (kW)]]*1000)*C627</f>
        <v>-471803.53183434554</v>
      </c>
      <c r="S641">
        <f t="shared" si="81"/>
        <v>0</v>
      </c>
      <c r="T641">
        <f t="shared" si="85"/>
        <v>48.9</v>
      </c>
      <c r="U641">
        <f t="shared" si="82"/>
        <v>13.583333333333332</v>
      </c>
    </row>
    <row r="642" spans="2:21" x14ac:dyDescent="0.2">
      <c r="B642" s="4" t="s">
        <v>52</v>
      </c>
      <c r="C642" s="4">
        <v>634</v>
      </c>
      <c r="D642" s="4">
        <v>45</v>
      </c>
      <c r="E642" s="11">
        <v>50.3</v>
      </c>
      <c r="F642" s="17">
        <f t="shared" si="83"/>
        <v>0.37500000000000039</v>
      </c>
      <c r="G642" s="17">
        <f t="shared" si="84"/>
        <v>1.3500000000000014</v>
      </c>
      <c r="I642">
        <f t="shared" si="88"/>
        <v>-236.25000000000014</v>
      </c>
      <c r="J642">
        <f t="shared" si="86"/>
        <v>103.2993</v>
      </c>
      <c r="K642">
        <f t="shared" si="87"/>
        <v>49.660448363439187</v>
      </c>
      <c r="L642">
        <f>Table1[[#This Row],[Accel. (N)]]+Table1[[#This Row],[Roll (N)]]+Table1[[#This Row],[Aero (N)]]</f>
        <v>-83.290251636560967</v>
      </c>
      <c r="M642">
        <f>Table1[[#This Row],[Total (N)]]*((E628/3.6)/1000)</f>
        <v>-1.0619507083661524</v>
      </c>
      <c r="N642">
        <f>Table1[[#This Row],[Power (kW)]]*1000</f>
        <v>-1061.9507083661524</v>
      </c>
      <c r="P642">
        <f>(Table1[[#This Row],[Power (kW)]]*1000)*C628</f>
        <v>-658409.43918701448</v>
      </c>
      <c r="S642">
        <f t="shared" si="81"/>
        <v>0</v>
      </c>
      <c r="T642">
        <f t="shared" si="85"/>
        <v>50.3</v>
      </c>
      <c r="U642">
        <f t="shared" si="82"/>
        <v>13.972222222222221</v>
      </c>
    </row>
    <row r="643" spans="2:21" x14ac:dyDescent="0.2">
      <c r="B643" s="4" t="s">
        <v>52</v>
      </c>
      <c r="C643" s="4">
        <v>635</v>
      </c>
      <c r="D643" s="4">
        <v>46</v>
      </c>
      <c r="E643" s="11">
        <v>51.6</v>
      </c>
      <c r="F643" s="17">
        <f t="shared" si="83"/>
        <v>0.31944444444444503</v>
      </c>
      <c r="G643" s="17">
        <f t="shared" si="84"/>
        <v>1.1500000000000021</v>
      </c>
      <c r="I643">
        <f t="shared" si="88"/>
        <v>-168.74999999999997</v>
      </c>
      <c r="J643">
        <f t="shared" si="86"/>
        <v>103.2993</v>
      </c>
      <c r="K643">
        <f t="shared" si="87"/>
        <v>47.520165798138898</v>
      </c>
      <c r="L643">
        <f>Table1[[#This Row],[Accel. (N)]]+Table1[[#This Row],[Roll (N)]]+Table1[[#This Row],[Aero (N)]]</f>
        <v>-17.930534201861072</v>
      </c>
      <c r="M643">
        <f>Table1[[#This Row],[Total (N)]]*((E629/3.6)/1000)</f>
        <v>-0.22363360712876723</v>
      </c>
      <c r="N643">
        <f>Table1[[#This Row],[Power (kW)]]*1000</f>
        <v>-223.63360712876724</v>
      </c>
      <c r="P643">
        <f>(Table1[[#This Row],[Power (kW)]]*1000)*C629</f>
        <v>-138876.47002696447</v>
      </c>
      <c r="S643">
        <f t="shared" si="81"/>
        <v>0</v>
      </c>
      <c r="T643">
        <f t="shared" si="85"/>
        <v>51.6</v>
      </c>
      <c r="U643">
        <f t="shared" si="82"/>
        <v>14.333333333333334</v>
      </c>
    </row>
    <row r="644" spans="2:21" x14ac:dyDescent="0.2">
      <c r="B644" s="4" t="s">
        <v>52</v>
      </c>
      <c r="C644" s="4">
        <v>636</v>
      </c>
      <c r="D644" s="4">
        <v>47</v>
      </c>
      <c r="E644" s="11">
        <v>52.6</v>
      </c>
      <c r="F644" s="17">
        <f t="shared" si="83"/>
        <v>0.19444444444444425</v>
      </c>
      <c r="G644" s="17">
        <f t="shared" si="84"/>
        <v>0.69999999999999929</v>
      </c>
      <c r="I644">
        <f t="shared" si="88"/>
        <v>-67.500000000000156</v>
      </c>
      <c r="J644">
        <f t="shared" si="86"/>
        <v>103.2993</v>
      </c>
      <c r="K644">
        <f t="shared" si="87"/>
        <v>46.467703060906992</v>
      </c>
      <c r="L644">
        <f>Table1[[#This Row],[Accel. (N)]]+Table1[[#This Row],[Roll (N)]]+Table1[[#This Row],[Aero (N)]]</f>
        <v>82.267003060906831</v>
      </c>
      <c r="M644">
        <f>Table1[[#This Row],[Total (N)]]*((E630/3.6)/1000)</f>
        <v>1.0146263710845174</v>
      </c>
      <c r="N644">
        <f>Table1[[#This Row],[Power (kW)]]*1000</f>
        <v>1014.6263710845174</v>
      </c>
      <c r="P644">
        <f>(Table1[[#This Row],[Power (kW)]]*1000)*C630</f>
        <v>631097.60281456984</v>
      </c>
      <c r="S644">
        <f t="shared" si="81"/>
        <v>0</v>
      </c>
      <c r="T644">
        <f t="shared" si="85"/>
        <v>52.6</v>
      </c>
      <c r="U644">
        <f t="shared" si="82"/>
        <v>14.611111111111111</v>
      </c>
    </row>
    <row r="645" spans="2:21" x14ac:dyDescent="0.2">
      <c r="B645" s="4" t="s">
        <v>52</v>
      </c>
      <c r="C645" s="4">
        <v>637</v>
      </c>
      <c r="D645" s="4">
        <v>48</v>
      </c>
      <c r="E645" s="11">
        <v>53</v>
      </c>
      <c r="F645" s="17">
        <f t="shared" si="83"/>
        <v>5.5555555555555358E-2</v>
      </c>
      <c r="G645" s="17">
        <f t="shared" si="84"/>
        <v>0.19999999999999929</v>
      </c>
      <c r="I645">
        <f t="shared" si="88"/>
        <v>11.25000000000016</v>
      </c>
      <c r="J645">
        <f t="shared" si="86"/>
        <v>103.2993</v>
      </c>
      <c r="K645">
        <f t="shared" si="87"/>
        <v>46.258624797094058</v>
      </c>
      <c r="L645">
        <f>Table1[[#This Row],[Accel. (N)]]+Table1[[#This Row],[Roll (N)]]+Table1[[#This Row],[Aero (N)]]</f>
        <v>160.80792479709422</v>
      </c>
      <c r="M645">
        <f>Table1[[#This Row],[Total (N)]]*((E631/3.6)/1000)</f>
        <v>1.9788308523642424</v>
      </c>
      <c r="N645">
        <f>Table1[[#This Row],[Power (kW)]]*1000</f>
        <v>1978.8308523642424</v>
      </c>
      <c r="P645">
        <f>(Table1[[#This Row],[Power (kW)]]*1000)*C631</f>
        <v>1232811.6210229232</v>
      </c>
      <c r="S645">
        <f t="shared" si="81"/>
        <v>0</v>
      </c>
      <c r="T645">
        <f t="shared" si="85"/>
        <v>53</v>
      </c>
      <c r="U645">
        <f t="shared" si="82"/>
        <v>14.722222222222221</v>
      </c>
    </row>
    <row r="646" spans="2:21" x14ac:dyDescent="0.2">
      <c r="B646" s="4" t="s">
        <v>52</v>
      </c>
      <c r="C646" s="4">
        <v>638</v>
      </c>
      <c r="D646" s="4">
        <v>49</v>
      </c>
      <c r="E646" s="11">
        <v>53</v>
      </c>
      <c r="F646" s="17">
        <f t="shared" si="83"/>
        <v>-1.3888888888889086E-2</v>
      </c>
      <c r="G646" s="17">
        <f t="shared" si="84"/>
        <v>-5.0000000000000711E-2</v>
      </c>
      <c r="I646">
        <f t="shared" si="88"/>
        <v>90.000000000000483</v>
      </c>
      <c r="J646">
        <f t="shared" si="86"/>
        <v>103.2993</v>
      </c>
      <c r="K646">
        <f t="shared" si="87"/>
        <v>46.677252752597738</v>
      </c>
      <c r="L646">
        <f>Table1[[#This Row],[Accel. (N)]]+Table1[[#This Row],[Roll (N)]]+Table1[[#This Row],[Aero (N)]]</f>
        <v>239.9765527525982</v>
      </c>
      <c r="M646">
        <f>Table1[[#This Row],[Total (N)]]*((E632/3.6)/1000)</f>
        <v>2.9663768326362834</v>
      </c>
      <c r="N646">
        <f>Table1[[#This Row],[Power (kW)]]*1000</f>
        <v>2966.3768326362833</v>
      </c>
      <c r="P646">
        <f>(Table1[[#This Row],[Power (kW)]]*1000)*C632</f>
        <v>1851019.1435650408</v>
      </c>
      <c r="S646">
        <f t="shared" si="81"/>
        <v>0</v>
      </c>
      <c r="T646">
        <f t="shared" si="85"/>
        <v>53</v>
      </c>
      <c r="U646">
        <f t="shared" si="82"/>
        <v>14.722222222222221</v>
      </c>
    </row>
    <row r="647" spans="2:21" x14ac:dyDescent="0.2">
      <c r="B647" s="4" t="s">
        <v>52</v>
      </c>
      <c r="C647" s="4">
        <v>639</v>
      </c>
      <c r="D647" s="4">
        <v>50</v>
      </c>
      <c r="E647" s="11">
        <v>52.9</v>
      </c>
      <c r="F647" s="17">
        <f t="shared" si="83"/>
        <v>-4.1666666666666269E-2</v>
      </c>
      <c r="G647" s="17">
        <f t="shared" si="84"/>
        <v>-0.14999999999999858</v>
      </c>
      <c r="I647">
        <f t="shared" si="88"/>
        <v>135.00000000000031</v>
      </c>
      <c r="J647">
        <f t="shared" si="86"/>
        <v>103.2993</v>
      </c>
      <c r="K647">
        <f t="shared" si="87"/>
        <v>47.944450888176419</v>
      </c>
      <c r="L647">
        <f>Table1[[#This Row],[Accel. (N)]]+Table1[[#This Row],[Roll (N)]]+Table1[[#This Row],[Aero (N)]]</f>
        <v>286.24375088817669</v>
      </c>
      <c r="M647">
        <f>Table1[[#This Row],[Total (N)]]*((E633/3.6)/1000)</f>
        <v>3.585998101404658</v>
      </c>
      <c r="N647">
        <f>Table1[[#This Row],[Power (kW)]]*1000</f>
        <v>3585.998101404658</v>
      </c>
      <c r="P647">
        <f>(Table1[[#This Row],[Power (kW)]]*1000)*C633</f>
        <v>2241248.8133779112</v>
      </c>
      <c r="S647">
        <f t="shared" si="81"/>
        <v>0</v>
      </c>
      <c r="T647">
        <f t="shared" si="85"/>
        <v>52.9</v>
      </c>
      <c r="U647">
        <f t="shared" si="82"/>
        <v>14.694444444444443</v>
      </c>
    </row>
    <row r="648" spans="2:21" x14ac:dyDescent="0.2">
      <c r="B648" s="4" t="s">
        <v>52</v>
      </c>
      <c r="C648" s="4">
        <v>640</v>
      </c>
      <c r="D648" s="4">
        <v>51</v>
      </c>
      <c r="E648" s="11">
        <v>52.7</v>
      </c>
      <c r="F648" s="17">
        <f t="shared" si="83"/>
        <v>-4.1666666666666269E-2</v>
      </c>
      <c r="G648" s="17">
        <f t="shared" si="84"/>
        <v>-0.14999999999999858</v>
      </c>
      <c r="I648">
        <f t="shared" si="88"/>
        <v>101.24999999999984</v>
      </c>
      <c r="J648">
        <f t="shared" si="86"/>
        <v>103.2993</v>
      </c>
      <c r="K648">
        <f t="shared" si="87"/>
        <v>49.228620427356582</v>
      </c>
      <c r="L648">
        <f>Table1[[#This Row],[Accel. (N)]]+Table1[[#This Row],[Roll (N)]]+Table1[[#This Row],[Aero (N)]]</f>
        <v>253.77792042735643</v>
      </c>
      <c r="M648">
        <f>Table1[[#This Row],[Total (N)]]*((E634/3.6)/1000)</f>
        <v>3.2215697120917191</v>
      </c>
      <c r="N648">
        <f>Table1[[#This Row],[Power (kW)]]*1000</f>
        <v>3221.5697120917189</v>
      </c>
      <c r="P648">
        <f>(Table1[[#This Row],[Power (kW)]]*1000)*C634</f>
        <v>2016702.6397694161</v>
      </c>
      <c r="S648">
        <f t="shared" ref="S648:S711" si="89">IF(E648&lt;1,1,0)</f>
        <v>0</v>
      </c>
      <c r="T648">
        <f t="shared" si="85"/>
        <v>52.7</v>
      </c>
      <c r="U648">
        <f t="shared" ref="U648:U711" si="90">E648/3.6</f>
        <v>14.638888888888889</v>
      </c>
    </row>
    <row r="649" spans="2:21" x14ac:dyDescent="0.2">
      <c r="B649" s="4" t="s">
        <v>52</v>
      </c>
      <c r="C649" s="4">
        <v>641</v>
      </c>
      <c r="D649" s="4">
        <v>52</v>
      </c>
      <c r="E649" s="11">
        <v>52.6</v>
      </c>
      <c r="F649" s="17">
        <f t="shared" si="83"/>
        <v>5.5555555555555358E-2</v>
      </c>
      <c r="G649" s="17">
        <f t="shared" si="84"/>
        <v>0.19999999999999929</v>
      </c>
      <c r="I649">
        <f t="shared" si="88"/>
        <v>33.74999999999968</v>
      </c>
      <c r="J649">
        <f t="shared" si="86"/>
        <v>103.2993</v>
      </c>
      <c r="K649">
        <f t="shared" si="87"/>
        <v>49.877069473297219</v>
      </c>
      <c r="L649">
        <f>Table1[[#This Row],[Accel. (N)]]+Table1[[#This Row],[Roll (N)]]+Table1[[#This Row],[Aero (N)]]</f>
        <v>186.92636947329689</v>
      </c>
      <c r="M649">
        <f>Table1[[#This Row],[Total (N)]]*((E635/3.6)/1000)</f>
        <v>2.3885036099365711</v>
      </c>
      <c r="N649">
        <f>Table1[[#This Row],[Power (kW)]]*1000</f>
        <v>2388.5036099365711</v>
      </c>
      <c r="P649">
        <f>(Table1[[#This Row],[Power (kW)]]*1000)*C635</f>
        <v>1497591.7634302301</v>
      </c>
      <c r="S649">
        <f t="shared" si="89"/>
        <v>0</v>
      </c>
      <c r="T649">
        <f t="shared" si="85"/>
        <v>52.6</v>
      </c>
      <c r="U649">
        <f t="shared" si="90"/>
        <v>14.611111111111111</v>
      </c>
    </row>
    <row r="650" spans="2:21" x14ac:dyDescent="0.2">
      <c r="B650" s="4" t="s">
        <v>52</v>
      </c>
      <c r="C650" s="4">
        <v>642</v>
      </c>
      <c r="D650" s="4">
        <v>53</v>
      </c>
      <c r="E650" s="11">
        <v>53.1</v>
      </c>
      <c r="F650" s="17">
        <f t="shared" ref="F650:F713" si="91">($E651-$E649)/2/3.6</f>
        <v>0.23611111111111052</v>
      </c>
      <c r="G650" s="17">
        <f t="shared" ref="G650:G713" si="92">($E651-$E649)/2</f>
        <v>0.84999999999999787</v>
      </c>
      <c r="I650">
        <f t="shared" si="88"/>
        <v>0</v>
      </c>
      <c r="J650">
        <f t="shared" si="86"/>
        <v>103.2993</v>
      </c>
      <c r="K650">
        <f t="shared" si="87"/>
        <v>49.877069473297219</v>
      </c>
      <c r="L650">
        <f>Table1[[#This Row],[Accel. (N)]]+Table1[[#This Row],[Roll (N)]]+Table1[[#This Row],[Aero (N)]]</f>
        <v>153.17636947329723</v>
      </c>
      <c r="M650">
        <f>Table1[[#This Row],[Total (N)]]*((E636/3.6)/1000)</f>
        <v>1.9572536099365756</v>
      </c>
      <c r="N650">
        <f>Table1[[#This Row],[Power (kW)]]*1000</f>
        <v>1957.2536099365757</v>
      </c>
      <c r="P650">
        <f>(Table1[[#This Row],[Power (kW)]]*1000)*C636</f>
        <v>1229155.2670401696</v>
      </c>
      <c r="S650">
        <f t="shared" si="89"/>
        <v>0</v>
      </c>
      <c r="T650">
        <f t="shared" si="85"/>
        <v>53.1</v>
      </c>
      <c r="U650">
        <f t="shared" si="90"/>
        <v>14.75</v>
      </c>
    </row>
    <row r="651" spans="2:21" x14ac:dyDescent="0.2">
      <c r="B651" s="4" t="s">
        <v>52</v>
      </c>
      <c r="C651" s="4">
        <v>643</v>
      </c>
      <c r="D651" s="4">
        <v>54</v>
      </c>
      <c r="E651" s="11">
        <v>54.3</v>
      </c>
      <c r="F651" s="17">
        <f t="shared" si="91"/>
        <v>0.29166666666666685</v>
      </c>
      <c r="G651" s="17">
        <f t="shared" si="92"/>
        <v>1.0500000000000007</v>
      </c>
      <c r="I651">
        <f t="shared" si="88"/>
        <v>11.25000000000016</v>
      </c>
      <c r="J651">
        <f t="shared" si="86"/>
        <v>103.2993</v>
      </c>
      <c r="K651">
        <f t="shared" si="87"/>
        <v>49.877069473297219</v>
      </c>
      <c r="L651">
        <f>Table1[[#This Row],[Accel. (N)]]+Table1[[#This Row],[Roll (N)]]+Table1[[#This Row],[Aero (N)]]</f>
        <v>164.42636947329737</v>
      </c>
      <c r="M651">
        <f>Table1[[#This Row],[Total (N)]]*((E637/3.6)/1000)</f>
        <v>2.1010036099365772</v>
      </c>
      <c r="N651">
        <f>Table1[[#This Row],[Power (kW)]]*1000</f>
        <v>2101.003609936577</v>
      </c>
      <c r="P651">
        <f>(Table1[[#This Row],[Power (kW)]]*1000)*C637</f>
        <v>1321531.2706501069</v>
      </c>
      <c r="S651">
        <f t="shared" si="89"/>
        <v>0</v>
      </c>
      <c r="T651">
        <f t="shared" si="85"/>
        <v>54.3</v>
      </c>
      <c r="U651">
        <f t="shared" si="90"/>
        <v>15.083333333333332</v>
      </c>
    </row>
    <row r="652" spans="2:21" x14ac:dyDescent="0.2">
      <c r="B652" s="4" t="s">
        <v>52</v>
      </c>
      <c r="C652" s="4">
        <v>644</v>
      </c>
      <c r="D652" s="4">
        <v>55</v>
      </c>
      <c r="E652" s="11">
        <v>55.2</v>
      </c>
      <c r="F652" s="17">
        <f t="shared" si="91"/>
        <v>0.16666666666666705</v>
      </c>
      <c r="G652" s="17">
        <f t="shared" si="92"/>
        <v>0.60000000000000142</v>
      </c>
      <c r="I652">
        <f t="shared" si="88"/>
        <v>78.750000000000313</v>
      </c>
      <c r="J652">
        <f t="shared" si="86"/>
        <v>103.2993</v>
      </c>
      <c r="K652">
        <f t="shared" si="87"/>
        <v>50.094162011033077</v>
      </c>
      <c r="L652">
        <f>Table1[[#This Row],[Accel. (N)]]+Table1[[#This Row],[Roll (N)]]+Table1[[#This Row],[Aero (N)]]</f>
        <v>232.14346201103336</v>
      </c>
      <c r="M652">
        <f>Table1[[#This Row],[Total (N)]]*((E638/3.6)/1000)</f>
        <v>2.9727259996412885</v>
      </c>
      <c r="N652">
        <f>Table1[[#This Row],[Power (kW)]]*1000</f>
        <v>2972.7259996412886</v>
      </c>
      <c r="P652">
        <f>(Table1[[#This Row],[Power (kW)]]*1000)*C638</f>
        <v>1872817.3797740119</v>
      </c>
      <c r="S652">
        <f t="shared" si="89"/>
        <v>0</v>
      </c>
      <c r="T652">
        <f t="shared" si="85"/>
        <v>55.2</v>
      </c>
      <c r="U652">
        <f t="shared" si="90"/>
        <v>15.333333333333334</v>
      </c>
    </row>
    <row r="653" spans="2:21" x14ac:dyDescent="0.2">
      <c r="B653" s="4" t="s">
        <v>52</v>
      </c>
      <c r="C653" s="4">
        <v>645</v>
      </c>
      <c r="D653" s="4">
        <v>56</v>
      </c>
      <c r="E653" s="11">
        <v>55.5</v>
      </c>
      <c r="F653" s="17">
        <f t="shared" si="91"/>
        <v>9.7222222222221627E-2</v>
      </c>
      <c r="G653" s="17">
        <f t="shared" si="92"/>
        <v>0.34999999999999787</v>
      </c>
      <c r="I653">
        <f t="shared" si="88"/>
        <v>180.00000000000014</v>
      </c>
      <c r="J653">
        <f t="shared" si="86"/>
        <v>103.2993</v>
      </c>
      <c r="K653">
        <f t="shared" si="87"/>
        <v>51.406617222882417</v>
      </c>
      <c r="L653">
        <f>Table1[[#This Row],[Accel. (N)]]+Table1[[#This Row],[Roll (N)]]+Table1[[#This Row],[Aero (N)]]</f>
        <v>334.70591722288253</v>
      </c>
      <c r="M653">
        <f>Table1[[#This Row],[Total (N)]]*((E639/3.6)/1000)</f>
        <v>4.3418795373079488</v>
      </c>
      <c r="N653">
        <f>Table1[[#This Row],[Power (kW)]]*1000</f>
        <v>4341.8795373079492</v>
      </c>
      <c r="P653">
        <f>(Table1[[#This Row],[Power (kW)]]*1000)*C639</f>
        <v>2739725.9880413162</v>
      </c>
      <c r="S653">
        <f t="shared" si="89"/>
        <v>0</v>
      </c>
      <c r="T653">
        <f t="shared" si="85"/>
        <v>55.5</v>
      </c>
      <c r="U653">
        <f t="shared" si="90"/>
        <v>15.416666666666666</v>
      </c>
    </row>
    <row r="654" spans="2:21" x14ac:dyDescent="0.2">
      <c r="B654" s="4" t="s">
        <v>52</v>
      </c>
      <c r="C654" s="4">
        <v>646</v>
      </c>
      <c r="D654" s="4">
        <v>57</v>
      </c>
      <c r="E654" s="11">
        <v>55.9</v>
      </c>
      <c r="F654" s="17">
        <f t="shared" si="91"/>
        <v>0.11111111111111072</v>
      </c>
      <c r="G654" s="17">
        <f t="shared" si="92"/>
        <v>0.39999999999999858</v>
      </c>
      <c r="I654">
        <f t="shared" si="88"/>
        <v>247.49999999999952</v>
      </c>
      <c r="J654">
        <f t="shared" si="86"/>
        <v>103.2993</v>
      </c>
      <c r="K654">
        <f t="shared" si="87"/>
        <v>53.631756806190189</v>
      </c>
      <c r="L654">
        <f>Table1[[#This Row],[Accel. (N)]]+Table1[[#This Row],[Roll (N)]]+Table1[[#This Row],[Aero (N)]]</f>
        <v>404.4310568061897</v>
      </c>
      <c r="M654">
        <f>Table1[[#This Row],[Total (N)]]*((E640/3.6)/1000)</f>
        <v>5.3587115026820138</v>
      </c>
      <c r="N654">
        <f>Table1[[#This Row],[Power (kW)]]*1000</f>
        <v>5358.7115026820138</v>
      </c>
      <c r="P654">
        <f>(Table1[[#This Row],[Power (kW)]]*1000)*C640</f>
        <v>3386705.6696950328</v>
      </c>
      <c r="S654">
        <f t="shared" si="89"/>
        <v>0</v>
      </c>
      <c r="T654">
        <f t="shared" si="85"/>
        <v>55.9</v>
      </c>
      <c r="U654">
        <f t="shared" si="90"/>
        <v>15.527777777777777</v>
      </c>
    </row>
    <row r="655" spans="2:21" x14ac:dyDescent="0.2">
      <c r="B655" s="4" t="s">
        <v>52</v>
      </c>
      <c r="C655" s="4">
        <v>647</v>
      </c>
      <c r="D655" s="4">
        <v>58</v>
      </c>
      <c r="E655" s="11">
        <v>56.3</v>
      </c>
      <c r="F655" s="17">
        <f t="shared" si="91"/>
        <v>0.1111111111111117</v>
      </c>
      <c r="G655" s="17">
        <f t="shared" si="92"/>
        <v>0.40000000000000213</v>
      </c>
      <c r="I655">
        <f t="shared" si="88"/>
        <v>292.49999999999937</v>
      </c>
      <c r="J655">
        <f t="shared" si="86"/>
        <v>103.2993</v>
      </c>
      <c r="K655">
        <f t="shared" si="87"/>
        <v>56.364152786031674</v>
      </c>
      <c r="L655">
        <f>Table1[[#This Row],[Accel. (N)]]+Table1[[#This Row],[Roll (N)]]+Table1[[#This Row],[Aero (N)]]</f>
        <v>452.16345278603109</v>
      </c>
      <c r="M655">
        <f>Table1[[#This Row],[Total (N)]]*((E641/3.6)/1000)</f>
        <v>6.1418869003435885</v>
      </c>
      <c r="N655">
        <f>Table1[[#This Row],[Power (kW)]]*1000</f>
        <v>6141.8869003435884</v>
      </c>
      <c r="P655">
        <f>(Table1[[#This Row],[Power (kW)]]*1000)*C641</f>
        <v>3887814.4079174916</v>
      </c>
      <c r="S655">
        <f t="shared" si="89"/>
        <v>0</v>
      </c>
      <c r="T655">
        <f t="shared" si="85"/>
        <v>56.3</v>
      </c>
      <c r="U655">
        <f t="shared" si="90"/>
        <v>15.638888888888888</v>
      </c>
    </row>
    <row r="656" spans="2:21" x14ac:dyDescent="0.2">
      <c r="B656" s="4" t="s">
        <v>52</v>
      </c>
      <c r="C656" s="4">
        <v>648</v>
      </c>
      <c r="D656" s="4">
        <v>59</v>
      </c>
      <c r="E656" s="11">
        <v>56.7</v>
      </c>
      <c r="F656" s="17">
        <f t="shared" si="91"/>
        <v>8.3333333333333523E-2</v>
      </c>
      <c r="G656" s="17">
        <f t="shared" si="92"/>
        <v>0.30000000000000071</v>
      </c>
      <c r="I656">
        <f t="shared" si="88"/>
        <v>303.75000000000034</v>
      </c>
      <c r="J656">
        <f t="shared" si="86"/>
        <v>103.2993</v>
      </c>
      <c r="K656">
        <f t="shared" si="87"/>
        <v>59.637747969609904</v>
      </c>
      <c r="L656">
        <f>Table1[[#This Row],[Accel. (N)]]+Table1[[#This Row],[Roll (N)]]+Table1[[#This Row],[Aero (N)]]</f>
        <v>466.68704796961026</v>
      </c>
      <c r="M656">
        <f>Table1[[#This Row],[Total (N)]]*((E642/3.6)/1000)</f>
        <v>6.5206551424642765</v>
      </c>
      <c r="N656">
        <f>Table1[[#This Row],[Power (kW)]]*1000</f>
        <v>6520.6551424642767</v>
      </c>
      <c r="P656">
        <f>(Table1[[#This Row],[Power (kW)]]*1000)*C642</f>
        <v>4134095.3603223516</v>
      </c>
      <c r="S656">
        <f t="shared" si="89"/>
        <v>0</v>
      </c>
      <c r="T656">
        <f t="shared" si="85"/>
        <v>56.7</v>
      </c>
      <c r="U656">
        <f t="shared" si="90"/>
        <v>15.75</v>
      </c>
    </row>
    <row r="657" spans="2:21" x14ac:dyDescent="0.2">
      <c r="B657" s="4" t="s">
        <v>52</v>
      </c>
      <c r="C657" s="4">
        <v>649</v>
      </c>
      <c r="D657" s="4">
        <v>60</v>
      </c>
      <c r="E657" s="11">
        <v>56.9</v>
      </c>
      <c r="F657" s="17">
        <f t="shared" si="91"/>
        <v>1.3888888888888099E-2</v>
      </c>
      <c r="G657" s="17">
        <f t="shared" si="92"/>
        <v>4.9999999999997158E-2</v>
      </c>
      <c r="I657">
        <f t="shared" si="88"/>
        <v>258.75000000000045</v>
      </c>
      <c r="J657">
        <f t="shared" si="86"/>
        <v>103.2993</v>
      </c>
      <c r="K657">
        <f t="shared" si="87"/>
        <v>62.760250518347007</v>
      </c>
      <c r="L657">
        <f>Table1[[#This Row],[Accel. (N)]]+Table1[[#This Row],[Roll (N)]]+Table1[[#This Row],[Aero (N)]]</f>
        <v>424.80955051834746</v>
      </c>
      <c r="M657">
        <f>Table1[[#This Row],[Total (N)]]*((E643/3.6)/1000)</f>
        <v>6.0889368907629802</v>
      </c>
      <c r="N657">
        <f>Table1[[#This Row],[Power (kW)]]*1000</f>
        <v>6088.9368907629805</v>
      </c>
      <c r="P657">
        <f>(Table1[[#This Row],[Power (kW)]]*1000)*C643</f>
        <v>3866474.9256344927</v>
      </c>
      <c r="S657">
        <f t="shared" si="89"/>
        <v>0</v>
      </c>
      <c r="T657">
        <f t="shared" si="85"/>
        <v>56.9</v>
      </c>
      <c r="U657">
        <f t="shared" si="90"/>
        <v>15.805555555555555</v>
      </c>
    </row>
    <row r="658" spans="2:21" x14ac:dyDescent="0.2">
      <c r="B658" s="4" t="s">
        <v>52</v>
      </c>
      <c r="C658" s="4">
        <v>650</v>
      </c>
      <c r="D658" s="4">
        <v>61</v>
      </c>
      <c r="E658" s="11">
        <v>56.8</v>
      </c>
      <c r="F658" s="17">
        <f t="shared" si="91"/>
        <v>-0.12499999999999981</v>
      </c>
      <c r="G658" s="17">
        <f t="shared" si="92"/>
        <v>-0.44999999999999929</v>
      </c>
      <c r="I658">
        <f t="shared" si="88"/>
        <v>157.49999999999986</v>
      </c>
      <c r="J658">
        <f t="shared" si="86"/>
        <v>103.2993</v>
      </c>
      <c r="K658">
        <f t="shared" si="87"/>
        <v>65.216389761786303</v>
      </c>
      <c r="L658">
        <f>Table1[[#This Row],[Accel. (N)]]+Table1[[#This Row],[Roll (N)]]+Table1[[#This Row],[Aero (N)]]</f>
        <v>326.01568976178612</v>
      </c>
      <c r="M658">
        <f>Table1[[#This Row],[Total (N)]]*((E644/3.6)/1000)</f>
        <v>4.7634514670749857</v>
      </c>
      <c r="N658">
        <f>Table1[[#This Row],[Power (kW)]]*1000</f>
        <v>4763.4514670749859</v>
      </c>
      <c r="P658">
        <f>(Table1[[#This Row],[Power (kW)]]*1000)*C644</f>
        <v>3029555.1330596912</v>
      </c>
      <c r="S658">
        <f t="shared" si="89"/>
        <v>0</v>
      </c>
      <c r="T658">
        <f t="shared" si="85"/>
        <v>56.8</v>
      </c>
      <c r="U658">
        <f t="shared" si="90"/>
        <v>15.777777777777777</v>
      </c>
    </row>
    <row r="659" spans="2:21" x14ac:dyDescent="0.2">
      <c r="B659" s="4" t="s">
        <v>52</v>
      </c>
      <c r="C659" s="4">
        <v>651</v>
      </c>
      <c r="D659" s="4">
        <v>62</v>
      </c>
      <c r="E659" s="11">
        <v>56</v>
      </c>
      <c r="F659" s="17">
        <f t="shared" si="91"/>
        <v>-0.36111111111111033</v>
      </c>
      <c r="G659" s="17">
        <f t="shared" si="92"/>
        <v>-1.2999999999999972</v>
      </c>
      <c r="I659">
        <f t="shared" si="88"/>
        <v>44.999999999999844</v>
      </c>
      <c r="J659">
        <f t="shared" si="86"/>
        <v>103.2993</v>
      </c>
      <c r="K659">
        <f t="shared" si="87"/>
        <v>66.212045439740962</v>
      </c>
      <c r="L659">
        <f>Table1[[#This Row],[Accel. (N)]]+Table1[[#This Row],[Roll (N)]]+Table1[[#This Row],[Aero (N)]]</f>
        <v>214.51134543974081</v>
      </c>
      <c r="M659">
        <f>Table1[[#This Row],[Total (N)]]*((E645/3.6)/1000)</f>
        <v>3.1580836967517394</v>
      </c>
      <c r="N659">
        <f>Table1[[#This Row],[Power (kW)]]*1000</f>
        <v>3158.0836967517394</v>
      </c>
      <c r="P659">
        <f>(Table1[[#This Row],[Power (kW)]]*1000)*C645</f>
        <v>2011699.314830858</v>
      </c>
      <c r="S659">
        <f t="shared" si="89"/>
        <v>0</v>
      </c>
      <c r="T659">
        <f t="shared" si="85"/>
        <v>56</v>
      </c>
      <c r="U659">
        <f t="shared" si="90"/>
        <v>15.555555555555555</v>
      </c>
    </row>
    <row r="660" spans="2:21" x14ac:dyDescent="0.2">
      <c r="B660" s="4" t="s">
        <v>52</v>
      </c>
      <c r="C660" s="4">
        <v>652</v>
      </c>
      <c r="D660" s="4">
        <v>63</v>
      </c>
      <c r="E660" s="11">
        <v>54.2</v>
      </c>
      <c r="F660" s="17">
        <f t="shared" si="91"/>
        <v>-0.54166666666666641</v>
      </c>
      <c r="G660" s="17">
        <f t="shared" si="92"/>
        <v>-1.9499999999999993</v>
      </c>
      <c r="I660">
        <f t="shared" si="88"/>
        <v>-11.25000000000016</v>
      </c>
      <c r="J660">
        <f t="shared" si="86"/>
        <v>103.2993</v>
      </c>
      <c r="K660">
        <f t="shared" si="87"/>
        <v>66.212045439740962</v>
      </c>
      <c r="L660">
        <f>Table1[[#This Row],[Accel. (N)]]+Table1[[#This Row],[Roll (N)]]+Table1[[#This Row],[Aero (N)]]</f>
        <v>158.26134543974081</v>
      </c>
      <c r="M660">
        <f>Table1[[#This Row],[Total (N)]]*((E646/3.6)/1000)</f>
        <v>2.3299586967517394</v>
      </c>
      <c r="N660">
        <f>Table1[[#This Row],[Power (kW)]]*1000</f>
        <v>2329.9586967517394</v>
      </c>
      <c r="P660">
        <f>(Table1[[#This Row],[Power (kW)]]*1000)*C646</f>
        <v>1486513.6485276097</v>
      </c>
      <c r="S660">
        <f t="shared" si="89"/>
        <v>0</v>
      </c>
      <c r="T660">
        <f t="shared" si="85"/>
        <v>54.2</v>
      </c>
      <c r="U660">
        <f t="shared" si="90"/>
        <v>15.055555555555555</v>
      </c>
    </row>
    <row r="661" spans="2:21" x14ac:dyDescent="0.2">
      <c r="B661" s="4" t="s">
        <v>52</v>
      </c>
      <c r="C661" s="4">
        <v>653</v>
      </c>
      <c r="D661" s="4">
        <v>64</v>
      </c>
      <c r="E661" s="11">
        <v>52.1</v>
      </c>
      <c r="F661" s="17">
        <f t="shared" si="91"/>
        <v>-0.56944444444444464</v>
      </c>
      <c r="G661" s="17">
        <f t="shared" si="92"/>
        <v>-2.0500000000000007</v>
      </c>
      <c r="I661">
        <f t="shared" si="88"/>
        <v>-33.74999999999968</v>
      </c>
      <c r="J661">
        <f t="shared" si="86"/>
        <v>103.2993</v>
      </c>
      <c r="K661">
        <f t="shared" si="87"/>
        <v>65.962424378435557</v>
      </c>
      <c r="L661">
        <f>Table1[[#This Row],[Accel. (N)]]+Table1[[#This Row],[Roll (N)]]+Table1[[#This Row],[Aero (N)]]</f>
        <v>135.51172437843587</v>
      </c>
      <c r="M661">
        <f>Table1[[#This Row],[Total (N)]]*((E647/3.6)/1000)</f>
        <v>1.9912695054497935</v>
      </c>
      <c r="N661">
        <f>Table1[[#This Row],[Power (kW)]]*1000</f>
        <v>1991.2695054497935</v>
      </c>
      <c r="P661">
        <f>(Table1[[#This Row],[Power (kW)]]*1000)*C647</f>
        <v>1272421.2139824182</v>
      </c>
      <c r="S661">
        <f t="shared" si="89"/>
        <v>0</v>
      </c>
      <c r="T661">
        <f t="shared" ref="T661:T724" si="93">IF(S661=1,"",E661)</f>
        <v>52.1</v>
      </c>
      <c r="U661">
        <f t="shared" si="90"/>
        <v>14.472222222222221</v>
      </c>
    </row>
    <row r="662" spans="2:21" x14ac:dyDescent="0.2">
      <c r="B662" s="4" t="s">
        <v>52</v>
      </c>
      <c r="C662" s="4">
        <v>654</v>
      </c>
      <c r="D662" s="4">
        <v>65</v>
      </c>
      <c r="E662" s="11">
        <v>50.1</v>
      </c>
      <c r="F662" s="17">
        <f t="shared" si="91"/>
        <v>-0.68055555555555536</v>
      </c>
      <c r="G662" s="17">
        <f t="shared" si="92"/>
        <v>-2.4499999999999993</v>
      </c>
      <c r="I662">
        <f t="shared" si="88"/>
        <v>-33.74999999999968</v>
      </c>
      <c r="J662">
        <f t="shared" ref="J662:J725" si="94">$M$16*9.81*$M$17</f>
        <v>103.2993</v>
      </c>
      <c r="K662">
        <f t="shared" si="87"/>
        <v>65.464596539458242</v>
      </c>
      <c r="L662">
        <f>Table1[[#This Row],[Accel. (N)]]+Table1[[#This Row],[Roll (N)]]+Table1[[#This Row],[Aero (N)]]</f>
        <v>135.01389653945859</v>
      </c>
      <c r="M662">
        <f>Table1[[#This Row],[Total (N)]]*((E648/3.6)/1000)</f>
        <v>1.9764534298970742</v>
      </c>
      <c r="N662">
        <f>Table1[[#This Row],[Power (kW)]]*1000</f>
        <v>1976.4534298970741</v>
      </c>
      <c r="P662">
        <f>(Table1[[#This Row],[Power (kW)]]*1000)*C648</f>
        <v>1264930.1951341275</v>
      </c>
      <c r="S662">
        <f t="shared" si="89"/>
        <v>0</v>
      </c>
      <c r="T662">
        <f t="shared" si="93"/>
        <v>50.1</v>
      </c>
      <c r="U662">
        <f t="shared" si="90"/>
        <v>13.916666666666666</v>
      </c>
    </row>
    <row r="663" spans="2:21" x14ac:dyDescent="0.2">
      <c r="B663" s="4" t="s">
        <v>52</v>
      </c>
      <c r="C663" s="4">
        <v>655</v>
      </c>
      <c r="D663" s="4">
        <v>66</v>
      </c>
      <c r="E663" s="11">
        <v>47.2</v>
      </c>
      <c r="F663" s="17">
        <f t="shared" si="91"/>
        <v>-0.95833333333333315</v>
      </c>
      <c r="G663" s="17">
        <f t="shared" si="92"/>
        <v>-3.4499999999999993</v>
      </c>
      <c r="I663">
        <f t="shared" si="88"/>
        <v>44.999999999999844</v>
      </c>
      <c r="J663">
        <f t="shared" si="94"/>
        <v>103.2993</v>
      </c>
      <c r="K663">
        <f t="shared" ref="K663:K726" si="95">0.5*0.9617*$M$20*1.293^2*(E649/3.6)^2</f>
        <v>65.216389761786303</v>
      </c>
      <c r="L663">
        <f>Table1[[#This Row],[Accel. (N)]]+Table1[[#This Row],[Roll (N)]]+Table1[[#This Row],[Aero (N)]]</f>
        <v>213.51568976178615</v>
      </c>
      <c r="M663">
        <f>Table1[[#This Row],[Total (N)]]*((E649/3.6)/1000)</f>
        <v>3.1197014670749863</v>
      </c>
      <c r="N663">
        <f>Table1[[#This Row],[Power (kW)]]*1000</f>
        <v>3119.7014670749863</v>
      </c>
      <c r="P663">
        <f>(Table1[[#This Row],[Power (kW)]]*1000)*C649</f>
        <v>1999728.6403950662</v>
      </c>
      <c r="S663">
        <f t="shared" si="89"/>
        <v>0</v>
      </c>
      <c r="T663">
        <f t="shared" si="93"/>
        <v>47.2</v>
      </c>
      <c r="U663">
        <f t="shared" si="90"/>
        <v>13.111111111111111</v>
      </c>
    </row>
    <row r="664" spans="2:21" x14ac:dyDescent="0.2">
      <c r="B664" s="4" t="s">
        <v>52</v>
      </c>
      <c r="C664" s="4">
        <v>656</v>
      </c>
      <c r="D664" s="4">
        <v>67</v>
      </c>
      <c r="E664" s="11">
        <v>43.2</v>
      </c>
      <c r="F664" s="17">
        <f t="shared" si="91"/>
        <v>-1.1111111111111112</v>
      </c>
      <c r="G664" s="17">
        <f t="shared" si="92"/>
        <v>-4</v>
      </c>
      <c r="I664">
        <f t="shared" si="88"/>
        <v>191.24999999999952</v>
      </c>
      <c r="J664">
        <f t="shared" si="94"/>
        <v>103.2993</v>
      </c>
      <c r="K664">
        <f t="shared" si="95"/>
        <v>66.462137928924193</v>
      </c>
      <c r="L664">
        <f>Table1[[#This Row],[Accel. (N)]]+Table1[[#This Row],[Roll (N)]]+Table1[[#This Row],[Aero (N)]]</f>
        <v>361.01143792892367</v>
      </c>
      <c r="M664">
        <f>Table1[[#This Row],[Total (N)]]*((E650/3.6)/1000)</f>
        <v>5.3249187094516239</v>
      </c>
      <c r="N664">
        <f>Table1[[#This Row],[Power (kW)]]*1000</f>
        <v>5324.9187094516237</v>
      </c>
      <c r="P664">
        <f>(Table1[[#This Row],[Power (kW)]]*1000)*C650</f>
        <v>3418597.8114679423</v>
      </c>
      <c r="S664">
        <f t="shared" si="89"/>
        <v>0</v>
      </c>
      <c r="T664">
        <f t="shared" si="93"/>
        <v>43.2</v>
      </c>
      <c r="U664">
        <f t="shared" si="90"/>
        <v>12</v>
      </c>
    </row>
    <row r="665" spans="2:21" x14ac:dyDescent="0.2">
      <c r="B665" s="4" t="s">
        <v>52</v>
      </c>
      <c r="C665" s="4">
        <v>657</v>
      </c>
      <c r="D665" s="4">
        <v>68</v>
      </c>
      <c r="E665" s="11">
        <v>39.200000000000003</v>
      </c>
      <c r="F665" s="17">
        <f t="shared" si="91"/>
        <v>-0.93055555555555591</v>
      </c>
      <c r="G665" s="17">
        <f t="shared" si="92"/>
        <v>-3.3500000000000014</v>
      </c>
      <c r="I665">
        <f t="shared" si="88"/>
        <v>236.25000000000014</v>
      </c>
      <c r="J665">
        <f t="shared" si="94"/>
        <v>103.2993</v>
      </c>
      <c r="K665">
        <f t="shared" si="95"/>
        <v>69.500019173592676</v>
      </c>
      <c r="L665">
        <f>Table1[[#This Row],[Accel. (N)]]+Table1[[#This Row],[Roll (N)]]+Table1[[#This Row],[Aero (N)]]</f>
        <v>409.04931917359283</v>
      </c>
      <c r="M665">
        <f>Table1[[#This Row],[Total (N)]]*((E651/3.6)/1000)</f>
        <v>6.1698272308683579</v>
      </c>
      <c r="N665">
        <f>Table1[[#This Row],[Power (kW)]]*1000</f>
        <v>6169.8272308683581</v>
      </c>
      <c r="P665">
        <f>(Table1[[#This Row],[Power (kW)]]*1000)*C651</f>
        <v>3967198.9094483545</v>
      </c>
      <c r="S665">
        <f t="shared" si="89"/>
        <v>0</v>
      </c>
      <c r="T665">
        <f t="shared" si="93"/>
        <v>39.200000000000003</v>
      </c>
      <c r="U665">
        <f t="shared" si="90"/>
        <v>10.888888888888889</v>
      </c>
    </row>
    <row r="666" spans="2:21" x14ac:dyDescent="0.2">
      <c r="B666" s="4" t="s">
        <v>52</v>
      </c>
      <c r="C666" s="4">
        <v>658</v>
      </c>
      <c r="D666" s="4">
        <v>69</v>
      </c>
      <c r="E666" s="11">
        <v>36.5</v>
      </c>
      <c r="F666" s="17">
        <f t="shared" si="91"/>
        <v>-0.68055555555555636</v>
      </c>
      <c r="G666" s="17">
        <f t="shared" si="92"/>
        <v>-2.4500000000000028</v>
      </c>
      <c r="I666">
        <f t="shared" si="88"/>
        <v>135.00000000000031</v>
      </c>
      <c r="J666">
        <f t="shared" si="94"/>
        <v>103.2993</v>
      </c>
      <c r="K666">
        <f t="shared" si="95"/>
        <v>71.822980041548007</v>
      </c>
      <c r="L666">
        <f>Table1[[#This Row],[Accel. (N)]]+Table1[[#This Row],[Roll (N)]]+Table1[[#This Row],[Aero (N)]]</f>
        <v>310.12228004154832</v>
      </c>
      <c r="M666">
        <f>Table1[[#This Row],[Total (N)]]*((E652/3.6)/1000)</f>
        <v>4.7552082939704077</v>
      </c>
      <c r="N666">
        <f>Table1[[#This Row],[Power (kW)]]*1000</f>
        <v>4755.2082939704078</v>
      </c>
      <c r="P666">
        <f>(Table1[[#This Row],[Power (kW)]]*1000)*C652</f>
        <v>3062354.1413169424</v>
      </c>
      <c r="S666">
        <f t="shared" si="89"/>
        <v>0</v>
      </c>
      <c r="T666">
        <f t="shared" si="93"/>
        <v>36.5</v>
      </c>
      <c r="U666">
        <f t="shared" si="90"/>
        <v>10.138888888888889</v>
      </c>
    </row>
    <row r="667" spans="2:21" x14ac:dyDescent="0.2">
      <c r="B667" s="4" t="s">
        <v>52</v>
      </c>
      <c r="C667" s="4">
        <v>659</v>
      </c>
      <c r="D667" s="4">
        <v>70</v>
      </c>
      <c r="E667" s="11">
        <v>34.299999999999997</v>
      </c>
      <c r="F667" s="17">
        <f t="shared" si="91"/>
        <v>-0.76388888888888884</v>
      </c>
      <c r="G667" s="17">
        <f t="shared" si="92"/>
        <v>-2.75</v>
      </c>
      <c r="I667">
        <f t="shared" si="88"/>
        <v>78.749999999999517</v>
      </c>
      <c r="J667">
        <f t="shared" si="94"/>
        <v>103.2993</v>
      </c>
      <c r="K667">
        <f t="shared" si="95"/>
        <v>72.605786032667183</v>
      </c>
      <c r="L667">
        <f>Table1[[#This Row],[Accel. (N)]]+Table1[[#This Row],[Roll (N)]]+Table1[[#This Row],[Aero (N)]]</f>
        <v>254.6550860326667</v>
      </c>
      <c r="M667">
        <f>Table1[[#This Row],[Total (N)]]*((E653/3.6)/1000)</f>
        <v>3.9259325763369448</v>
      </c>
      <c r="N667">
        <f>Table1[[#This Row],[Power (kW)]]*1000</f>
        <v>3925.9325763369447</v>
      </c>
      <c r="P667">
        <f>(Table1[[#This Row],[Power (kW)]]*1000)*C653</f>
        <v>2532226.5117373294</v>
      </c>
      <c r="S667">
        <f t="shared" si="89"/>
        <v>0</v>
      </c>
      <c r="T667">
        <f t="shared" si="93"/>
        <v>34.299999999999997</v>
      </c>
      <c r="U667">
        <f t="shared" si="90"/>
        <v>9.5277777777777768</v>
      </c>
    </row>
    <row r="668" spans="2:21" x14ac:dyDescent="0.2">
      <c r="B668" s="4" t="s">
        <v>52</v>
      </c>
      <c r="C668" s="4">
        <v>660</v>
      </c>
      <c r="D668" s="4">
        <v>71</v>
      </c>
      <c r="E668" s="11">
        <v>31</v>
      </c>
      <c r="F668" s="17">
        <f t="shared" si="91"/>
        <v>-1.1527777777777775</v>
      </c>
      <c r="G668" s="17">
        <f t="shared" si="92"/>
        <v>-4.1499999999999986</v>
      </c>
      <c r="I668">
        <f t="shared" si="88"/>
        <v>89.999999999999687</v>
      </c>
      <c r="J668">
        <f t="shared" si="94"/>
        <v>103.2993</v>
      </c>
      <c r="K668">
        <f t="shared" si="95"/>
        <v>73.656127344448905</v>
      </c>
      <c r="L668">
        <f>Table1[[#This Row],[Accel. (N)]]+Table1[[#This Row],[Roll (N)]]+Table1[[#This Row],[Aero (N)]]</f>
        <v>266.95542734444859</v>
      </c>
      <c r="M668">
        <f>Table1[[#This Row],[Total (N)]]*((E654/3.6)/1000)</f>
        <v>4.1452245523762992</v>
      </c>
      <c r="N668">
        <f>Table1[[#This Row],[Power (kW)]]*1000</f>
        <v>4145.2245523762995</v>
      </c>
      <c r="P668">
        <f>(Table1[[#This Row],[Power (kW)]]*1000)*C654</f>
        <v>2677815.0608350895</v>
      </c>
      <c r="S668">
        <f t="shared" si="89"/>
        <v>0</v>
      </c>
      <c r="T668">
        <f t="shared" si="93"/>
        <v>31</v>
      </c>
      <c r="U668">
        <f t="shared" si="90"/>
        <v>8.6111111111111107</v>
      </c>
    </row>
    <row r="669" spans="2:21" x14ac:dyDescent="0.2">
      <c r="B669" s="4" t="s">
        <v>52</v>
      </c>
      <c r="C669" s="4">
        <v>661</v>
      </c>
      <c r="D669" s="4">
        <v>72</v>
      </c>
      <c r="E669" s="11">
        <v>26</v>
      </c>
      <c r="F669" s="17">
        <f t="shared" si="91"/>
        <v>-1.4305555555555556</v>
      </c>
      <c r="G669" s="17">
        <f t="shared" si="92"/>
        <v>-5.15</v>
      </c>
      <c r="I669">
        <f t="shared" si="88"/>
        <v>90.000000000000483</v>
      </c>
      <c r="J669">
        <f t="shared" si="94"/>
        <v>103.2993</v>
      </c>
      <c r="K669">
        <f t="shared" si="95"/>
        <v>74.714011502275724</v>
      </c>
      <c r="L669">
        <f>Table1[[#This Row],[Accel. (N)]]+Table1[[#This Row],[Roll (N)]]+Table1[[#This Row],[Aero (N)]]</f>
        <v>268.01331150227622</v>
      </c>
      <c r="M669">
        <f>Table1[[#This Row],[Total (N)]]*((E655/3.6)/1000)</f>
        <v>4.1914303993272632</v>
      </c>
      <c r="N669">
        <f>Table1[[#This Row],[Power (kW)]]*1000</f>
        <v>4191.4303993272633</v>
      </c>
      <c r="P669">
        <f>(Table1[[#This Row],[Power (kW)]]*1000)*C655</f>
        <v>2711855.4683647393</v>
      </c>
      <c r="S669">
        <f t="shared" si="89"/>
        <v>0</v>
      </c>
      <c r="T669">
        <f t="shared" si="93"/>
        <v>26</v>
      </c>
      <c r="U669">
        <f t="shared" si="90"/>
        <v>7.2222222222222223</v>
      </c>
    </row>
    <row r="670" spans="2:21" x14ac:dyDescent="0.2">
      <c r="B670" s="4" t="s">
        <v>52</v>
      </c>
      <c r="C670" s="4">
        <v>662</v>
      </c>
      <c r="D670" s="4">
        <v>73</v>
      </c>
      <c r="E670" s="11">
        <v>20.7</v>
      </c>
      <c r="F670" s="17">
        <f t="shared" si="91"/>
        <v>-1.4722222222222221</v>
      </c>
      <c r="G670" s="17">
        <f t="shared" si="92"/>
        <v>-5.3</v>
      </c>
      <c r="I670">
        <f t="shared" si="88"/>
        <v>67.500000000000156</v>
      </c>
      <c r="J670">
        <f t="shared" si="94"/>
        <v>103.2993</v>
      </c>
      <c r="K670">
        <f t="shared" si="95"/>
        <v>75.779438506147685</v>
      </c>
      <c r="L670">
        <f>Table1[[#This Row],[Accel. (N)]]+Table1[[#This Row],[Roll (N)]]+Table1[[#This Row],[Aero (N)]]</f>
        <v>246.57873850614783</v>
      </c>
      <c r="M670">
        <f>Table1[[#This Row],[Total (N)]]*((E656/3.6)/1000)</f>
        <v>3.8836151314718284</v>
      </c>
      <c r="N670">
        <f>Table1[[#This Row],[Power (kW)]]*1000</f>
        <v>3883.6151314718281</v>
      </c>
      <c r="P670">
        <f>(Table1[[#This Row],[Power (kW)]]*1000)*C656</f>
        <v>2516582.6051937444</v>
      </c>
      <c r="S670">
        <f t="shared" si="89"/>
        <v>0</v>
      </c>
      <c r="T670">
        <f t="shared" si="93"/>
        <v>20.7</v>
      </c>
      <c r="U670">
        <f t="shared" si="90"/>
        <v>5.75</v>
      </c>
    </row>
    <row r="671" spans="2:21" x14ac:dyDescent="0.2">
      <c r="B671" s="4" t="s">
        <v>52</v>
      </c>
      <c r="C671" s="4">
        <v>663</v>
      </c>
      <c r="D671" s="4">
        <v>74</v>
      </c>
      <c r="E671" s="11">
        <v>15.4</v>
      </c>
      <c r="F671" s="17">
        <f t="shared" si="91"/>
        <v>-1.0555555555555556</v>
      </c>
      <c r="G671" s="17">
        <f t="shared" si="92"/>
        <v>-3.8</v>
      </c>
      <c r="I671">
        <f t="shared" si="88"/>
        <v>11.249999999999361</v>
      </c>
      <c r="J671">
        <f t="shared" si="94"/>
        <v>103.2993</v>
      </c>
      <c r="K671">
        <f t="shared" si="95"/>
        <v>76.314980575350575</v>
      </c>
      <c r="L671">
        <f>Table1[[#This Row],[Accel. (N)]]+Table1[[#This Row],[Roll (N)]]+Table1[[#This Row],[Aero (N)]]</f>
        <v>190.86428057534994</v>
      </c>
      <c r="M671">
        <f>Table1[[#This Row],[Total (N)]]*((E657/3.6)/1000)</f>
        <v>3.0167159902048364</v>
      </c>
      <c r="N671">
        <f>Table1[[#This Row],[Power (kW)]]*1000</f>
        <v>3016.7159902048365</v>
      </c>
      <c r="P671">
        <f>(Table1[[#This Row],[Power (kW)]]*1000)*C657</f>
        <v>1957848.6776429389</v>
      </c>
      <c r="S671">
        <f t="shared" si="89"/>
        <v>0</v>
      </c>
      <c r="T671">
        <f t="shared" si="93"/>
        <v>15.4</v>
      </c>
      <c r="U671">
        <f t="shared" si="90"/>
        <v>4.2777777777777777</v>
      </c>
    </row>
    <row r="672" spans="2:21" x14ac:dyDescent="0.2">
      <c r="B672" s="4" t="s">
        <v>52</v>
      </c>
      <c r="C672" s="4">
        <v>664</v>
      </c>
      <c r="D672" s="4">
        <v>75</v>
      </c>
      <c r="E672" s="11">
        <v>13.1</v>
      </c>
      <c r="F672" s="17">
        <f t="shared" si="91"/>
        <v>-0.47222222222222227</v>
      </c>
      <c r="G672" s="17">
        <f t="shared" si="92"/>
        <v>-1.7000000000000002</v>
      </c>
      <c r="I672">
        <f t="shared" si="88"/>
        <v>-101.24999999999984</v>
      </c>
      <c r="J672">
        <f t="shared" si="94"/>
        <v>103.2993</v>
      </c>
      <c r="K672">
        <f t="shared" si="95"/>
        <v>76.046973826810216</v>
      </c>
      <c r="L672">
        <f>Table1[[#This Row],[Accel. (N)]]+Table1[[#This Row],[Roll (N)]]+Table1[[#This Row],[Aero (N)]]</f>
        <v>78.096273826810375</v>
      </c>
      <c r="M672">
        <f>Table1[[#This Row],[Total (N)]]*((E658/3.6)/1000)</f>
        <v>1.2321856537118969</v>
      </c>
      <c r="N672">
        <f>Table1[[#This Row],[Power (kW)]]*1000</f>
        <v>1232.185653711897</v>
      </c>
      <c r="P672">
        <f>(Table1[[#This Row],[Power (kW)]]*1000)*C658</f>
        <v>800920.67491273303</v>
      </c>
      <c r="S672">
        <f t="shared" si="89"/>
        <v>0</v>
      </c>
      <c r="T672">
        <f t="shared" si="93"/>
        <v>13.1</v>
      </c>
      <c r="U672">
        <f t="shared" si="90"/>
        <v>3.6388888888888888</v>
      </c>
    </row>
    <row r="673" spans="2:21" x14ac:dyDescent="0.2">
      <c r="B673" s="4" t="s">
        <v>52</v>
      </c>
      <c r="C673" s="4">
        <v>665</v>
      </c>
      <c r="D673" s="4">
        <v>76</v>
      </c>
      <c r="E673" s="11">
        <v>12</v>
      </c>
      <c r="F673" s="17">
        <f t="shared" si="91"/>
        <v>-8.3333333333333287E-2</v>
      </c>
      <c r="G673" s="17">
        <f t="shared" si="92"/>
        <v>-0.29999999999999982</v>
      </c>
      <c r="I673">
        <f t="shared" si="88"/>
        <v>-292.49999999999937</v>
      </c>
      <c r="J673">
        <f t="shared" si="94"/>
        <v>103.2993</v>
      </c>
      <c r="K673">
        <f t="shared" si="95"/>
        <v>73.91989124208888</v>
      </c>
      <c r="L673">
        <f>Table1[[#This Row],[Accel. (N)]]+Table1[[#This Row],[Roll (N)]]+Table1[[#This Row],[Aero (N)]]</f>
        <v>-115.28080875791048</v>
      </c>
      <c r="M673">
        <f>Table1[[#This Row],[Total (N)]]*((E659/3.6)/1000)</f>
        <v>-1.7932570251230517</v>
      </c>
      <c r="N673">
        <f>Table1[[#This Row],[Power (kW)]]*1000</f>
        <v>-1793.2570251230518</v>
      </c>
      <c r="P673">
        <f>(Table1[[#This Row],[Power (kW)]]*1000)*C659</f>
        <v>-1167410.3233551066</v>
      </c>
      <c r="S673">
        <f t="shared" si="89"/>
        <v>0</v>
      </c>
      <c r="T673">
        <f t="shared" si="93"/>
        <v>12</v>
      </c>
      <c r="U673">
        <f t="shared" si="90"/>
        <v>3.333333333333333</v>
      </c>
    </row>
    <row r="674" spans="2:21" x14ac:dyDescent="0.2">
      <c r="B674" s="4" t="s">
        <v>52</v>
      </c>
      <c r="C674" s="4">
        <v>666</v>
      </c>
      <c r="D674" s="4">
        <v>77</v>
      </c>
      <c r="E674" s="11">
        <v>12.5</v>
      </c>
      <c r="F674" s="17">
        <f t="shared" si="91"/>
        <v>0.27777777777777779</v>
      </c>
      <c r="G674" s="17">
        <f t="shared" si="92"/>
        <v>1</v>
      </c>
      <c r="I674">
        <f t="shared" si="88"/>
        <v>-438.74999999999977</v>
      </c>
      <c r="J674">
        <f t="shared" si="94"/>
        <v>103.2993</v>
      </c>
      <c r="K674">
        <f t="shared" si="95"/>
        <v>69.244269549875639</v>
      </c>
      <c r="L674">
        <f>Table1[[#This Row],[Accel. (N)]]+Table1[[#This Row],[Roll (N)]]+Table1[[#This Row],[Aero (N)]]</f>
        <v>-266.20643045012412</v>
      </c>
      <c r="M674">
        <f>Table1[[#This Row],[Total (N)]]*((E660/3.6)/1000)</f>
        <v>-4.0078857028879797</v>
      </c>
      <c r="N674">
        <f>Table1[[#This Row],[Power (kW)]]*1000</f>
        <v>-4007.8857028879797</v>
      </c>
      <c r="P674">
        <f>(Table1[[#This Row],[Power (kW)]]*1000)*C660</f>
        <v>-2613141.4782829629</v>
      </c>
      <c r="S674">
        <f t="shared" si="89"/>
        <v>0</v>
      </c>
      <c r="T674">
        <f t="shared" si="93"/>
        <v>12.5</v>
      </c>
      <c r="U674">
        <f t="shared" si="90"/>
        <v>3.4722222222222223</v>
      </c>
    </row>
    <row r="675" spans="2:21" x14ac:dyDescent="0.2">
      <c r="B675" s="4" t="s">
        <v>52</v>
      </c>
      <c r="C675" s="4">
        <v>667</v>
      </c>
      <c r="D675" s="4">
        <v>78</v>
      </c>
      <c r="E675" s="11">
        <v>14</v>
      </c>
      <c r="F675" s="17">
        <f t="shared" si="91"/>
        <v>0.90277777777777779</v>
      </c>
      <c r="G675" s="17">
        <f t="shared" si="92"/>
        <v>3.25</v>
      </c>
      <c r="I675">
        <f t="shared" si="88"/>
        <v>-461.25000000000017</v>
      </c>
      <c r="J675">
        <f t="shared" si="94"/>
        <v>103.2993</v>
      </c>
      <c r="K675">
        <f t="shared" si="95"/>
        <v>63.982427291593901</v>
      </c>
      <c r="L675">
        <f>Table1[[#This Row],[Accel. (N)]]+Table1[[#This Row],[Roll (N)]]+Table1[[#This Row],[Aero (N)]]</f>
        <v>-293.96827270840623</v>
      </c>
      <c r="M675">
        <f>Table1[[#This Row],[Total (N)]]*((E661/3.6)/1000)</f>
        <v>-4.2543741689188792</v>
      </c>
      <c r="N675">
        <f>Table1[[#This Row],[Power (kW)]]*1000</f>
        <v>-4254.3741689188791</v>
      </c>
      <c r="P675">
        <f>(Table1[[#This Row],[Power (kW)]]*1000)*C661</f>
        <v>-2778106.3323040279</v>
      </c>
      <c r="S675">
        <f t="shared" si="89"/>
        <v>0</v>
      </c>
      <c r="T675">
        <f t="shared" si="93"/>
        <v>14</v>
      </c>
      <c r="U675">
        <f t="shared" si="90"/>
        <v>3.8888888888888888</v>
      </c>
    </row>
    <row r="676" spans="2:21" x14ac:dyDescent="0.2">
      <c r="B676" s="4" t="s">
        <v>52</v>
      </c>
      <c r="C676" s="4">
        <v>668</v>
      </c>
      <c r="D676" s="4">
        <v>79</v>
      </c>
      <c r="E676" s="11">
        <v>19</v>
      </c>
      <c r="F676" s="17">
        <f t="shared" si="91"/>
        <v>1.2777777777777777</v>
      </c>
      <c r="G676" s="17">
        <f t="shared" si="92"/>
        <v>4.5999999999999996</v>
      </c>
      <c r="I676">
        <f t="shared" si="88"/>
        <v>-551.24999999999989</v>
      </c>
      <c r="J676">
        <f t="shared" si="94"/>
        <v>103.2993</v>
      </c>
      <c r="K676">
        <f t="shared" si="95"/>
        <v>59.164434380279182</v>
      </c>
      <c r="L676">
        <f>Table1[[#This Row],[Accel. (N)]]+Table1[[#This Row],[Roll (N)]]+Table1[[#This Row],[Aero (N)]]</f>
        <v>-388.78626561972067</v>
      </c>
      <c r="M676">
        <f>Table1[[#This Row],[Total (N)]]*((E662/3.6)/1000)</f>
        <v>-5.4106088632077789</v>
      </c>
      <c r="N676">
        <f>Table1[[#This Row],[Power (kW)]]*1000</f>
        <v>-5410.608863207779</v>
      </c>
      <c r="P676">
        <f>(Table1[[#This Row],[Power (kW)]]*1000)*C662</f>
        <v>-3538538.1965378877</v>
      </c>
      <c r="S676">
        <f t="shared" si="89"/>
        <v>0</v>
      </c>
      <c r="T676">
        <f t="shared" si="93"/>
        <v>19</v>
      </c>
      <c r="U676">
        <f t="shared" si="90"/>
        <v>5.2777777777777777</v>
      </c>
    </row>
    <row r="677" spans="2:21" x14ac:dyDescent="0.2">
      <c r="B677" s="4" t="s">
        <v>52</v>
      </c>
      <c r="C677" s="4">
        <v>669</v>
      </c>
      <c r="D677" s="4">
        <v>80</v>
      </c>
      <c r="E677" s="11">
        <v>23.2</v>
      </c>
      <c r="F677" s="17">
        <f t="shared" si="91"/>
        <v>1.25</v>
      </c>
      <c r="G677" s="17">
        <f t="shared" si="92"/>
        <v>4.5</v>
      </c>
      <c r="I677">
        <f t="shared" si="88"/>
        <v>-776.24999999999989</v>
      </c>
      <c r="J677">
        <f t="shared" si="94"/>
        <v>103.2993</v>
      </c>
      <c r="K677">
        <f t="shared" si="95"/>
        <v>52.513294166063552</v>
      </c>
      <c r="L677">
        <f>Table1[[#This Row],[Accel. (N)]]+Table1[[#This Row],[Roll (N)]]+Table1[[#This Row],[Aero (N)]]</f>
        <v>-620.43740583393628</v>
      </c>
      <c r="M677">
        <f>Table1[[#This Row],[Total (N)]]*((E663/3.6)/1000)</f>
        <v>-8.1346237653782758</v>
      </c>
      <c r="N677">
        <f>Table1[[#This Row],[Power (kW)]]*1000</f>
        <v>-8134.6237653782755</v>
      </c>
      <c r="P677">
        <f>(Table1[[#This Row],[Power (kW)]]*1000)*C663</f>
        <v>-5328178.5663227709</v>
      </c>
      <c r="S677">
        <f t="shared" si="89"/>
        <v>0</v>
      </c>
      <c r="T677">
        <f t="shared" si="93"/>
        <v>23.2</v>
      </c>
      <c r="U677">
        <f t="shared" si="90"/>
        <v>6.4444444444444438</v>
      </c>
    </row>
    <row r="678" spans="2:21" x14ac:dyDescent="0.2">
      <c r="B678" s="4" t="s">
        <v>52</v>
      </c>
      <c r="C678" s="4">
        <v>670</v>
      </c>
      <c r="D678" s="4">
        <v>81</v>
      </c>
      <c r="E678" s="11">
        <v>28</v>
      </c>
      <c r="F678" s="17">
        <f t="shared" si="91"/>
        <v>1.2222222222222223</v>
      </c>
      <c r="G678" s="17">
        <f t="shared" si="92"/>
        <v>4.4000000000000004</v>
      </c>
      <c r="I678">
        <f t="shared" si="88"/>
        <v>-900</v>
      </c>
      <c r="J678">
        <f t="shared" si="94"/>
        <v>103.2993</v>
      </c>
      <c r="K678">
        <f t="shared" si="95"/>
        <v>43.989878135087999</v>
      </c>
      <c r="L678">
        <f>Table1[[#This Row],[Accel. (N)]]+Table1[[#This Row],[Roll (N)]]+Table1[[#This Row],[Aero (N)]]</f>
        <v>-752.71082186491196</v>
      </c>
      <c r="M678">
        <f>Table1[[#This Row],[Total (N)]]*((E664/3.6)/1000)</f>
        <v>-9.0325298623789436</v>
      </c>
      <c r="N678">
        <f>Table1[[#This Row],[Power (kW)]]*1000</f>
        <v>-9032.529862378944</v>
      </c>
      <c r="P678">
        <f>(Table1[[#This Row],[Power (kW)]]*1000)*C664</f>
        <v>-5925339.5897205872</v>
      </c>
      <c r="S678">
        <f t="shared" si="89"/>
        <v>0</v>
      </c>
      <c r="T678">
        <f t="shared" si="93"/>
        <v>28</v>
      </c>
      <c r="U678">
        <f t="shared" si="90"/>
        <v>7.7777777777777777</v>
      </c>
    </row>
    <row r="679" spans="2:21" x14ac:dyDescent="0.2">
      <c r="B679" s="4" t="s">
        <v>52</v>
      </c>
      <c r="C679" s="4">
        <v>671</v>
      </c>
      <c r="D679" s="4">
        <v>82</v>
      </c>
      <c r="E679" s="11">
        <v>32</v>
      </c>
      <c r="F679" s="17">
        <f t="shared" si="91"/>
        <v>0.83333333333333326</v>
      </c>
      <c r="G679" s="17">
        <f t="shared" si="92"/>
        <v>3</v>
      </c>
      <c r="I679">
        <f t="shared" si="88"/>
        <v>-753.75000000000034</v>
      </c>
      <c r="J679">
        <f t="shared" si="94"/>
        <v>103.2993</v>
      </c>
      <c r="K679">
        <f t="shared" si="95"/>
        <v>36.220746708623558</v>
      </c>
      <c r="L679">
        <f>Table1[[#This Row],[Accel. (N)]]+Table1[[#This Row],[Roll (N)]]+Table1[[#This Row],[Aero (N)]]</f>
        <v>-614.22995329137677</v>
      </c>
      <c r="M679">
        <f>Table1[[#This Row],[Total (N)]]*((E665/3.6)/1000)</f>
        <v>-6.6882817136172141</v>
      </c>
      <c r="N679">
        <f>Table1[[#This Row],[Power (kW)]]*1000</f>
        <v>-6688.2817136172143</v>
      </c>
      <c r="P679">
        <f>(Table1[[#This Row],[Power (kW)]]*1000)*C665</f>
        <v>-4394201.0858465098</v>
      </c>
      <c r="S679">
        <f t="shared" si="89"/>
        <v>0</v>
      </c>
      <c r="T679">
        <f t="shared" si="93"/>
        <v>32</v>
      </c>
      <c r="U679">
        <f t="shared" si="90"/>
        <v>8.8888888888888893</v>
      </c>
    </row>
    <row r="680" spans="2:21" x14ac:dyDescent="0.2">
      <c r="B680" s="4" t="s">
        <v>52</v>
      </c>
      <c r="C680" s="4">
        <v>672</v>
      </c>
      <c r="D680" s="4">
        <v>83</v>
      </c>
      <c r="E680" s="11">
        <v>34</v>
      </c>
      <c r="F680" s="17">
        <f t="shared" si="91"/>
        <v>0.55555555555555558</v>
      </c>
      <c r="G680" s="17">
        <f t="shared" si="92"/>
        <v>2</v>
      </c>
      <c r="I680">
        <f t="shared" si="88"/>
        <v>-551.25000000000068</v>
      </c>
      <c r="J680">
        <f t="shared" si="94"/>
        <v>103.2993</v>
      </c>
      <c r="K680">
        <f t="shared" si="95"/>
        <v>31.402989511247743</v>
      </c>
      <c r="L680">
        <f>Table1[[#This Row],[Accel. (N)]]+Table1[[#This Row],[Roll (N)]]+Table1[[#This Row],[Aero (N)]]</f>
        <v>-416.5477104887529</v>
      </c>
      <c r="M680">
        <f>Table1[[#This Row],[Total (N)]]*((E666/3.6)/1000)</f>
        <v>-4.2233309535665233</v>
      </c>
      <c r="N680">
        <f>Table1[[#This Row],[Power (kW)]]*1000</f>
        <v>-4223.330953566523</v>
      </c>
      <c r="P680">
        <f>(Table1[[#This Row],[Power (kW)]]*1000)*C666</f>
        <v>-2778951.7674467722</v>
      </c>
      <c r="S680">
        <f t="shared" si="89"/>
        <v>0</v>
      </c>
      <c r="T680">
        <f t="shared" si="93"/>
        <v>34</v>
      </c>
      <c r="U680">
        <f t="shared" si="90"/>
        <v>9.4444444444444446</v>
      </c>
    </row>
    <row r="681" spans="2:21" x14ac:dyDescent="0.2">
      <c r="B681" s="4" t="s">
        <v>52</v>
      </c>
      <c r="C681" s="4">
        <v>673</v>
      </c>
      <c r="D681" s="4">
        <v>84</v>
      </c>
      <c r="E681" s="11">
        <v>36</v>
      </c>
      <c r="F681" s="17">
        <f t="shared" si="91"/>
        <v>0.55555555555555558</v>
      </c>
      <c r="G681" s="17">
        <f t="shared" si="92"/>
        <v>2</v>
      </c>
      <c r="I681">
        <f t="shared" si="88"/>
        <v>-618.75</v>
      </c>
      <c r="J681">
        <f t="shared" si="94"/>
        <v>103.2993</v>
      </c>
      <c r="K681">
        <f t="shared" si="95"/>
        <v>27.731509198789905</v>
      </c>
      <c r="L681">
        <f>Table1[[#This Row],[Accel. (N)]]+Table1[[#This Row],[Roll (N)]]+Table1[[#This Row],[Aero (N)]]</f>
        <v>-487.71919080121006</v>
      </c>
      <c r="M681">
        <f>Table1[[#This Row],[Total (N)]]*((E667/3.6)/1000)</f>
        <v>-4.6468800679115292</v>
      </c>
      <c r="N681">
        <f>Table1[[#This Row],[Power (kW)]]*1000</f>
        <v>-4646.8800679115293</v>
      </c>
      <c r="P681">
        <f>(Table1[[#This Row],[Power (kW)]]*1000)*C667</f>
        <v>-3062293.9647536976</v>
      </c>
      <c r="S681">
        <f t="shared" si="89"/>
        <v>0</v>
      </c>
      <c r="T681">
        <f t="shared" si="93"/>
        <v>36</v>
      </c>
      <c r="U681">
        <f t="shared" si="90"/>
        <v>10</v>
      </c>
    </row>
    <row r="682" spans="2:21" x14ac:dyDescent="0.2">
      <c r="B682" s="4" t="s">
        <v>52</v>
      </c>
      <c r="C682" s="4">
        <v>674</v>
      </c>
      <c r="D682" s="4">
        <v>85</v>
      </c>
      <c r="E682" s="11">
        <v>38</v>
      </c>
      <c r="F682" s="17">
        <f t="shared" si="91"/>
        <v>0.55555555555555558</v>
      </c>
      <c r="G682" s="17">
        <f t="shared" si="92"/>
        <v>2</v>
      </c>
      <c r="I682">
        <f t="shared" si="88"/>
        <v>-933.74999999999977</v>
      </c>
      <c r="J682">
        <f t="shared" si="94"/>
        <v>103.2993</v>
      </c>
      <c r="K682">
        <f t="shared" si="95"/>
        <v>22.652109529224305</v>
      </c>
      <c r="L682">
        <f>Table1[[#This Row],[Accel. (N)]]+Table1[[#This Row],[Roll (N)]]+Table1[[#This Row],[Aero (N)]]</f>
        <v>-807.79859047077548</v>
      </c>
      <c r="M682">
        <f>Table1[[#This Row],[Total (N)]]*((E668/3.6)/1000)</f>
        <v>-6.956043417942789</v>
      </c>
      <c r="N682">
        <f>Table1[[#This Row],[Power (kW)]]*1000</f>
        <v>-6956.0434179427893</v>
      </c>
      <c r="P682">
        <f>(Table1[[#This Row],[Power (kW)]]*1000)*C668</f>
        <v>-4590988.6558422409</v>
      </c>
      <c r="S682">
        <f t="shared" si="89"/>
        <v>0</v>
      </c>
      <c r="T682">
        <f t="shared" si="93"/>
        <v>38</v>
      </c>
      <c r="U682">
        <f t="shared" si="90"/>
        <v>10.555555555555555</v>
      </c>
    </row>
    <row r="683" spans="2:21" x14ac:dyDescent="0.2">
      <c r="B683" s="4" t="s">
        <v>52</v>
      </c>
      <c r="C683" s="4">
        <v>675</v>
      </c>
      <c r="D683" s="4">
        <v>86</v>
      </c>
      <c r="E683" s="11">
        <v>40</v>
      </c>
      <c r="F683" s="17">
        <f t="shared" si="91"/>
        <v>0.31944444444444403</v>
      </c>
      <c r="G683" s="17">
        <f t="shared" si="92"/>
        <v>1.1499999999999986</v>
      </c>
      <c r="I683">
        <f t="shared" si="88"/>
        <v>-1158.75</v>
      </c>
      <c r="J683">
        <f t="shared" si="94"/>
        <v>103.2993</v>
      </c>
      <c r="K683">
        <f t="shared" si="95"/>
        <v>15.934262270297221</v>
      </c>
      <c r="L683">
        <f>Table1[[#This Row],[Accel. (N)]]+Table1[[#This Row],[Roll (N)]]+Table1[[#This Row],[Aero (N)]]</f>
        <v>-1039.5164377297028</v>
      </c>
      <c r="M683">
        <f>Table1[[#This Row],[Total (N)]]*((E669/3.6)/1000)</f>
        <v>-7.5076187169367419</v>
      </c>
      <c r="N683">
        <f>Table1[[#This Row],[Power (kW)]]*1000</f>
        <v>-7507.6187169367422</v>
      </c>
      <c r="P683">
        <f>(Table1[[#This Row],[Power (kW)]]*1000)*C669</f>
        <v>-4962535.9718951862</v>
      </c>
      <c r="S683">
        <f t="shared" si="89"/>
        <v>0</v>
      </c>
      <c r="T683">
        <f t="shared" si="93"/>
        <v>40</v>
      </c>
      <c r="U683">
        <f t="shared" si="90"/>
        <v>11.111111111111111</v>
      </c>
    </row>
    <row r="684" spans="2:21" x14ac:dyDescent="0.2">
      <c r="B684" s="4" t="s">
        <v>52</v>
      </c>
      <c r="C684" s="4">
        <v>676</v>
      </c>
      <c r="D684" s="4">
        <v>87</v>
      </c>
      <c r="E684" s="11">
        <v>40.299999999999997</v>
      </c>
      <c r="F684" s="17">
        <f t="shared" si="91"/>
        <v>6.9444444444444448E-2</v>
      </c>
      <c r="G684" s="17">
        <f t="shared" si="92"/>
        <v>0.25</v>
      </c>
      <c r="I684">
        <f t="shared" si="88"/>
        <v>-1192.5</v>
      </c>
      <c r="J684">
        <f t="shared" si="94"/>
        <v>103.2993</v>
      </c>
      <c r="K684">
        <f t="shared" si="95"/>
        <v>10.100106568342687</v>
      </c>
      <c r="L684">
        <f>Table1[[#This Row],[Accel. (N)]]+Table1[[#This Row],[Roll (N)]]+Table1[[#This Row],[Aero (N)]]</f>
        <v>-1079.1005934316574</v>
      </c>
      <c r="M684">
        <f>Table1[[#This Row],[Total (N)]]*((E670/3.6)/1000)</f>
        <v>-6.2048284122320299</v>
      </c>
      <c r="N684">
        <f>Table1[[#This Row],[Power (kW)]]*1000</f>
        <v>-6204.8284122320301</v>
      </c>
      <c r="P684">
        <f>(Table1[[#This Row],[Power (kW)]]*1000)*C670</f>
        <v>-4107596.4088976039</v>
      </c>
      <c r="S684">
        <f t="shared" si="89"/>
        <v>0</v>
      </c>
      <c r="T684">
        <f t="shared" si="93"/>
        <v>40.299999999999997</v>
      </c>
      <c r="U684">
        <f t="shared" si="90"/>
        <v>11.194444444444443</v>
      </c>
    </row>
    <row r="685" spans="2:21" x14ac:dyDescent="0.2">
      <c r="B685" s="4" t="s">
        <v>52</v>
      </c>
      <c r="C685" s="4">
        <v>677</v>
      </c>
      <c r="D685" s="4">
        <v>88</v>
      </c>
      <c r="E685" s="11">
        <v>40.5</v>
      </c>
      <c r="F685" s="17">
        <f t="shared" si="91"/>
        <v>-0.18055555555555516</v>
      </c>
      <c r="G685" s="17">
        <f t="shared" si="92"/>
        <v>-0.64999999999999858</v>
      </c>
      <c r="I685">
        <f t="shared" si="88"/>
        <v>-855</v>
      </c>
      <c r="J685">
        <f t="shared" si="94"/>
        <v>103.2993</v>
      </c>
      <c r="K685">
        <f t="shared" si="95"/>
        <v>5.5901917751829719</v>
      </c>
      <c r="L685">
        <f>Table1[[#This Row],[Accel. (N)]]+Table1[[#This Row],[Roll (N)]]+Table1[[#This Row],[Aero (N)]]</f>
        <v>-746.11050822481707</v>
      </c>
      <c r="M685">
        <f>Table1[[#This Row],[Total (N)]]*((E671/3.6)/1000)</f>
        <v>-3.1916949518506064</v>
      </c>
      <c r="N685">
        <f>Table1[[#This Row],[Power (kW)]]*1000</f>
        <v>-3191.6949518506062</v>
      </c>
      <c r="P685">
        <f>(Table1[[#This Row],[Power (kW)]]*1000)*C671</f>
        <v>-2116093.753076952</v>
      </c>
      <c r="S685">
        <f t="shared" si="89"/>
        <v>0</v>
      </c>
      <c r="T685">
        <f t="shared" si="93"/>
        <v>40.5</v>
      </c>
      <c r="U685">
        <f t="shared" si="90"/>
        <v>11.25</v>
      </c>
    </row>
    <row r="686" spans="2:21" x14ac:dyDescent="0.2">
      <c r="B686" s="4" t="s">
        <v>52</v>
      </c>
      <c r="C686" s="4">
        <v>678</v>
      </c>
      <c r="D686" s="4">
        <v>89</v>
      </c>
      <c r="E686" s="11">
        <v>39</v>
      </c>
      <c r="F686" s="17">
        <f t="shared" si="91"/>
        <v>-0.6666666666666663</v>
      </c>
      <c r="G686" s="17">
        <f t="shared" si="92"/>
        <v>-2.3999999999999986</v>
      </c>
      <c r="I686">
        <f t="shared" si="88"/>
        <v>-382.50000000000006</v>
      </c>
      <c r="J686">
        <f t="shared" si="94"/>
        <v>103.2993</v>
      </c>
      <c r="K686">
        <f t="shared" si="95"/>
        <v>4.0450869056297432</v>
      </c>
      <c r="L686">
        <f>Table1[[#This Row],[Accel. (N)]]+Table1[[#This Row],[Roll (N)]]+Table1[[#This Row],[Aero (N)]]</f>
        <v>-275.15561309437032</v>
      </c>
      <c r="M686">
        <f>Table1[[#This Row],[Total (N)]]*((E672/3.6)/1000)</f>
        <v>-1.0012607032045142</v>
      </c>
      <c r="N686">
        <f>Table1[[#This Row],[Power (kW)]]*1000</f>
        <v>-1001.2607032045142</v>
      </c>
      <c r="P686">
        <f>(Table1[[#This Row],[Power (kW)]]*1000)*C672</f>
        <v>-664837.10692779743</v>
      </c>
      <c r="S686">
        <f t="shared" si="89"/>
        <v>0</v>
      </c>
      <c r="T686">
        <f t="shared" si="93"/>
        <v>39</v>
      </c>
      <c r="U686">
        <f t="shared" si="90"/>
        <v>10.833333333333334</v>
      </c>
    </row>
    <row r="687" spans="2:21" x14ac:dyDescent="0.2">
      <c r="B687" s="4" t="s">
        <v>52</v>
      </c>
      <c r="C687" s="4">
        <v>679</v>
      </c>
      <c r="D687" s="4">
        <v>90</v>
      </c>
      <c r="E687" s="11">
        <v>35.700000000000003</v>
      </c>
      <c r="F687" s="17">
        <f t="shared" si="91"/>
        <v>-0.99999999999999989</v>
      </c>
      <c r="G687" s="17">
        <f t="shared" si="92"/>
        <v>-3.5999999999999996</v>
      </c>
      <c r="I687">
        <f t="shared" si="88"/>
        <v>-67.499999999999957</v>
      </c>
      <c r="J687">
        <f t="shared" si="94"/>
        <v>103.2993</v>
      </c>
      <c r="K687">
        <f t="shared" si="95"/>
        <v>3.3942807202999994</v>
      </c>
      <c r="L687">
        <f>Table1[[#This Row],[Accel. (N)]]+Table1[[#This Row],[Roll (N)]]+Table1[[#This Row],[Aero (N)]]</f>
        <v>39.193580720300048</v>
      </c>
      <c r="M687">
        <f>Table1[[#This Row],[Total (N)]]*((E673/3.6)/1000)</f>
        <v>0.13064526906766682</v>
      </c>
      <c r="N687">
        <f>Table1[[#This Row],[Power (kW)]]*1000</f>
        <v>130.64526906766682</v>
      </c>
      <c r="P687">
        <f>(Table1[[#This Row],[Power (kW)]]*1000)*C673</f>
        <v>86879.10392999844</v>
      </c>
      <c r="S687">
        <f t="shared" si="89"/>
        <v>0</v>
      </c>
      <c r="T687">
        <f t="shared" si="93"/>
        <v>35.700000000000003</v>
      </c>
      <c r="U687">
        <f t="shared" si="90"/>
        <v>9.9166666666666679</v>
      </c>
    </row>
    <row r="688" spans="2:21" x14ac:dyDescent="0.2">
      <c r="B688" s="4" t="s">
        <v>52</v>
      </c>
      <c r="C688" s="4">
        <v>680</v>
      </c>
      <c r="D688" s="4">
        <v>91</v>
      </c>
      <c r="E688" s="11">
        <v>31.8</v>
      </c>
      <c r="F688" s="17">
        <f t="shared" si="91"/>
        <v>-1.1944444444444446</v>
      </c>
      <c r="G688" s="17">
        <f t="shared" si="92"/>
        <v>-4.3000000000000007</v>
      </c>
      <c r="I688">
        <f t="shared" si="88"/>
        <v>225</v>
      </c>
      <c r="J688">
        <f t="shared" si="94"/>
        <v>103.2993</v>
      </c>
      <c r="K688">
        <f t="shared" si="95"/>
        <v>3.6830302954644099</v>
      </c>
      <c r="L688">
        <f>Table1[[#This Row],[Accel. (N)]]+Table1[[#This Row],[Roll (N)]]+Table1[[#This Row],[Aero (N)]]</f>
        <v>331.98233029546441</v>
      </c>
      <c r="M688">
        <f>Table1[[#This Row],[Total (N)]]*((E674/3.6)/1000)</f>
        <v>1.1527164246370292</v>
      </c>
      <c r="N688">
        <f>Table1[[#This Row],[Power (kW)]]*1000</f>
        <v>1152.7164246370291</v>
      </c>
      <c r="P688">
        <f>(Table1[[#This Row],[Power (kW)]]*1000)*C674</f>
        <v>767709.13880826137</v>
      </c>
      <c r="S688">
        <f t="shared" si="89"/>
        <v>0</v>
      </c>
      <c r="T688">
        <f t="shared" si="93"/>
        <v>31.8</v>
      </c>
      <c r="U688">
        <f t="shared" si="90"/>
        <v>8.8333333333333339</v>
      </c>
    </row>
    <row r="689" spans="2:21" x14ac:dyDescent="0.2">
      <c r="B689" s="4" t="s">
        <v>52</v>
      </c>
      <c r="C689" s="4">
        <v>681</v>
      </c>
      <c r="D689" s="4">
        <v>92</v>
      </c>
      <c r="E689" s="11">
        <v>27.1</v>
      </c>
      <c r="F689" s="17">
        <f t="shared" si="91"/>
        <v>-1.25</v>
      </c>
      <c r="G689" s="17">
        <f t="shared" si="92"/>
        <v>-4.5</v>
      </c>
      <c r="I689">
        <f t="shared" si="88"/>
        <v>731.25</v>
      </c>
      <c r="J689">
        <f t="shared" si="94"/>
        <v>103.2993</v>
      </c>
      <c r="K689">
        <f t="shared" si="95"/>
        <v>4.619993202630555</v>
      </c>
      <c r="L689">
        <f>Table1[[#This Row],[Accel. (N)]]+Table1[[#This Row],[Roll (N)]]+Table1[[#This Row],[Aero (N)]]</f>
        <v>839.16929320263057</v>
      </c>
      <c r="M689">
        <f>Table1[[#This Row],[Total (N)]]*((E675/3.6)/1000)</f>
        <v>3.2634361402324523</v>
      </c>
      <c r="N689">
        <f>Table1[[#This Row],[Power (kW)]]*1000</f>
        <v>3263.4361402324525</v>
      </c>
      <c r="P689">
        <f>(Table1[[#This Row],[Power (kW)]]*1000)*C675</f>
        <v>2176711.905535046</v>
      </c>
      <c r="S689">
        <f t="shared" si="89"/>
        <v>0</v>
      </c>
      <c r="T689">
        <f t="shared" si="93"/>
        <v>27.1</v>
      </c>
      <c r="U689">
        <f t="shared" si="90"/>
        <v>7.5277777777777777</v>
      </c>
    </row>
    <row r="690" spans="2:21" x14ac:dyDescent="0.2">
      <c r="B690" s="4" t="s">
        <v>52</v>
      </c>
      <c r="C690" s="4">
        <v>682</v>
      </c>
      <c r="D690" s="4">
        <v>93</v>
      </c>
      <c r="E690" s="11">
        <v>22.8</v>
      </c>
      <c r="F690" s="17">
        <f t="shared" si="91"/>
        <v>-0.83333333333333326</v>
      </c>
      <c r="G690" s="17">
        <f t="shared" si="92"/>
        <v>-3</v>
      </c>
      <c r="I690">
        <f t="shared" si="88"/>
        <v>1035</v>
      </c>
      <c r="J690">
        <f t="shared" si="94"/>
        <v>103.2993</v>
      </c>
      <c r="K690">
        <f t="shared" si="95"/>
        <v>8.5092731946409721</v>
      </c>
      <c r="L690">
        <f>Table1[[#This Row],[Accel. (N)]]+Table1[[#This Row],[Roll (N)]]+Table1[[#This Row],[Aero (N)]]</f>
        <v>1146.808573194641</v>
      </c>
      <c r="M690">
        <f>Table1[[#This Row],[Total (N)]]*((E676/3.6)/1000)</f>
        <v>6.0526008029717167</v>
      </c>
      <c r="N690">
        <f>Table1[[#This Row],[Power (kW)]]*1000</f>
        <v>6052.6008029717168</v>
      </c>
      <c r="P690">
        <f>(Table1[[#This Row],[Power (kW)]]*1000)*C676</f>
        <v>4043137.3363851067</v>
      </c>
      <c r="S690">
        <f t="shared" si="89"/>
        <v>0</v>
      </c>
      <c r="T690">
        <f t="shared" si="93"/>
        <v>22.8</v>
      </c>
      <c r="U690">
        <f t="shared" si="90"/>
        <v>6.333333333333333</v>
      </c>
    </row>
    <row r="691" spans="2:21" x14ac:dyDescent="0.2">
      <c r="B691" s="4" t="s">
        <v>52</v>
      </c>
      <c r="C691" s="4">
        <v>683</v>
      </c>
      <c r="D691" s="4">
        <v>94</v>
      </c>
      <c r="E691" s="11">
        <v>21.1</v>
      </c>
      <c r="F691" s="17">
        <f t="shared" si="91"/>
        <v>-0.54166666666666696</v>
      </c>
      <c r="G691" s="17">
        <f t="shared" si="92"/>
        <v>-1.9500000000000011</v>
      </c>
      <c r="I691">
        <f t="shared" si="88"/>
        <v>1012.5</v>
      </c>
      <c r="J691">
        <f t="shared" si="94"/>
        <v>103.2993</v>
      </c>
      <c r="K691">
        <f t="shared" si="95"/>
        <v>12.687067047876885</v>
      </c>
      <c r="L691">
        <f>Table1[[#This Row],[Accel. (N)]]+Table1[[#This Row],[Roll (N)]]+Table1[[#This Row],[Aero (N)]]</f>
        <v>1128.4863670478767</v>
      </c>
      <c r="M691">
        <f>Table1[[#This Row],[Total (N)]]*((E677/3.6)/1000)</f>
        <v>7.2724676987529824</v>
      </c>
      <c r="N691">
        <f>Table1[[#This Row],[Power (kW)]]*1000</f>
        <v>7272.467698752982</v>
      </c>
      <c r="P691">
        <f>(Table1[[#This Row],[Power (kW)]]*1000)*C677</f>
        <v>4865280.8904657448</v>
      </c>
      <c r="S691">
        <f t="shared" si="89"/>
        <v>0</v>
      </c>
      <c r="T691">
        <f t="shared" si="93"/>
        <v>21.1</v>
      </c>
      <c r="U691">
        <f t="shared" si="90"/>
        <v>5.8611111111111116</v>
      </c>
    </row>
    <row r="692" spans="2:21" x14ac:dyDescent="0.2">
      <c r="B692" s="4" t="s">
        <v>52</v>
      </c>
      <c r="C692" s="4">
        <v>684</v>
      </c>
      <c r="D692" s="4">
        <v>95</v>
      </c>
      <c r="E692" s="11">
        <v>18.899999999999999</v>
      </c>
      <c r="F692" s="17">
        <f t="shared" si="91"/>
        <v>-0.30555555555555597</v>
      </c>
      <c r="G692" s="17">
        <f t="shared" si="92"/>
        <v>-1.1000000000000014</v>
      </c>
      <c r="I692">
        <f t="shared" si="88"/>
        <v>990.00000000000011</v>
      </c>
      <c r="J692">
        <f t="shared" si="94"/>
        <v>103.2993</v>
      </c>
      <c r="K692">
        <f t="shared" si="95"/>
        <v>18.47997281052222</v>
      </c>
      <c r="L692">
        <f>Table1[[#This Row],[Accel. (N)]]+Table1[[#This Row],[Roll (N)]]+Table1[[#This Row],[Aero (N)]]</f>
        <v>1111.7792728105223</v>
      </c>
      <c r="M692">
        <f>Table1[[#This Row],[Total (N)]]*((E678/3.6)/1000)</f>
        <v>8.6471721218596187</v>
      </c>
      <c r="N692">
        <f>Table1[[#This Row],[Power (kW)]]*1000</f>
        <v>8647.1721218596194</v>
      </c>
      <c r="P692">
        <f>(Table1[[#This Row],[Power (kW)]]*1000)*C678</f>
        <v>5793605.3216459453</v>
      </c>
      <c r="S692">
        <f t="shared" si="89"/>
        <v>0</v>
      </c>
      <c r="T692">
        <f t="shared" si="93"/>
        <v>18.899999999999999</v>
      </c>
      <c r="U692">
        <f t="shared" si="90"/>
        <v>5.2499999999999991</v>
      </c>
    </row>
    <row r="693" spans="2:21" x14ac:dyDescent="0.2">
      <c r="B693" s="4" t="s">
        <v>52</v>
      </c>
      <c r="C693" s="4">
        <v>685</v>
      </c>
      <c r="D693" s="4">
        <v>96</v>
      </c>
      <c r="E693" s="11">
        <v>18.899999999999999</v>
      </c>
      <c r="F693" s="17">
        <f t="shared" si="91"/>
        <v>0.33333333333333365</v>
      </c>
      <c r="G693" s="17">
        <f t="shared" si="92"/>
        <v>1.2000000000000011</v>
      </c>
      <c r="I693">
        <f t="shared" si="88"/>
        <v>674.99999999999989</v>
      </c>
      <c r="J693">
        <f t="shared" si="94"/>
        <v>103.2993</v>
      </c>
      <c r="K693">
        <f t="shared" si="95"/>
        <v>24.137107344355559</v>
      </c>
      <c r="L693">
        <f>Table1[[#This Row],[Accel. (N)]]+Table1[[#This Row],[Roll (N)]]+Table1[[#This Row],[Aero (N)]]</f>
        <v>802.43640734435542</v>
      </c>
      <c r="M693">
        <f>Table1[[#This Row],[Total (N)]]*((E679/3.6)/1000)</f>
        <v>7.1327680652831589</v>
      </c>
      <c r="N693">
        <f>Table1[[#This Row],[Power (kW)]]*1000</f>
        <v>7132.7680652831586</v>
      </c>
      <c r="P693">
        <f>(Table1[[#This Row],[Power (kW)]]*1000)*C679</f>
        <v>4786087.3718049992</v>
      </c>
      <c r="S693">
        <f t="shared" si="89"/>
        <v>0</v>
      </c>
      <c r="T693">
        <f t="shared" si="93"/>
        <v>18.899999999999999</v>
      </c>
      <c r="U693">
        <f t="shared" si="90"/>
        <v>5.2499999999999991</v>
      </c>
    </row>
    <row r="694" spans="2:21" x14ac:dyDescent="0.2">
      <c r="B694" s="4" t="s">
        <v>52</v>
      </c>
      <c r="C694" s="4">
        <v>686</v>
      </c>
      <c r="D694" s="4">
        <v>97</v>
      </c>
      <c r="E694" s="11">
        <v>21.3</v>
      </c>
      <c r="F694" s="17">
        <f t="shared" si="91"/>
        <v>0.69444444444444442</v>
      </c>
      <c r="G694" s="17">
        <f t="shared" si="92"/>
        <v>2.5</v>
      </c>
      <c r="I694">
        <f t="shared" si="88"/>
        <v>450</v>
      </c>
      <c r="J694">
        <f t="shared" si="94"/>
        <v>103.2993</v>
      </c>
      <c r="K694">
        <f t="shared" si="95"/>
        <v>27.24853133796389</v>
      </c>
      <c r="L694">
        <f>Table1[[#This Row],[Accel. (N)]]+Table1[[#This Row],[Roll (N)]]+Table1[[#This Row],[Aero (N)]]</f>
        <v>580.54783133796388</v>
      </c>
      <c r="M694">
        <f>Table1[[#This Row],[Total (N)]]*((E680/3.6)/1000)</f>
        <v>5.4829517404141033</v>
      </c>
      <c r="N694">
        <f>Table1[[#This Row],[Power (kW)]]*1000</f>
        <v>5482.9517404141034</v>
      </c>
      <c r="P694">
        <f>(Table1[[#This Row],[Power (kW)]]*1000)*C680</f>
        <v>3684543.5695582773</v>
      </c>
      <c r="S694">
        <f t="shared" si="89"/>
        <v>0</v>
      </c>
      <c r="T694">
        <f t="shared" si="93"/>
        <v>21.3</v>
      </c>
      <c r="U694">
        <f t="shared" si="90"/>
        <v>5.916666666666667</v>
      </c>
    </row>
    <row r="695" spans="2:21" x14ac:dyDescent="0.2">
      <c r="B695" s="4" t="s">
        <v>52</v>
      </c>
      <c r="C695" s="4">
        <v>687</v>
      </c>
      <c r="D695" s="4">
        <v>98</v>
      </c>
      <c r="E695" s="11">
        <v>23.9</v>
      </c>
      <c r="F695" s="17">
        <f t="shared" si="91"/>
        <v>0.63888888888888862</v>
      </c>
      <c r="G695" s="17">
        <f t="shared" si="92"/>
        <v>2.2999999999999989</v>
      </c>
      <c r="I695">
        <f t="shared" ref="I695:I758" si="96">$M$16*F681</f>
        <v>450</v>
      </c>
      <c r="J695">
        <f t="shared" si="94"/>
        <v>103.2993</v>
      </c>
      <c r="K695">
        <f t="shared" si="95"/>
        <v>30.548526482700002</v>
      </c>
      <c r="L695">
        <f>Table1[[#This Row],[Accel. (N)]]+Table1[[#This Row],[Roll (N)]]+Table1[[#This Row],[Aero (N)]]</f>
        <v>583.84782648270004</v>
      </c>
      <c r="M695">
        <f>Table1[[#This Row],[Total (N)]]*((E681/3.6)/1000)</f>
        <v>5.8384782648270006</v>
      </c>
      <c r="N695">
        <f>Table1[[#This Row],[Power (kW)]]*1000</f>
        <v>5838.4782648270002</v>
      </c>
      <c r="P695">
        <f>(Table1[[#This Row],[Power (kW)]]*1000)*C681</f>
        <v>3929295.8722285712</v>
      </c>
      <c r="S695">
        <f t="shared" si="89"/>
        <v>0</v>
      </c>
      <c r="T695">
        <f t="shared" si="93"/>
        <v>23.9</v>
      </c>
      <c r="U695">
        <f t="shared" si="90"/>
        <v>6.6388888888888884</v>
      </c>
    </row>
    <row r="696" spans="2:21" x14ac:dyDescent="0.2">
      <c r="B696" s="4" t="s">
        <v>52</v>
      </c>
      <c r="C696" s="4">
        <v>688</v>
      </c>
      <c r="D696" s="4">
        <v>99</v>
      </c>
      <c r="E696" s="11">
        <v>25.9</v>
      </c>
      <c r="F696" s="17">
        <f t="shared" si="91"/>
        <v>0.625</v>
      </c>
      <c r="G696" s="17">
        <f t="shared" si="92"/>
        <v>2.25</v>
      </c>
      <c r="I696">
        <f t="shared" si="96"/>
        <v>450</v>
      </c>
      <c r="J696">
        <f t="shared" si="94"/>
        <v>103.2993</v>
      </c>
      <c r="K696">
        <f t="shared" si="95"/>
        <v>34.037092778563888</v>
      </c>
      <c r="L696">
        <f>Table1[[#This Row],[Accel. (N)]]+Table1[[#This Row],[Roll (N)]]+Table1[[#This Row],[Aero (N)]]</f>
        <v>587.33639277856389</v>
      </c>
      <c r="M696">
        <f>Table1[[#This Row],[Total (N)]]*((E682/3.6)/1000)</f>
        <v>6.1996619237737303</v>
      </c>
      <c r="N696">
        <f>Table1[[#This Row],[Power (kW)]]*1000</f>
        <v>6199.6619237737305</v>
      </c>
      <c r="P696">
        <f>(Table1[[#This Row],[Power (kW)]]*1000)*C682</f>
        <v>4178572.1366234943</v>
      </c>
      <c r="S696">
        <f t="shared" si="89"/>
        <v>0</v>
      </c>
      <c r="T696">
        <f t="shared" si="93"/>
        <v>25.9</v>
      </c>
      <c r="U696">
        <f t="shared" si="90"/>
        <v>7.1944444444444438</v>
      </c>
    </row>
    <row r="697" spans="2:21" x14ac:dyDescent="0.2">
      <c r="B697" s="4" t="s">
        <v>52</v>
      </c>
      <c r="C697" s="4">
        <v>689</v>
      </c>
      <c r="D697" s="4">
        <v>100</v>
      </c>
      <c r="E697" s="11">
        <v>28.4</v>
      </c>
      <c r="F697" s="17">
        <f t="shared" si="91"/>
        <v>0.61111111111111138</v>
      </c>
      <c r="G697" s="17">
        <f t="shared" si="92"/>
        <v>2.2000000000000011</v>
      </c>
      <c r="I697">
        <f t="shared" si="96"/>
        <v>258.74999999999966</v>
      </c>
      <c r="J697">
        <f t="shared" si="94"/>
        <v>103.2993</v>
      </c>
      <c r="K697">
        <f t="shared" si="95"/>
        <v>37.714230225555553</v>
      </c>
      <c r="L697">
        <f>Table1[[#This Row],[Accel. (N)]]+Table1[[#This Row],[Roll (N)]]+Table1[[#This Row],[Aero (N)]]</f>
        <v>399.7635302255552</v>
      </c>
      <c r="M697">
        <f>Table1[[#This Row],[Total (N)]]*((E683/3.6)/1000)</f>
        <v>4.441817002506169</v>
      </c>
      <c r="N697">
        <f>Table1[[#This Row],[Power (kW)]]*1000</f>
        <v>4441.817002506169</v>
      </c>
      <c r="P697">
        <f>(Table1[[#This Row],[Power (kW)]]*1000)*C683</f>
        <v>2998226.4766916642</v>
      </c>
      <c r="S697">
        <f t="shared" si="89"/>
        <v>0</v>
      </c>
      <c r="T697">
        <f t="shared" si="93"/>
        <v>28.4</v>
      </c>
      <c r="U697">
        <f t="shared" si="90"/>
        <v>7.8888888888888884</v>
      </c>
    </row>
    <row r="698" spans="2:21" x14ac:dyDescent="0.2">
      <c r="B698" s="4" t="s">
        <v>52</v>
      </c>
      <c r="C698" s="4">
        <v>690</v>
      </c>
      <c r="D698" s="4">
        <v>101</v>
      </c>
      <c r="E698" s="11">
        <v>30.3</v>
      </c>
      <c r="F698" s="17">
        <f t="shared" si="91"/>
        <v>0.34722222222222221</v>
      </c>
      <c r="G698" s="17">
        <f t="shared" si="92"/>
        <v>1.25</v>
      </c>
      <c r="I698">
        <f t="shared" si="96"/>
        <v>56.25</v>
      </c>
      <c r="J698">
        <f t="shared" si="94"/>
        <v>103.2993</v>
      </c>
      <c r="K698">
        <f t="shared" si="95"/>
        <v>38.282065104389062</v>
      </c>
      <c r="L698">
        <f>Table1[[#This Row],[Accel. (N)]]+Table1[[#This Row],[Roll (N)]]+Table1[[#This Row],[Aero (N)]]</f>
        <v>197.83136510438908</v>
      </c>
      <c r="M698">
        <f>Table1[[#This Row],[Total (N)]]*((E684/3.6)/1000)</f>
        <v>2.2146122260296885</v>
      </c>
      <c r="N698">
        <f>Table1[[#This Row],[Power (kW)]]*1000</f>
        <v>2214.6122260296884</v>
      </c>
      <c r="P698">
        <f>(Table1[[#This Row],[Power (kW)]]*1000)*C684</f>
        <v>1497077.8647960695</v>
      </c>
      <c r="S698">
        <f t="shared" si="89"/>
        <v>0</v>
      </c>
      <c r="T698">
        <f t="shared" si="93"/>
        <v>30.3</v>
      </c>
      <c r="U698">
        <f t="shared" si="90"/>
        <v>8.4166666666666661</v>
      </c>
    </row>
    <row r="699" spans="2:21" x14ac:dyDescent="0.2">
      <c r="B699" s="4" t="s">
        <v>52</v>
      </c>
      <c r="C699" s="4">
        <v>691</v>
      </c>
      <c r="D699" s="4">
        <v>102</v>
      </c>
      <c r="E699" s="11">
        <v>30.9</v>
      </c>
      <c r="F699" s="17">
        <f t="shared" si="91"/>
        <v>0.1111111111111112</v>
      </c>
      <c r="G699" s="17">
        <f t="shared" si="92"/>
        <v>0.40000000000000036</v>
      </c>
      <c r="I699">
        <f t="shared" si="96"/>
        <v>-146.24999999999969</v>
      </c>
      <c r="J699">
        <f t="shared" si="94"/>
        <v>103.2993</v>
      </c>
      <c r="K699">
        <f t="shared" si="95"/>
        <v>38.662978829667189</v>
      </c>
      <c r="L699">
        <f>Table1[[#This Row],[Accel. (N)]]+Table1[[#This Row],[Roll (N)]]+Table1[[#This Row],[Aero (N)]]</f>
        <v>-4.287721170332496</v>
      </c>
      <c r="M699">
        <f>Table1[[#This Row],[Total (N)]]*((E685/3.6)/1000)</f>
        <v>-4.8236863166240582E-2</v>
      </c>
      <c r="N699">
        <f>Table1[[#This Row],[Power (kW)]]*1000</f>
        <v>-48.236863166240582</v>
      </c>
      <c r="P699">
        <f>(Table1[[#This Row],[Power (kW)]]*1000)*C685</f>
        <v>-32656.356363544874</v>
      </c>
      <c r="S699">
        <f t="shared" si="89"/>
        <v>0</v>
      </c>
      <c r="T699">
        <f t="shared" si="93"/>
        <v>30.9</v>
      </c>
      <c r="U699">
        <f t="shared" si="90"/>
        <v>8.5833333333333321</v>
      </c>
    </row>
    <row r="700" spans="2:21" x14ac:dyDescent="0.2">
      <c r="B700" s="4" t="s">
        <v>52</v>
      </c>
      <c r="C700" s="4">
        <v>692</v>
      </c>
      <c r="D700" s="4">
        <v>103</v>
      </c>
      <c r="E700" s="11">
        <v>31.1</v>
      </c>
      <c r="F700" s="17">
        <f t="shared" si="91"/>
        <v>0.12500000000000031</v>
      </c>
      <c r="G700" s="17">
        <f t="shared" si="92"/>
        <v>0.45000000000000107</v>
      </c>
      <c r="I700">
        <f t="shared" si="96"/>
        <v>-539.99999999999966</v>
      </c>
      <c r="J700">
        <f t="shared" si="94"/>
        <v>103.2993</v>
      </c>
      <c r="K700">
        <f t="shared" si="95"/>
        <v>35.852090108168753</v>
      </c>
      <c r="L700">
        <f>Table1[[#This Row],[Accel. (N)]]+Table1[[#This Row],[Roll (N)]]+Table1[[#This Row],[Aero (N)]]</f>
        <v>-400.8486098918309</v>
      </c>
      <c r="M700">
        <f>Table1[[#This Row],[Total (N)]]*((E686/3.6)/1000)</f>
        <v>-4.3425266071615019</v>
      </c>
      <c r="N700">
        <f>Table1[[#This Row],[Power (kW)]]*1000</f>
        <v>-4342.5266071615015</v>
      </c>
      <c r="P700">
        <f>(Table1[[#This Row],[Power (kW)]]*1000)*C686</f>
        <v>-2944233.0396554982</v>
      </c>
      <c r="S700">
        <f t="shared" si="89"/>
        <v>0</v>
      </c>
      <c r="T700">
        <f t="shared" si="93"/>
        <v>31.1</v>
      </c>
      <c r="U700">
        <f t="shared" si="90"/>
        <v>8.6388888888888893</v>
      </c>
    </row>
    <row r="701" spans="2:21" x14ac:dyDescent="0.2">
      <c r="B701" s="4" t="s">
        <v>52</v>
      </c>
      <c r="C701" s="4">
        <v>693</v>
      </c>
      <c r="D701" s="4">
        <v>104</v>
      </c>
      <c r="E701" s="11">
        <v>31.8</v>
      </c>
      <c r="F701" s="17">
        <f t="shared" si="91"/>
        <v>0.2222222222222224</v>
      </c>
      <c r="G701" s="17">
        <f t="shared" si="92"/>
        <v>0.80000000000000071</v>
      </c>
      <c r="I701">
        <f t="shared" si="96"/>
        <v>-809.99999999999989</v>
      </c>
      <c r="J701">
        <f t="shared" si="94"/>
        <v>103.2993</v>
      </c>
      <c r="K701">
        <f t="shared" si="95"/>
        <v>30.041505800105195</v>
      </c>
      <c r="L701">
        <f>Table1[[#This Row],[Accel. (N)]]+Table1[[#This Row],[Roll (N)]]+Table1[[#This Row],[Aero (N)]]</f>
        <v>-676.65919419989473</v>
      </c>
      <c r="M701">
        <f>Table1[[#This Row],[Total (N)]]*((E687/3.6)/1000)</f>
        <v>-6.7102036758156229</v>
      </c>
      <c r="N701">
        <f>Table1[[#This Row],[Power (kW)]]*1000</f>
        <v>-6710.2036758156228</v>
      </c>
      <c r="P701">
        <f>(Table1[[#This Row],[Power (kW)]]*1000)*C687</f>
        <v>-4556228.295878808</v>
      </c>
      <c r="S701">
        <f t="shared" si="89"/>
        <v>0</v>
      </c>
      <c r="T701">
        <f t="shared" si="93"/>
        <v>31.8</v>
      </c>
      <c r="U701">
        <f t="shared" si="90"/>
        <v>8.8333333333333339</v>
      </c>
    </row>
    <row r="702" spans="2:21" x14ac:dyDescent="0.2">
      <c r="B702" s="4" t="s">
        <v>52</v>
      </c>
      <c r="C702" s="4">
        <v>694</v>
      </c>
      <c r="D702" s="4">
        <v>105</v>
      </c>
      <c r="E702" s="11">
        <v>32.700000000000003</v>
      </c>
      <c r="F702" s="17">
        <f t="shared" si="91"/>
        <v>0.19444444444444473</v>
      </c>
      <c r="G702" s="17">
        <f t="shared" si="92"/>
        <v>0.70000000000000107</v>
      </c>
      <c r="I702">
        <f t="shared" si="96"/>
        <v>-967.50000000000011</v>
      </c>
      <c r="J702">
        <f t="shared" si="94"/>
        <v>103.2993</v>
      </c>
      <c r="K702">
        <f t="shared" si="95"/>
        <v>23.836336358306752</v>
      </c>
      <c r="L702">
        <f>Table1[[#This Row],[Accel. (N)]]+Table1[[#This Row],[Roll (N)]]+Table1[[#This Row],[Aero (N)]]</f>
        <v>-840.36436364169333</v>
      </c>
      <c r="M702">
        <f>Table1[[#This Row],[Total (N)]]*((E688/3.6)/1000)</f>
        <v>-7.4232185455016246</v>
      </c>
      <c r="N702">
        <f>Table1[[#This Row],[Power (kW)]]*1000</f>
        <v>-7423.2185455016242</v>
      </c>
      <c r="P702">
        <f>(Table1[[#This Row],[Power (kW)]]*1000)*C688</f>
        <v>-5047788.6109411046</v>
      </c>
      <c r="S702">
        <f t="shared" si="89"/>
        <v>0</v>
      </c>
      <c r="T702">
        <f t="shared" si="93"/>
        <v>32.700000000000003</v>
      </c>
      <c r="U702">
        <f t="shared" si="90"/>
        <v>9.0833333333333339</v>
      </c>
    </row>
    <row r="703" spans="2:21" x14ac:dyDescent="0.2">
      <c r="B703" s="4" t="s">
        <v>52</v>
      </c>
      <c r="C703" s="4">
        <v>695</v>
      </c>
      <c r="D703" s="4">
        <v>106</v>
      </c>
      <c r="E703" s="11">
        <v>33.200000000000003</v>
      </c>
      <c r="F703" s="17">
        <f t="shared" si="91"/>
        <v>-4.1666666666667261E-2</v>
      </c>
      <c r="G703" s="17">
        <f t="shared" si="92"/>
        <v>-0.15000000000000213</v>
      </c>
      <c r="I703">
        <f t="shared" si="96"/>
        <v>-1012.5</v>
      </c>
      <c r="J703">
        <f t="shared" si="94"/>
        <v>103.2993</v>
      </c>
      <c r="K703">
        <f t="shared" si="95"/>
        <v>17.31106738746891</v>
      </c>
      <c r="L703">
        <f>Table1[[#This Row],[Accel. (N)]]+Table1[[#This Row],[Roll (N)]]+Table1[[#This Row],[Aero (N)]]</f>
        <v>-891.88963261253105</v>
      </c>
      <c r="M703">
        <f>Table1[[#This Row],[Total (N)]]*((E689/3.6)/1000)</f>
        <v>-6.7139469566109975</v>
      </c>
      <c r="N703">
        <f>Table1[[#This Row],[Power (kW)]]*1000</f>
        <v>-6713.9469566109974</v>
      </c>
      <c r="P703">
        <f>(Table1[[#This Row],[Power (kW)]]*1000)*C689</f>
        <v>-4572197.8774520895</v>
      </c>
      <c r="S703">
        <f t="shared" si="89"/>
        <v>0</v>
      </c>
      <c r="T703">
        <f t="shared" si="93"/>
        <v>33.200000000000003</v>
      </c>
      <c r="U703">
        <f t="shared" si="90"/>
        <v>9.2222222222222232</v>
      </c>
    </row>
    <row r="704" spans="2:21" x14ac:dyDescent="0.2">
      <c r="B704" s="4" t="s">
        <v>52</v>
      </c>
      <c r="C704" s="4">
        <v>696</v>
      </c>
      <c r="D704" s="4">
        <v>107</v>
      </c>
      <c r="E704" s="11">
        <v>32.4</v>
      </c>
      <c r="F704" s="17">
        <f t="shared" si="91"/>
        <v>-0.6805555555555558</v>
      </c>
      <c r="G704" s="17">
        <f t="shared" si="92"/>
        <v>-2.4500000000000011</v>
      </c>
      <c r="I704">
        <f t="shared" si="96"/>
        <v>-674.99999999999989</v>
      </c>
      <c r="J704">
        <f t="shared" si="94"/>
        <v>103.2993</v>
      </c>
      <c r="K704">
        <f t="shared" si="95"/>
        <v>12.253353400282998</v>
      </c>
      <c r="L704">
        <f>Table1[[#This Row],[Accel. (N)]]+Table1[[#This Row],[Roll (N)]]+Table1[[#This Row],[Aero (N)]]</f>
        <v>-559.44734659971687</v>
      </c>
      <c r="M704">
        <f>Table1[[#This Row],[Total (N)]]*((E690/3.6)/1000)</f>
        <v>-3.5431665284648735</v>
      </c>
      <c r="N704">
        <f>Table1[[#This Row],[Power (kW)]]*1000</f>
        <v>-3543.1665284648734</v>
      </c>
      <c r="P704">
        <f>(Table1[[#This Row],[Power (kW)]]*1000)*C690</f>
        <v>-2416439.5724130436</v>
      </c>
      <c r="S704">
        <f t="shared" si="89"/>
        <v>0</v>
      </c>
      <c r="T704">
        <f t="shared" si="93"/>
        <v>32.4</v>
      </c>
      <c r="U704">
        <f t="shared" si="90"/>
        <v>9</v>
      </c>
    </row>
    <row r="705" spans="2:21" x14ac:dyDescent="0.2">
      <c r="B705" s="4" t="s">
        <v>52</v>
      </c>
      <c r="C705" s="4">
        <v>697</v>
      </c>
      <c r="D705" s="4">
        <v>108</v>
      </c>
      <c r="E705" s="11">
        <v>28.3</v>
      </c>
      <c r="F705" s="17">
        <f t="shared" si="91"/>
        <v>-0.9166666666666663</v>
      </c>
      <c r="G705" s="17">
        <f t="shared" si="92"/>
        <v>-3.2999999999999989</v>
      </c>
      <c r="I705">
        <f t="shared" si="96"/>
        <v>-438.75000000000023</v>
      </c>
      <c r="J705">
        <f t="shared" si="94"/>
        <v>103.2993</v>
      </c>
      <c r="K705">
        <f t="shared" si="95"/>
        <v>10.494220274199744</v>
      </c>
      <c r="L705">
        <f>Table1[[#This Row],[Accel. (N)]]+Table1[[#This Row],[Roll (N)]]+Table1[[#This Row],[Aero (N)]]</f>
        <v>-324.95647972580048</v>
      </c>
      <c r="M705">
        <f>Table1[[#This Row],[Total (N)]]*((E691/3.6)/1000)</f>
        <v>-1.9046060339484416</v>
      </c>
      <c r="N705">
        <f>Table1[[#This Row],[Power (kW)]]*1000</f>
        <v>-1904.6060339484416</v>
      </c>
      <c r="P705">
        <f>(Table1[[#This Row],[Power (kW)]]*1000)*C691</f>
        <v>-1300845.9211867857</v>
      </c>
      <c r="S705">
        <f t="shared" si="89"/>
        <v>0</v>
      </c>
      <c r="T705">
        <f t="shared" si="93"/>
        <v>28.3</v>
      </c>
      <c r="U705">
        <f t="shared" si="90"/>
        <v>7.8611111111111107</v>
      </c>
    </row>
    <row r="706" spans="2:21" x14ac:dyDescent="0.2">
      <c r="B706" s="4" t="s">
        <v>52</v>
      </c>
      <c r="C706" s="4">
        <v>698</v>
      </c>
      <c r="D706" s="4">
        <v>109</v>
      </c>
      <c r="E706" s="11">
        <v>25.8</v>
      </c>
      <c r="F706" s="17">
        <f t="shared" si="91"/>
        <v>-0.7222222222222221</v>
      </c>
      <c r="G706" s="17">
        <f t="shared" si="92"/>
        <v>-2.5999999999999996</v>
      </c>
      <c r="I706">
        <f t="shared" si="96"/>
        <v>-247.50000000000034</v>
      </c>
      <c r="J706">
        <f t="shared" si="94"/>
        <v>103.2993</v>
      </c>
      <c r="K706">
        <f t="shared" si="95"/>
        <v>8.4199376117941842</v>
      </c>
      <c r="L706">
        <f>Table1[[#This Row],[Accel. (N)]]+Table1[[#This Row],[Roll (N)]]+Table1[[#This Row],[Aero (N)]]</f>
        <v>-135.78076238820614</v>
      </c>
      <c r="M706">
        <f>Table1[[#This Row],[Total (N)]]*((E692/3.6)/1000)</f>
        <v>-0.71284900253808214</v>
      </c>
      <c r="N706">
        <f>Table1[[#This Row],[Power (kW)]]*1000</f>
        <v>-712.84900253808212</v>
      </c>
      <c r="P706">
        <f>(Table1[[#This Row],[Power (kW)]]*1000)*C692</f>
        <v>-487588.71773604816</v>
      </c>
      <c r="S706">
        <f t="shared" si="89"/>
        <v>0</v>
      </c>
      <c r="T706">
        <f t="shared" si="93"/>
        <v>25.8</v>
      </c>
      <c r="U706">
        <f t="shared" si="90"/>
        <v>7.166666666666667</v>
      </c>
    </row>
    <row r="707" spans="2:21" x14ac:dyDescent="0.2">
      <c r="B707" s="4" t="s">
        <v>52</v>
      </c>
      <c r="C707" s="4">
        <v>699</v>
      </c>
      <c r="D707" s="4">
        <v>110</v>
      </c>
      <c r="E707" s="11">
        <v>23.1</v>
      </c>
      <c r="F707" s="17">
        <f t="shared" si="91"/>
        <v>-0.55555555555555558</v>
      </c>
      <c r="G707" s="17">
        <f t="shared" si="92"/>
        <v>-2</v>
      </c>
      <c r="I707">
        <f t="shared" si="96"/>
        <v>270.00000000000023</v>
      </c>
      <c r="J707">
        <f t="shared" si="94"/>
        <v>103.2993</v>
      </c>
      <c r="K707">
        <f t="shared" si="95"/>
        <v>8.4199376117941842</v>
      </c>
      <c r="L707">
        <f>Table1[[#This Row],[Accel. (N)]]+Table1[[#This Row],[Roll (N)]]+Table1[[#This Row],[Aero (N)]]</f>
        <v>381.71923761179443</v>
      </c>
      <c r="M707">
        <f>Table1[[#This Row],[Total (N)]]*((E693/3.6)/1000)</f>
        <v>2.0040259974619206</v>
      </c>
      <c r="N707">
        <f>Table1[[#This Row],[Power (kW)]]*1000</f>
        <v>2004.0259974619205</v>
      </c>
      <c r="P707">
        <f>(Table1[[#This Row],[Power (kW)]]*1000)*C693</f>
        <v>1372757.8082614155</v>
      </c>
      <c r="S707">
        <f t="shared" si="89"/>
        <v>0</v>
      </c>
      <c r="T707">
        <f t="shared" si="93"/>
        <v>23.1</v>
      </c>
      <c r="U707">
        <f t="shared" si="90"/>
        <v>6.416666666666667</v>
      </c>
    </row>
    <row r="708" spans="2:21" x14ac:dyDescent="0.2">
      <c r="B708" s="4" t="s">
        <v>52</v>
      </c>
      <c r="C708" s="4">
        <v>700</v>
      </c>
      <c r="D708" s="4">
        <v>111</v>
      </c>
      <c r="E708" s="11">
        <v>21.8</v>
      </c>
      <c r="F708" s="17">
        <f t="shared" si="91"/>
        <v>-0.26388888888888917</v>
      </c>
      <c r="G708" s="17">
        <f t="shared" si="92"/>
        <v>-0.95000000000000107</v>
      </c>
      <c r="I708">
        <f t="shared" si="96"/>
        <v>562.5</v>
      </c>
      <c r="J708">
        <f t="shared" si="94"/>
        <v>103.2993</v>
      </c>
      <c r="K708">
        <f t="shared" si="95"/>
        <v>10.694105694395189</v>
      </c>
      <c r="L708">
        <f>Table1[[#This Row],[Accel. (N)]]+Table1[[#This Row],[Roll (N)]]+Table1[[#This Row],[Aero (N)]]</f>
        <v>676.49340569439516</v>
      </c>
      <c r="M708">
        <f>Table1[[#This Row],[Total (N)]]*((E694/3.6)/1000)</f>
        <v>4.002585983691838</v>
      </c>
      <c r="N708">
        <f>Table1[[#This Row],[Power (kW)]]*1000</f>
        <v>4002.585983691838</v>
      </c>
      <c r="P708">
        <f>(Table1[[#This Row],[Power (kW)]]*1000)*C694</f>
        <v>2745773.984812601</v>
      </c>
      <c r="S708">
        <f t="shared" si="89"/>
        <v>0</v>
      </c>
      <c r="T708">
        <f t="shared" si="93"/>
        <v>21.8</v>
      </c>
      <c r="U708">
        <f t="shared" si="90"/>
        <v>6.0555555555555554</v>
      </c>
    </row>
    <row r="709" spans="2:21" x14ac:dyDescent="0.2">
      <c r="B709" s="4" t="s">
        <v>52</v>
      </c>
      <c r="C709" s="4">
        <v>701</v>
      </c>
      <c r="D709" s="4">
        <v>112</v>
      </c>
      <c r="E709" s="11">
        <v>21.2</v>
      </c>
      <c r="F709" s="17">
        <f t="shared" si="91"/>
        <v>-0.1111111111111112</v>
      </c>
      <c r="G709" s="17">
        <f t="shared" si="92"/>
        <v>-0.40000000000000036</v>
      </c>
      <c r="I709">
        <f t="shared" si="96"/>
        <v>517.49999999999977</v>
      </c>
      <c r="J709">
        <f t="shared" si="94"/>
        <v>103.2993</v>
      </c>
      <c r="K709">
        <f t="shared" si="95"/>
        <v>13.464215904462241</v>
      </c>
      <c r="L709">
        <f>Table1[[#This Row],[Accel. (N)]]+Table1[[#This Row],[Roll (N)]]+Table1[[#This Row],[Aero (N)]]</f>
        <v>634.263515904462</v>
      </c>
      <c r="M709">
        <f>Table1[[#This Row],[Total (N)]]*((E695/3.6)/1000)</f>
        <v>4.2108050083657336</v>
      </c>
      <c r="N709">
        <f>Table1[[#This Row],[Power (kW)]]*1000</f>
        <v>4210.8050083657336</v>
      </c>
      <c r="P709">
        <f>(Table1[[#This Row],[Power (kW)]]*1000)*C695</f>
        <v>2892823.0407472588</v>
      </c>
      <c r="S709">
        <f t="shared" si="89"/>
        <v>0</v>
      </c>
      <c r="T709">
        <f t="shared" si="93"/>
        <v>21.2</v>
      </c>
      <c r="U709">
        <f t="shared" si="90"/>
        <v>5.8888888888888884</v>
      </c>
    </row>
    <row r="710" spans="2:21" x14ac:dyDescent="0.2">
      <c r="B710" s="4" t="s">
        <v>52</v>
      </c>
      <c r="C710" s="4">
        <v>702</v>
      </c>
      <c r="D710" s="4">
        <v>113</v>
      </c>
      <c r="E710" s="11">
        <v>21</v>
      </c>
      <c r="F710" s="17">
        <f t="shared" si="91"/>
        <v>-2.7777777777777679E-2</v>
      </c>
      <c r="G710" s="17">
        <f t="shared" si="92"/>
        <v>-9.9999999999999645E-2</v>
      </c>
      <c r="I710">
        <f t="shared" si="96"/>
        <v>506.25</v>
      </c>
      <c r="J710">
        <f t="shared" si="94"/>
        <v>103.2993</v>
      </c>
      <c r="K710">
        <f t="shared" si="95"/>
        <v>15.811926736003073</v>
      </c>
      <c r="L710">
        <f>Table1[[#This Row],[Accel. (N)]]+Table1[[#This Row],[Roll (N)]]+Table1[[#This Row],[Aero (N)]]</f>
        <v>625.36122673600312</v>
      </c>
      <c r="M710">
        <f>Table1[[#This Row],[Total (N)]]*((E696/3.6)/1000)</f>
        <v>4.4991266034617992</v>
      </c>
      <c r="N710">
        <f>Table1[[#This Row],[Power (kW)]]*1000</f>
        <v>4499.1266034617993</v>
      </c>
      <c r="P710">
        <f>(Table1[[#This Row],[Power (kW)]]*1000)*C696</f>
        <v>3095399.1031817179</v>
      </c>
      <c r="S710">
        <f t="shared" si="89"/>
        <v>0</v>
      </c>
      <c r="T710">
        <f t="shared" si="93"/>
        <v>21</v>
      </c>
      <c r="U710">
        <f t="shared" si="90"/>
        <v>5.833333333333333</v>
      </c>
    </row>
    <row r="711" spans="2:21" x14ac:dyDescent="0.2">
      <c r="B711" s="4" t="s">
        <v>52</v>
      </c>
      <c r="C711" s="4">
        <v>703</v>
      </c>
      <c r="D711" s="4">
        <v>114</v>
      </c>
      <c r="E711" s="11">
        <v>21</v>
      </c>
      <c r="F711" s="17">
        <f t="shared" si="91"/>
        <v>-1.3888888888889086E-2</v>
      </c>
      <c r="G711" s="17">
        <f t="shared" si="92"/>
        <v>-5.0000000000000711E-2</v>
      </c>
      <c r="I711">
        <f t="shared" si="96"/>
        <v>495.00000000000023</v>
      </c>
      <c r="J711">
        <f t="shared" si="94"/>
        <v>103.2993</v>
      </c>
      <c r="K711">
        <f t="shared" si="95"/>
        <v>19.011743456702554</v>
      </c>
      <c r="L711">
        <f>Table1[[#This Row],[Accel. (N)]]+Table1[[#This Row],[Roll (N)]]+Table1[[#This Row],[Aero (N)]]</f>
        <v>617.31104345670281</v>
      </c>
      <c r="M711">
        <f>Table1[[#This Row],[Total (N)]]*((E697/3.6)/1000)</f>
        <v>4.8698982317139885</v>
      </c>
      <c r="N711">
        <f>Table1[[#This Row],[Power (kW)]]*1000</f>
        <v>4869.8982317139889</v>
      </c>
      <c r="P711">
        <f>(Table1[[#This Row],[Power (kW)]]*1000)*C697</f>
        <v>3355359.8816509382</v>
      </c>
      <c r="S711">
        <f t="shared" si="89"/>
        <v>0</v>
      </c>
      <c r="T711">
        <f t="shared" si="93"/>
        <v>21</v>
      </c>
      <c r="U711">
        <f t="shared" si="90"/>
        <v>5.833333333333333</v>
      </c>
    </row>
    <row r="712" spans="2:21" x14ac:dyDescent="0.2">
      <c r="B712" s="4" t="s">
        <v>52</v>
      </c>
      <c r="C712" s="4">
        <v>704</v>
      </c>
      <c r="D712" s="4">
        <v>115</v>
      </c>
      <c r="E712" s="11">
        <v>20.9</v>
      </c>
      <c r="F712" s="17">
        <f t="shared" si="91"/>
        <v>-0.15277777777777798</v>
      </c>
      <c r="G712" s="17">
        <f t="shared" si="92"/>
        <v>-0.55000000000000071</v>
      </c>
      <c r="I712">
        <f t="shared" si="96"/>
        <v>281.25</v>
      </c>
      <c r="J712">
        <f t="shared" si="94"/>
        <v>103.2993</v>
      </c>
      <c r="K712">
        <f t="shared" si="95"/>
        <v>21.640661017362685</v>
      </c>
      <c r="L712">
        <f>Table1[[#This Row],[Accel. (N)]]+Table1[[#This Row],[Roll (N)]]+Table1[[#This Row],[Aero (N)]]</f>
        <v>406.18996101736269</v>
      </c>
      <c r="M712">
        <f>Table1[[#This Row],[Total (N)]]*((E698/3.6)/1000)</f>
        <v>3.418765505229469</v>
      </c>
      <c r="N712">
        <f>Table1[[#This Row],[Power (kW)]]*1000</f>
        <v>3418.765505229469</v>
      </c>
      <c r="P712">
        <f>(Table1[[#This Row],[Power (kW)]]*1000)*C698</f>
        <v>2358948.1986083337</v>
      </c>
      <c r="S712">
        <f t="shared" ref="S712:S775" si="97">IF(E712&lt;1,1,0)</f>
        <v>0</v>
      </c>
      <c r="T712">
        <f t="shared" si="93"/>
        <v>20.9</v>
      </c>
      <c r="U712">
        <f t="shared" ref="U712:U775" si="98">E712/3.6</f>
        <v>5.8055555555555554</v>
      </c>
    </row>
    <row r="713" spans="2:21" x14ac:dyDescent="0.2">
      <c r="B713" s="4" t="s">
        <v>52</v>
      </c>
      <c r="C713" s="4">
        <v>705</v>
      </c>
      <c r="D713" s="4">
        <v>116</v>
      </c>
      <c r="E713" s="11">
        <v>19.899999999999999</v>
      </c>
      <c r="F713" s="17">
        <f t="shared" si="91"/>
        <v>-0.41666666666666663</v>
      </c>
      <c r="G713" s="17">
        <f t="shared" si="92"/>
        <v>-1.5</v>
      </c>
      <c r="I713">
        <f t="shared" si="96"/>
        <v>90.000000000000071</v>
      </c>
      <c r="J713">
        <f t="shared" si="94"/>
        <v>103.2993</v>
      </c>
      <c r="K713">
        <f t="shared" si="95"/>
        <v>22.506202601039181</v>
      </c>
      <c r="L713">
        <f>Table1[[#This Row],[Accel. (N)]]+Table1[[#This Row],[Roll (N)]]+Table1[[#This Row],[Aero (N)]]</f>
        <v>215.80550260103925</v>
      </c>
      <c r="M713">
        <f>Table1[[#This Row],[Total (N)]]*((E699/3.6)/1000)</f>
        <v>1.8523305639922532</v>
      </c>
      <c r="N713">
        <f>Table1[[#This Row],[Power (kW)]]*1000</f>
        <v>1852.3305639922532</v>
      </c>
      <c r="P713">
        <f>(Table1[[#This Row],[Power (kW)]]*1000)*C699</f>
        <v>1279960.4197186469</v>
      </c>
      <c r="S713">
        <f t="shared" si="97"/>
        <v>0</v>
      </c>
      <c r="T713">
        <f t="shared" si="93"/>
        <v>19.899999999999999</v>
      </c>
      <c r="U713">
        <f t="shared" si="98"/>
        <v>5.5277777777777777</v>
      </c>
    </row>
    <row r="714" spans="2:21" x14ac:dyDescent="0.2">
      <c r="B714" s="4" t="s">
        <v>52</v>
      </c>
      <c r="C714" s="4">
        <v>706</v>
      </c>
      <c r="D714" s="4">
        <v>117</v>
      </c>
      <c r="E714" s="11">
        <v>17.899999999999999</v>
      </c>
      <c r="F714" s="17">
        <f t="shared" ref="F714:F777" si="99">($E715-$E713)/2/3.6</f>
        <v>-0.66666666666666652</v>
      </c>
      <c r="G714" s="17">
        <f t="shared" ref="G714:G777" si="100">($E715-$E713)/2</f>
        <v>-2.3999999999999995</v>
      </c>
      <c r="I714">
        <f t="shared" si="96"/>
        <v>101.25000000000024</v>
      </c>
      <c r="J714">
        <f t="shared" si="94"/>
        <v>103.2993</v>
      </c>
      <c r="K714">
        <f t="shared" si="95"/>
        <v>22.798487885287248</v>
      </c>
      <c r="L714">
        <f>Table1[[#This Row],[Accel. (N)]]+Table1[[#This Row],[Roll (N)]]+Table1[[#This Row],[Aero (N)]]</f>
        <v>227.34778788528749</v>
      </c>
      <c r="M714">
        <f>Table1[[#This Row],[Total (N)]]*((E700/3.6)/1000)</f>
        <v>1.9640322786756779</v>
      </c>
      <c r="N714">
        <f>Table1[[#This Row],[Power (kW)]]*1000</f>
        <v>1964.0322786756778</v>
      </c>
      <c r="P714">
        <f>(Table1[[#This Row],[Power (kW)]]*1000)*C700</f>
        <v>1359110.3368435691</v>
      </c>
      <c r="S714">
        <f t="shared" si="97"/>
        <v>0</v>
      </c>
      <c r="T714">
        <f t="shared" si="93"/>
        <v>17.899999999999999</v>
      </c>
      <c r="U714">
        <f t="shared" si="98"/>
        <v>4.9722222222222214</v>
      </c>
    </row>
    <row r="715" spans="2:21" x14ac:dyDescent="0.2">
      <c r="B715" s="4" t="s">
        <v>52</v>
      </c>
      <c r="C715" s="4">
        <v>707</v>
      </c>
      <c r="D715" s="4">
        <v>118</v>
      </c>
      <c r="E715" s="11">
        <v>15.1</v>
      </c>
      <c r="F715" s="17">
        <f t="shared" si="99"/>
        <v>-0.70833333333333304</v>
      </c>
      <c r="G715" s="17">
        <f t="shared" si="100"/>
        <v>-2.5499999999999989</v>
      </c>
      <c r="I715">
        <f t="shared" si="96"/>
        <v>180.00000000000014</v>
      </c>
      <c r="J715">
        <f t="shared" si="94"/>
        <v>103.2993</v>
      </c>
      <c r="K715">
        <f t="shared" si="95"/>
        <v>23.836336358306752</v>
      </c>
      <c r="L715">
        <f>Table1[[#This Row],[Accel. (N)]]+Table1[[#This Row],[Roll (N)]]+Table1[[#This Row],[Aero (N)]]</f>
        <v>307.1356363583069</v>
      </c>
      <c r="M715">
        <f>Table1[[#This Row],[Total (N)]]*((E701/3.6)/1000)</f>
        <v>2.7130314544983776</v>
      </c>
      <c r="N715">
        <f>Table1[[#This Row],[Power (kW)]]*1000</f>
        <v>2713.0314544983776</v>
      </c>
      <c r="P715">
        <f>(Table1[[#This Row],[Power (kW)]]*1000)*C701</f>
        <v>1880130.7979673757</v>
      </c>
      <c r="S715">
        <f t="shared" si="97"/>
        <v>0</v>
      </c>
      <c r="T715">
        <f t="shared" si="93"/>
        <v>15.1</v>
      </c>
      <c r="U715">
        <f t="shared" si="98"/>
        <v>4.1944444444444446</v>
      </c>
    </row>
    <row r="716" spans="2:21" x14ac:dyDescent="0.2">
      <c r="B716" s="4" t="s">
        <v>52</v>
      </c>
      <c r="C716" s="4">
        <v>708</v>
      </c>
      <c r="D716" s="4">
        <v>119</v>
      </c>
      <c r="E716" s="11">
        <v>12.8</v>
      </c>
      <c r="F716" s="17">
        <f t="shared" si="99"/>
        <v>-0.43055555555555547</v>
      </c>
      <c r="G716" s="17">
        <f t="shared" si="100"/>
        <v>-1.5499999999999998</v>
      </c>
      <c r="I716">
        <f t="shared" si="96"/>
        <v>157.50000000000023</v>
      </c>
      <c r="J716">
        <f t="shared" si="94"/>
        <v>103.2993</v>
      </c>
      <c r="K716">
        <f t="shared" si="95"/>
        <v>25.204655773677693</v>
      </c>
      <c r="L716">
        <f>Table1[[#This Row],[Accel. (N)]]+Table1[[#This Row],[Roll (N)]]+Table1[[#This Row],[Aero (N)]]</f>
        <v>286.00395577367794</v>
      </c>
      <c r="M716">
        <f>Table1[[#This Row],[Total (N)]]*((E702/3.6)/1000)</f>
        <v>2.5978692649442414</v>
      </c>
      <c r="N716">
        <f>Table1[[#This Row],[Power (kW)]]*1000</f>
        <v>2597.8692649442414</v>
      </c>
      <c r="P716">
        <f>(Table1[[#This Row],[Power (kW)]]*1000)*C702</f>
        <v>1802921.2698713036</v>
      </c>
      <c r="S716">
        <f t="shared" si="97"/>
        <v>0</v>
      </c>
      <c r="T716">
        <f t="shared" si="93"/>
        <v>12.8</v>
      </c>
      <c r="U716">
        <f t="shared" si="98"/>
        <v>3.5555555555555558</v>
      </c>
    </row>
    <row r="717" spans="2:21" x14ac:dyDescent="0.2">
      <c r="B717" s="4" t="s">
        <v>52</v>
      </c>
      <c r="C717" s="4">
        <v>709</v>
      </c>
      <c r="D717" s="4">
        <v>120</v>
      </c>
      <c r="E717" s="11">
        <v>12</v>
      </c>
      <c r="F717" s="17">
        <f t="shared" si="99"/>
        <v>5.5555555555555358E-2</v>
      </c>
      <c r="G717" s="17">
        <f t="shared" si="100"/>
        <v>0.19999999999999929</v>
      </c>
      <c r="I717">
        <f t="shared" si="96"/>
        <v>-33.750000000000483</v>
      </c>
      <c r="J717">
        <f t="shared" si="94"/>
        <v>103.2993</v>
      </c>
      <c r="K717">
        <f t="shared" si="95"/>
        <v>25.98133320238523</v>
      </c>
      <c r="L717">
        <f>Table1[[#This Row],[Accel. (N)]]+Table1[[#This Row],[Roll (N)]]+Table1[[#This Row],[Aero (N)]]</f>
        <v>95.530633202384749</v>
      </c>
      <c r="M717">
        <f>Table1[[#This Row],[Total (N)]]*((E703/3.6)/1000)</f>
        <v>0.88100472842199284</v>
      </c>
      <c r="N717">
        <f>Table1[[#This Row],[Power (kW)]]*1000</f>
        <v>881.00472842199281</v>
      </c>
      <c r="P717">
        <f>(Table1[[#This Row],[Power (kW)]]*1000)*C703</f>
        <v>612298.28625328501</v>
      </c>
      <c r="S717">
        <f t="shared" si="97"/>
        <v>0</v>
      </c>
      <c r="T717">
        <f t="shared" si="93"/>
        <v>12</v>
      </c>
      <c r="U717">
        <f t="shared" si="98"/>
        <v>3.333333333333333</v>
      </c>
    </row>
    <row r="718" spans="2:21" x14ac:dyDescent="0.2">
      <c r="B718" s="4" t="s">
        <v>52</v>
      </c>
      <c r="C718" s="4">
        <v>710</v>
      </c>
      <c r="D718" s="4">
        <v>121</v>
      </c>
      <c r="E718" s="11">
        <v>13.2</v>
      </c>
      <c r="F718" s="17">
        <f t="shared" si="99"/>
        <v>0.70833333333333348</v>
      </c>
      <c r="G718" s="17">
        <f t="shared" si="100"/>
        <v>2.5500000000000007</v>
      </c>
      <c r="I718">
        <f t="shared" si="96"/>
        <v>-551.25000000000023</v>
      </c>
      <c r="J718">
        <f t="shared" si="94"/>
        <v>103.2993</v>
      </c>
      <c r="K718">
        <f t="shared" si="95"/>
        <v>24.744306450987001</v>
      </c>
      <c r="L718">
        <f>Table1[[#This Row],[Accel. (N)]]+Table1[[#This Row],[Roll (N)]]+Table1[[#This Row],[Aero (N)]]</f>
        <v>-423.20639354901323</v>
      </c>
      <c r="M718">
        <f>Table1[[#This Row],[Total (N)]]*((E704/3.6)/1000)</f>
        <v>-3.8088575419411188</v>
      </c>
      <c r="N718">
        <f>Table1[[#This Row],[Power (kW)]]*1000</f>
        <v>-3808.8575419411186</v>
      </c>
      <c r="P718">
        <f>(Table1[[#This Row],[Power (kW)]]*1000)*C704</f>
        <v>-2650964.8491910184</v>
      </c>
      <c r="S718">
        <f t="shared" si="97"/>
        <v>0</v>
      </c>
      <c r="T718">
        <f t="shared" si="93"/>
        <v>13.2</v>
      </c>
      <c r="U718">
        <f t="shared" si="98"/>
        <v>3.6666666666666665</v>
      </c>
    </row>
    <row r="719" spans="2:21" x14ac:dyDescent="0.2">
      <c r="B719" s="4" t="s">
        <v>52</v>
      </c>
      <c r="C719" s="4">
        <v>711</v>
      </c>
      <c r="D719" s="4">
        <v>122</v>
      </c>
      <c r="E719" s="11">
        <v>17.100000000000001</v>
      </c>
      <c r="F719" s="17">
        <f t="shared" si="99"/>
        <v>1.0972222222222225</v>
      </c>
      <c r="G719" s="17">
        <f t="shared" si="100"/>
        <v>3.9500000000000011</v>
      </c>
      <c r="I719">
        <f t="shared" si="96"/>
        <v>-742.49999999999966</v>
      </c>
      <c r="J719">
        <f t="shared" si="94"/>
        <v>103.2993</v>
      </c>
      <c r="K719">
        <f t="shared" si="95"/>
        <v>18.878093653340741</v>
      </c>
      <c r="L719">
        <f>Table1[[#This Row],[Accel. (N)]]+Table1[[#This Row],[Roll (N)]]+Table1[[#This Row],[Aero (N)]]</f>
        <v>-620.32260634665886</v>
      </c>
      <c r="M719">
        <f>Table1[[#This Row],[Total (N)]]*((E705/3.6)/1000)</f>
        <v>-4.876424933225123</v>
      </c>
      <c r="N719">
        <f>Table1[[#This Row],[Power (kW)]]*1000</f>
        <v>-4876.4249332251229</v>
      </c>
      <c r="P719">
        <f>(Table1[[#This Row],[Power (kW)]]*1000)*C705</f>
        <v>-3398868.1784579107</v>
      </c>
      <c r="S719">
        <f t="shared" si="97"/>
        <v>0</v>
      </c>
      <c r="T719">
        <f t="shared" si="93"/>
        <v>17.100000000000001</v>
      </c>
      <c r="U719">
        <f t="shared" si="98"/>
        <v>4.75</v>
      </c>
    </row>
    <row r="720" spans="2:21" x14ac:dyDescent="0.2">
      <c r="B720" s="4" t="s">
        <v>52</v>
      </c>
      <c r="C720" s="4">
        <v>712</v>
      </c>
      <c r="D720" s="4">
        <v>123</v>
      </c>
      <c r="E720" s="11">
        <v>21.1</v>
      </c>
      <c r="F720" s="17">
        <f t="shared" si="99"/>
        <v>0.65277777777777768</v>
      </c>
      <c r="G720" s="17">
        <f t="shared" si="100"/>
        <v>2.3499999999999996</v>
      </c>
      <c r="I720">
        <f t="shared" si="96"/>
        <v>-584.99999999999989</v>
      </c>
      <c r="J720">
        <f t="shared" si="94"/>
        <v>103.2993</v>
      </c>
      <c r="K720">
        <f t="shared" si="95"/>
        <v>15.690062629586752</v>
      </c>
      <c r="L720">
        <f>Table1[[#This Row],[Accel. (N)]]+Table1[[#This Row],[Roll (N)]]+Table1[[#This Row],[Aero (N)]]</f>
        <v>-466.01063737041312</v>
      </c>
      <c r="M720">
        <f>Table1[[#This Row],[Total (N)]]*((E706/3.6)/1000)</f>
        <v>-3.3397429011546276</v>
      </c>
      <c r="N720">
        <f>Table1[[#This Row],[Power (kW)]]*1000</f>
        <v>-3339.7429011546274</v>
      </c>
      <c r="P720">
        <f>(Table1[[#This Row],[Power (kW)]]*1000)*C706</f>
        <v>-2331140.5450059301</v>
      </c>
      <c r="S720">
        <f t="shared" si="97"/>
        <v>0</v>
      </c>
      <c r="T720">
        <f t="shared" si="93"/>
        <v>21.1</v>
      </c>
      <c r="U720">
        <f t="shared" si="98"/>
        <v>5.8611111111111116</v>
      </c>
    </row>
    <row r="721" spans="2:21" x14ac:dyDescent="0.2">
      <c r="B721" s="4" t="s">
        <v>52</v>
      </c>
      <c r="C721" s="4">
        <v>713</v>
      </c>
      <c r="D721" s="4">
        <v>124</v>
      </c>
      <c r="E721" s="11">
        <v>21.8</v>
      </c>
      <c r="F721" s="17">
        <f t="shared" si="99"/>
        <v>1.3888888888888593E-2</v>
      </c>
      <c r="G721" s="17">
        <f t="shared" si="100"/>
        <v>4.9999999999998934E-2</v>
      </c>
      <c r="I721">
        <f t="shared" si="96"/>
        <v>-450</v>
      </c>
      <c r="J721">
        <f t="shared" si="94"/>
        <v>103.2993</v>
      </c>
      <c r="K721">
        <f t="shared" si="95"/>
        <v>12.577931494161689</v>
      </c>
      <c r="L721">
        <f>Table1[[#This Row],[Accel. (N)]]+Table1[[#This Row],[Roll (N)]]+Table1[[#This Row],[Aero (N)]]</f>
        <v>-334.12276850583828</v>
      </c>
      <c r="M721">
        <f>Table1[[#This Row],[Total (N)]]*((E707/3.6)/1000)</f>
        <v>-2.1439544312457959</v>
      </c>
      <c r="N721">
        <f>Table1[[#This Row],[Power (kW)]]*1000</f>
        <v>-2143.9544312457961</v>
      </c>
      <c r="P721">
        <f>(Table1[[#This Row],[Power (kW)]]*1000)*C707</f>
        <v>-1498624.1474408114</v>
      </c>
      <c r="S721">
        <f t="shared" si="97"/>
        <v>0</v>
      </c>
      <c r="T721">
        <f t="shared" si="93"/>
        <v>21.8</v>
      </c>
      <c r="U721">
        <f t="shared" si="98"/>
        <v>6.0555555555555554</v>
      </c>
    </row>
    <row r="722" spans="2:21" x14ac:dyDescent="0.2">
      <c r="B722" s="4" t="s">
        <v>52</v>
      </c>
      <c r="C722" s="4">
        <v>714</v>
      </c>
      <c r="D722" s="4">
        <v>125</v>
      </c>
      <c r="E722" s="11">
        <v>21.2</v>
      </c>
      <c r="F722" s="17">
        <f t="shared" si="99"/>
        <v>-0.45833333333333343</v>
      </c>
      <c r="G722" s="17">
        <f t="shared" si="100"/>
        <v>-1.6500000000000004</v>
      </c>
      <c r="I722">
        <f t="shared" si="96"/>
        <v>-213.75000000000023</v>
      </c>
      <c r="J722">
        <f t="shared" si="94"/>
        <v>103.2993</v>
      </c>
      <c r="K722">
        <f t="shared" si="95"/>
        <v>11.202069232745639</v>
      </c>
      <c r="L722">
        <f>Table1[[#This Row],[Accel. (N)]]+Table1[[#This Row],[Roll (N)]]+Table1[[#This Row],[Aero (N)]]</f>
        <v>-99.248630767254582</v>
      </c>
      <c r="M722">
        <f>Table1[[#This Row],[Total (N)]]*((E708/3.6)/1000)</f>
        <v>-0.60100559742393045</v>
      </c>
      <c r="N722">
        <f>Table1[[#This Row],[Power (kW)]]*1000</f>
        <v>-601.00559742393045</v>
      </c>
      <c r="P722">
        <f>(Table1[[#This Row],[Power (kW)]]*1000)*C708</f>
        <v>-420703.91819675133</v>
      </c>
      <c r="S722">
        <f t="shared" si="97"/>
        <v>0</v>
      </c>
      <c r="T722">
        <f t="shared" si="93"/>
        <v>21.2</v>
      </c>
      <c r="U722">
        <f t="shared" si="98"/>
        <v>5.8888888888888884</v>
      </c>
    </row>
    <row r="723" spans="2:21" x14ac:dyDescent="0.2">
      <c r="B723" s="4" t="s">
        <v>52</v>
      </c>
      <c r="C723" s="4">
        <v>715</v>
      </c>
      <c r="D723" s="4">
        <v>126</v>
      </c>
      <c r="E723" s="11">
        <v>18.5</v>
      </c>
      <c r="F723" s="17">
        <f t="shared" si="99"/>
        <v>-1.0138888888888886</v>
      </c>
      <c r="G723" s="17">
        <f t="shared" si="100"/>
        <v>-3.6499999999999995</v>
      </c>
      <c r="I723">
        <f t="shared" si="96"/>
        <v>-90.000000000000071</v>
      </c>
      <c r="J723">
        <f t="shared" si="94"/>
        <v>103.2993</v>
      </c>
      <c r="K723">
        <f t="shared" si="95"/>
        <v>10.593927270358554</v>
      </c>
      <c r="L723">
        <f>Table1[[#This Row],[Accel. (N)]]+Table1[[#This Row],[Roll (N)]]+Table1[[#This Row],[Aero (N)]]</f>
        <v>23.893227270358487</v>
      </c>
      <c r="M723">
        <f>Table1[[#This Row],[Total (N)]]*((E709/3.6)/1000)</f>
        <v>0.14070456059211109</v>
      </c>
      <c r="N723">
        <f>Table1[[#This Row],[Power (kW)]]*1000</f>
        <v>140.70456059211108</v>
      </c>
      <c r="P723">
        <f>(Table1[[#This Row],[Power (kW)]]*1000)*C709</f>
        <v>98633.89697506986</v>
      </c>
      <c r="S723">
        <f t="shared" si="97"/>
        <v>0</v>
      </c>
      <c r="T723">
        <f t="shared" si="93"/>
        <v>18.5</v>
      </c>
      <c r="U723">
        <f t="shared" si="98"/>
        <v>5.1388888888888884</v>
      </c>
    </row>
    <row r="724" spans="2:21" x14ac:dyDescent="0.2">
      <c r="B724" s="4" t="s">
        <v>52</v>
      </c>
      <c r="C724" s="4">
        <v>716</v>
      </c>
      <c r="D724" s="4">
        <v>127</v>
      </c>
      <c r="E724" s="11">
        <v>13.9</v>
      </c>
      <c r="F724" s="17">
        <f t="shared" si="99"/>
        <v>-0.90277777777777779</v>
      </c>
      <c r="G724" s="17">
        <f t="shared" si="100"/>
        <v>-3.25</v>
      </c>
      <c r="I724">
        <f t="shared" si="96"/>
        <v>-22.499999999999922</v>
      </c>
      <c r="J724">
        <f t="shared" si="94"/>
        <v>103.2993</v>
      </c>
      <c r="K724">
        <f t="shared" si="95"/>
        <v>10.394984705918748</v>
      </c>
      <c r="L724">
        <f>Table1[[#This Row],[Accel. (N)]]+Table1[[#This Row],[Roll (N)]]+Table1[[#This Row],[Aero (N)]]</f>
        <v>91.194284705918818</v>
      </c>
      <c r="M724">
        <f>Table1[[#This Row],[Total (N)]]*((E710/3.6)/1000)</f>
        <v>0.53196666078452637</v>
      </c>
      <c r="N724">
        <f>Table1[[#This Row],[Power (kW)]]*1000</f>
        <v>531.96666078452631</v>
      </c>
      <c r="P724">
        <f>(Table1[[#This Row],[Power (kW)]]*1000)*C710</f>
        <v>373440.59587073745</v>
      </c>
      <c r="S724">
        <f t="shared" si="97"/>
        <v>0</v>
      </c>
      <c r="T724">
        <f t="shared" si="93"/>
        <v>13.9</v>
      </c>
      <c r="U724">
        <f t="shared" si="98"/>
        <v>3.8611111111111112</v>
      </c>
    </row>
    <row r="725" spans="2:21" x14ac:dyDescent="0.2">
      <c r="B725" s="4" t="s">
        <v>52</v>
      </c>
      <c r="C725" s="4">
        <v>717</v>
      </c>
      <c r="D725" s="4">
        <v>128</v>
      </c>
      <c r="E725" s="11">
        <v>12</v>
      </c>
      <c r="F725" s="17">
        <f t="shared" si="99"/>
        <v>-0.26388888888888895</v>
      </c>
      <c r="G725" s="17">
        <f t="shared" si="100"/>
        <v>-0.95000000000000018</v>
      </c>
      <c r="I725">
        <f t="shared" si="96"/>
        <v>-11.25000000000016</v>
      </c>
      <c r="J725">
        <f t="shared" si="94"/>
        <v>103.2993</v>
      </c>
      <c r="K725">
        <f t="shared" si="95"/>
        <v>10.394984705918748</v>
      </c>
      <c r="L725">
        <f>Table1[[#This Row],[Accel. (N)]]+Table1[[#This Row],[Roll (N)]]+Table1[[#This Row],[Aero (N)]]</f>
        <v>102.44428470591859</v>
      </c>
      <c r="M725">
        <f>Table1[[#This Row],[Total (N)]]*((E711/3.6)/1000)</f>
        <v>0.59759166078452508</v>
      </c>
      <c r="N725">
        <f>Table1[[#This Row],[Power (kW)]]*1000</f>
        <v>597.59166078452506</v>
      </c>
      <c r="P725">
        <f>(Table1[[#This Row],[Power (kW)]]*1000)*C711</f>
        <v>420106.93753152114</v>
      </c>
      <c r="S725">
        <f t="shared" si="97"/>
        <v>0</v>
      </c>
      <c r="T725">
        <f t="shared" ref="T725:T788" si="101">IF(S725=1,"",E725)</f>
        <v>12</v>
      </c>
      <c r="U725">
        <f t="shared" si="98"/>
        <v>3.333333333333333</v>
      </c>
    </row>
    <row r="726" spans="2:21" x14ac:dyDescent="0.2">
      <c r="B726" s="4" t="s">
        <v>52</v>
      </c>
      <c r="C726" s="4">
        <v>718</v>
      </c>
      <c r="D726" s="4">
        <v>129</v>
      </c>
      <c r="E726" s="11">
        <v>12</v>
      </c>
      <c r="F726" s="17">
        <f t="shared" si="99"/>
        <v>0.1388888888888889</v>
      </c>
      <c r="G726" s="17">
        <f t="shared" si="100"/>
        <v>0.5</v>
      </c>
      <c r="I726">
        <f t="shared" si="96"/>
        <v>-123.75000000000017</v>
      </c>
      <c r="J726">
        <f t="shared" ref="J726:J789" si="102">$M$16*9.81*$M$17</f>
        <v>103.2993</v>
      </c>
      <c r="K726">
        <f t="shared" si="95"/>
        <v>10.296220565515576</v>
      </c>
      <c r="L726">
        <f>Table1[[#This Row],[Accel. (N)]]+Table1[[#This Row],[Roll (N)]]+Table1[[#This Row],[Aero (N)]]</f>
        <v>-10.154479434484593</v>
      </c>
      <c r="M726">
        <f>Table1[[#This Row],[Total (N)]]*((E712/3.6)/1000)</f>
        <v>-5.8952394494646655E-2</v>
      </c>
      <c r="N726">
        <f>Table1[[#This Row],[Power (kW)]]*1000</f>
        <v>-58.952394494646654</v>
      </c>
      <c r="P726">
        <f>(Table1[[#This Row],[Power (kW)]]*1000)*C712</f>
        <v>-41502.485724231243</v>
      </c>
      <c r="S726">
        <f t="shared" si="97"/>
        <v>0</v>
      </c>
      <c r="T726">
        <f t="shared" si="101"/>
        <v>12</v>
      </c>
      <c r="U726">
        <f t="shared" si="98"/>
        <v>3.333333333333333</v>
      </c>
    </row>
    <row r="727" spans="2:21" x14ac:dyDescent="0.2">
      <c r="B727" s="4" t="s">
        <v>52</v>
      </c>
      <c r="C727" s="4">
        <v>719</v>
      </c>
      <c r="D727" s="4">
        <v>130</v>
      </c>
      <c r="E727" s="11">
        <v>13</v>
      </c>
      <c r="F727" s="17">
        <f t="shared" si="99"/>
        <v>0.55555555555555558</v>
      </c>
      <c r="G727" s="17">
        <f t="shared" si="100"/>
        <v>2</v>
      </c>
      <c r="I727">
        <f t="shared" si="96"/>
        <v>-337.49999999999994</v>
      </c>
      <c r="J727">
        <f t="shared" si="102"/>
        <v>103.2993</v>
      </c>
      <c r="K727">
        <f t="shared" ref="K727:K790" si="103">0.5*0.9617*$M$20*1.293^2*(E713/3.6)^2</f>
        <v>9.334507694763909</v>
      </c>
      <c r="L727">
        <f>Table1[[#This Row],[Accel. (N)]]+Table1[[#This Row],[Roll (N)]]+Table1[[#This Row],[Aero (N)]]</f>
        <v>-224.86619230523601</v>
      </c>
      <c r="M727">
        <f>Table1[[#This Row],[Total (N)]]*((E713/3.6)/1000)</f>
        <v>-1.2430103407983879</v>
      </c>
      <c r="N727">
        <f>Table1[[#This Row],[Power (kW)]]*1000</f>
        <v>-1243.0103407983879</v>
      </c>
      <c r="P727">
        <f>(Table1[[#This Row],[Power (kW)]]*1000)*C713</f>
        <v>-876322.29026286351</v>
      </c>
      <c r="S727">
        <f t="shared" si="97"/>
        <v>0</v>
      </c>
      <c r="T727">
        <f t="shared" si="101"/>
        <v>13</v>
      </c>
      <c r="U727">
        <f t="shared" si="98"/>
        <v>3.6111111111111112</v>
      </c>
    </row>
    <row r="728" spans="2:21" x14ac:dyDescent="0.2">
      <c r="B728" s="4" t="s">
        <v>52</v>
      </c>
      <c r="C728" s="4">
        <v>720</v>
      </c>
      <c r="D728" s="4">
        <v>131</v>
      </c>
      <c r="E728" s="11">
        <v>16</v>
      </c>
      <c r="F728" s="17">
        <f t="shared" si="99"/>
        <v>0.76388888888888884</v>
      </c>
      <c r="G728" s="17">
        <f t="shared" si="100"/>
        <v>2.75</v>
      </c>
      <c r="I728">
        <f t="shared" si="96"/>
        <v>-539.99999999999989</v>
      </c>
      <c r="J728">
        <f t="shared" si="102"/>
        <v>103.2993</v>
      </c>
      <c r="K728">
        <f t="shared" si="103"/>
        <v>7.5525103166064076</v>
      </c>
      <c r="L728">
        <f>Table1[[#This Row],[Accel. (N)]]+Table1[[#This Row],[Roll (N)]]+Table1[[#This Row],[Aero (N)]]</f>
        <v>-429.14818968339347</v>
      </c>
      <c r="M728">
        <f>Table1[[#This Row],[Total (N)]]*((E714/3.6)/1000)</f>
        <v>-2.133820165370206</v>
      </c>
      <c r="N728">
        <f>Table1[[#This Row],[Power (kW)]]*1000</f>
        <v>-2133.8201653702058</v>
      </c>
      <c r="P728">
        <f>(Table1[[#This Row],[Power (kW)]]*1000)*C714</f>
        <v>-1506477.0367513653</v>
      </c>
      <c r="S728">
        <f t="shared" si="97"/>
        <v>0</v>
      </c>
      <c r="T728">
        <f t="shared" si="101"/>
        <v>16</v>
      </c>
      <c r="U728">
        <f t="shared" si="98"/>
        <v>4.4444444444444446</v>
      </c>
    </row>
    <row r="729" spans="2:21" x14ac:dyDescent="0.2">
      <c r="B729" s="4" t="s">
        <v>52</v>
      </c>
      <c r="C729" s="4">
        <v>721</v>
      </c>
      <c r="D729" s="4">
        <v>132</v>
      </c>
      <c r="E729" s="11">
        <v>18.5</v>
      </c>
      <c r="F729" s="17">
        <f t="shared" si="99"/>
        <v>0.63888888888888906</v>
      </c>
      <c r="G729" s="17">
        <f t="shared" si="100"/>
        <v>2.3000000000000007</v>
      </c>
      <c r="I729">
        <f t="shared" si="96"/>
        <v>-573.74999999999977</v>
      </c>
      <c r="J729">
        <f t="shared" si="102"/>
        <v>103.2993</v>
      </c>
      <c r="K729">
        <f t="shared" si="103"/>
        <v>5.3745135210805772</v>
      </c>
      <c r="L729">
        <f>Table1[[#This Row],[Accel. (N)]]+Table1[[#This Row],[Roll (N)]]+Table1[[#This Row],[Aero (N)]]</f>
        <v>-465.07618647891917</v>
      </c>
      <c r="M729">
        <f>Table1[[#This Row],[Total (N)]]*((E715/3.6)/1000)</f>
        <v>-1.9507362266199109</v>
      </c>
      <c r="N729">
        <f>Table1[[#This Row],[Power (kW)]]*1000</f>
        <v>-1950.7362266199109</v>
      </c>
      <c r="P729">
        <f>(Table1[[#This Row],[Power (kW)]]*1000)*C715</f>
        <v>-1379170.512220277</v>
      </c>
      <c r="S729">
        <f t="shared" si="97"/>
        <v>0</v>
      </c>
      <c r="T729">
        <f t="shared" si="101"/>
        <v>18.5</v>
      </c>
      <c r="U729">
        <f t="shared" si="98"/>
        <v>5.1388888888888884</v>
      </c>
    </row>
    <row r="730" spans="2:21" x14ac:dyDescent="0.2">
      <c r="B730" s="4" t="s">
        <v>52</v>
      </c>
      <c r="C730" s="4">
        <v>722</v>
      </c>
      <c r="D730" s="4">
        <v>133</v>
      </c>
      <c r="E730" s="11">
        <v>20.6</v>
      </c>
      <c r="F730" s="17">
        <f t="shared" si="99"/>
        <v>0.55555555555555558</v>
      </c>
      <c r="G730" s="17">
        <f t="shared" si="100"/>
        <v>2</v>
      </c>
      <c r="I730">
        <f t="shared" si="96"/>
        <v>-348.74999999999994</v>
      </c>
      <c r="J730">
        <f t="shared" si="102"/>
        <v>103.2993</v>
      </c>
      <c r="K730">
        <f t="shared" si="103"/>
        <v>3.8619371750968892</v>
      </c>
      <c r="L730">
        <f>Table1[[#This Row],[Accel. (N)]]+Table1[[#This Row],[Roll (N)]]+Table1[[#This Row],[Aero (N)]]</f>
        <v>-241.58876282490303</v>
      </c>
      <c r="M730">
        <f>Table1[[#This Row],[Total (N)]]*((E716/3.6)/1000)</f>
        <v>-0.85898226782187748</v>
      </c>
      <c r="N730">
        <f>Table1[[#This Row],[Power (kW)]]*1000</f>
        <v>-858.98226782187749</v>
      </c>
      <c r="P730">
        <f>(Table1[[#This Row],[Power (kW)]]*1000)*C716</f>
        <v>-608159.44561788929</v>
      </c>
      <c r="S730">
        <f t="shared" si="97"/>
        <v>0</v>
      </c>
      <c r="T730">
        <f t="shared" si="101"/>
        <v>20.6</v>
      </c>
      <c r="U730">
        <f t="shared" si="98"/>
        <v>5.7222222222222223</v>
      </c>
    </row>
    <row r="731" spans="2:21" x14ac:dyDescent="0.2">
      <c r="B731" s="4" t="s">
        <v>52</v>
      </c>
      <c r="C731" s="4">
        <v>723</v>
      </c>
      <c r="D731" s="4">
        <v>134</v>
      </c>
      <c r="E731" s="11">
        <v>22.5</v>
      </c>
      <c r="F731" s="17">
        <f t="shared" si="99"/>
        <v>0.47222222222222199</v>
      </c>
      <c r="G731" s="17">
        <f t="shared" si="100"/>
        <v>1.6999999999999993</v>
      </c>
      <c r="I731">
        <f t="shared" si="96"/>
        <v>44.999999999999844</v>
      </c>
      <c r="J731">
        <f t="shared" si="102"/>
        <v>103.2993</v>
      </c>
      <c r="K731">
        <f t="shared" si="103"/>
        <v>3.3942807202999994</v>
      </c>
      <c r="L731">
        <f>Table1[[#This Row],[Accel. (N)]]+Table1[[#This Row],[Roll (N)]]+Table1[[#This Row],[Aero (N)]]</f>
        <v>151.69358072029985</v>
      </c>
      <c r="M731">
        <f>Table1[[#This Row],[Total (N)]]*((E717/3.6)/1000)</f>
        <v>0.50564526906766616</v>
      </c>
      <c r="N731">
        <f>Table1[[#This Row],[Power (kW)]]*1000</f>
        <v>505.64526906766616</v>
      </c>
      <c r="P731">
        <f>(Table1[[#This Row],[Power (kW)]]*1000)*C717</f>
        <v>358502.49576897529</v>
      </c>
      <c r="S731">
        <f t="shared" si="97"/>
        <v>0</v>
      </c>
      <c r="T731">
        <f t="shared" si="101"/>
        <v>22.5</v>
      </c>
      <c r="U731">
        <f t="shared" si="98"/>
        <v>6.25</v>
      </c>
    </row>
    <row r="732" spans="2:21" x14ac:dyDescent="0.2">
      <c r="B732" s="4" t="s">
        <v>52</v>
      </c>
      <c r="C732" s="4">
        <v>724</v>
      </c>
      <c r="D732" s="4">
        <v>135</v>
      </c>
      <c r="E732" s="11">
        <v>24</v>
      </c>
      <c r="F732" s="17">
        <f t="shared" si="99"/>
        <v>0.56944444444444464</v>
      </c>
      <c r="G732" s="17">
        <f t="shared" si="100"/>
        <v>2.0500000000000007</v>
      </c>
      <c r="I732">
        <f t="shared" si="96"/>
        <v>573.75000000000011</v>
      </c>
      <c r="J732">
        <f t="shared" si="102"/>
        <v>103.2993</v>
      </c>
      <c r="K732">
        <f t="shared" si="103"/>
        <v>4.1070796715629996</v>
      </c>
      <c r="L732">
        <f>Table1[[#This Row],[Accel. (N)]]+Table1[[#This Row],[Roll (N)]]+Table1[[#This Row],[Aero (N)]]</f>
        <v>681.15637967156317</v>
      </c>
      <c r="M732">
        <f>Table1[[#This Row],[Total (N)]]*((E718/3.6)/1000)</f>
        <v>2.4975733921290648</v>
      </c>
      <c r="N732">
        <f>Table1[[#This Row],[Power (kW)]]*1000</f>
        <v>2497.5733921290648</v>
      </c>
      <c r="P732">
        <f>(Table1[[#This Row],[Power (kW)]]*1000)*C718</f>
        <v>1773277.108411636</v>
      </c>
      <c r="S732">
        <f t="shared" si="97"/>
        <v>0</v>
      </c>
      <c r="T732">
        <f t="shared" si="101"/>
        <v>24</v>
      </c>
      <c r="U732">
        <f t="shared" si="98"/>
        <v>6.6666666666666661</v>
      </c>
    </row>
    <row r="733" spans="2:21" x14ac:dyDescent="0.2">
      <c r="B733" s="4" t="s">
        <v>52</v>
      </c>
      <c r="C733" s="4">
        <v>725</v>
      </c>
      <c r="D733" s="4">
        <v>136</v>
      </c>
      <c r="E733" s="11">
        <v>26.6</v>
      </c>
      <c r="F733" s="17">
        <f t="shared" si="99"/>
        <v>0.8194444444444442</v>
      </c>
      <c r="G733" s="17">
        <f t="shared" si="100"/>
        <v>2.9499999999999993</v>
      </c>
      <c r="I733">
        <f t="shared" si="96"/>
        <v>888.75000000000023</v>
      </c>
      <c r="J733">
        <f t="shared" si="102"/>
        <v>103.2993</v>
      </c>
      <c r="K733">
        <f t="shared" si="103"/>
        <v>6.8925112876591879</v>
      </c>
      <c r="L733">
        <f>Table1[[#This Row],[Accel. (N)]]+Table1[[#This Row],[Roll (N)]]+Table1[[#This Row],[Aero (N)]]</f>
        <v>998.94181128765945</v>
      </c>
      <c r="M733">
        <f>Table1[[#This Row],[Total (N)]]*((E719/3.6)/1000)</f>
        <v>4.7449736036163825</v>
      </c>
      <c r="N733">
        <f>Table1[[#This Row],[Power (kW)]]*1000</f>
        <v>4744.9736036163822</v>
      </c>
      <c r="P733">
        <f>(Table1[[#This Row],[Power (kW)]]*1000)*C719</f>
        <v>3373676.2321712477</v>
      </c>
      <c r="S733">
        <f t="shared" si="97"/>
        <v>0</v>
      </c>
      <c r="T733">
        <f t="shared" si="101"/>
        <v>26.6</v>
      </c>
      <c r="U733">
        <f t="shared" si="98"/>
        <v>7.3888888888888893</v>
      </c>
    </row>
    <row r="734" spans="2:21" x14ac:dyDescent="0.2">
      <c r="B734" s="4" t="s">
        <v>52</v>
      </c>
      <c r="C734" s="4">
        <v>726</v>
      </c>
      <c r="D734" s="4">
        <v>137</v>
      </c>
      <c r="E734" s="11">
        <v>29.9</v>
      </c>
      <c r="F734" s="17">
        <f t="shared" si="99"/>
        <v>1.1388888888888882</v>
      </c>
      <c r="G734" s="17">
        <f t="shared" si="100"/>
        <v>4.0999999999999979</v>
      </c>
      <c r="I734">
        <f t="shared" si="96"/>
        <v>528.74999999999989</v>
      </c>
      <c r="J734">
        <f t="shared" si="102"/>
        <v>103.2993</v>
      </c>
      <c r="K734">
        <f t="shared" si="103"/>
        <v>10.494220274199744</v>
      </c>
      <c r="L734">
        <f>Table1[[#This Row],[Accel. (N)]]+Table1[[#This Row],[Roll (N)]]+Table1[[#This Row],[Aero (N)]]</f>
        <v>642.54352027419964</v>
      </c>
      <c r="M734">
        <f>Table1[[#This Row],[Total (N)]]*((E720/3.6)/1000)</f>
        <v>3.7660189660515591</v>
      </c>
      <c r="N734">
        <f>Table1[[#This Row],[Power (kW)]]*1000</f>
        <v>3766.0189660515589</v>
      </c>
      <c r="P734">
        <f>(Table1[[#This Row],[Power (kW)]]*1000)*C720</f>
        <v>2681405.5038287099</v>
      </c>
      <c r="S734">
        <f t="shared" si="97"/>
        <v>0</v>
      </c>
      <c r="T734">
        <f t="shared" si="101"/>
        <v>29.9</v>
      </c>
      <c r="U734">
        <f t="shared" si="98"/>
        <v>8.3055555555555554</v>
      </c>
    </row>
    <row r="735" spans="2:21" x14ac:dyDescent="0.2">
      <c r="B735" s="4" t="s">
        <v>52</v>
      </c>
      <c r="C735" s="4">
        <v>727</v>
      </c>
      <c r="D735" s="4">
        <v>138</v>
      </c>
      <c r="E735" s="11">
        <v>34.799999999999997</v>
      </c>
      <c r="F735" s="17">
        <f t="shared" si="99"/>
        <v>1.0972222222222221</v>
      </c>
      <c r="G735" s="17">
        <f t="shared" si="100"/>
        <v>3.9499999999999993</v>
      </c>
      <c r="I735">
        <f t="shared" si="96"/>
        <v>11.24999999999976</v>
      </c>
      <c r="J735">
        <f t="shared" si="102"/>
        <v>103.2993</v>
      </c>
      <c r="K735">
        <f t="shared" si="103"/>
        <v>11.202069232745639</v>
      </c>
      <c r="L735">
        <f>Table1[[#This Row],[Accel. (N)]]+Table1[[#This Row],[Roll (N)]]+Table1[[#This Row],[Aero (N)]]</f>
        <v>125.7513692327454</v>
      </c>
      <c r="M735">
        <f>Table1[[#This Row],[Total (N)]]*((E721/3.6)/1000)</f>
        <v>0.76149440257606937</v>
      </c>
      <c r="N735">
        <f>Table1[[#This Row],[Power (kW)]]*1000</f>
        <v>761.49440257606932</v>
      </c>
      <c r="P735">
        <f>(Table1[[#This Row],[Power (kW)]]*1000)*C721</f>
        <v>542945.50903673738</v>
      </c>
      <c r="S735">
        <f t="shared" si="97"/>
        <v>0</v>
      </c>
      <c r="T735">
        <f t="shared" si="101"/>
        <v>34.799999999999997</v>
      </c>
      <c r="U735">
        <f t="shared" si="98"/>
        <v>9.6666666666666661</v>
      </c>
    </row>
    <row r="736" spans="2:21" x14ac:dyDescent="0.2">
      <c r="B736" s="4" t="s">
        <v>52</v>
      </c>
      <c r="C736" s="4">
        <v>728</v>
      </c>
      <c r="D736" s="4">
        <v>139</v>
      </c>
      <c r="E736" s="11">
        <v>37.799999999999997</v>
      </c>
      <c r="F736" s="17">
        <f t="shared" si="99"/>
        <v>0.75000000000000078</v>
      </c>
      <c r="G736" s="17">
        <f t="shared" si="100"/>
        <v>2.7000000000000028</v>
      </c>
      <c r="I736">
        <f t="shared" si="96"/>
        <v>-371.25000000000006</v>
      </c>
      <c r="J736">
        <f t="shared" si="102"/>
        <v>103.2993</v>
      </c>
      <c r="K736">
        <f t="shared" si="103"/>
        <v>10.593927270358554</v>
      </c>
      <c r="L736">
        <f>Table1[[#This Row],[Accel. (N)]]+Table1[[#This Row],[Roll (N)]]+Table1[[#This Row],[Aero (N)]]</f>
        <v>-257.35677272964148</v>
      </c>
      <c r="M736">
        <f>Table1[[#This Row],[Total (N)]]*((E722/3.6)/1000)</f>
        <v>-1.5155454394078887</v>
      </c>
      <c r="N736">
        <f>Table1[[#This Row],[Power (kW)]]*1000</f>
        <v>-1515.5454394078886</v>
      </c>
      <c r="P736">
        <f>(Table1[[#This Row],[Power (kW)]]*1000)*C722</f>
        <v>-1082099.4437372324</v>
      </c>
      <c r="S736">
        <f t="shared" si="97"/>
        <v>0</v>
      </c>
      <c r="T736">
        <f t="shared" si="101"/>
        <v>37.799999999999997</v>
      </c>
      <c r="U736">
        <f t="shared" si="98"/>
        <v>10.499999999999998</v>
      </c>
    </row>
    <row r="737" spans="2:21" x14ac:dyDescent="0.2">
      <c r="B737" s="4" t="s">
        <v>52</v>
      </c>
      <c r="C737" s="4">
        <v>729</v>
      </c>
      <c r="D737" s="4">
        <v>140</v>
      </c>
      <c r="E737" s="11">
        <v>40.200000000000003</v>
      </c>
      <c r="F737" s="17">
        <f t="shared" si="99"/>
        <v>0.52777777777777835</v>
      </c>
      <c r="G737" s="17">
        <f t="shared" si="100"/>
        <v>1.9000000000000021</v>
      </c>
      <c r="I737">
        <f t="shared" si="96"/>
        <v>-821.24999999999977</v>
      </c>
      <c r="J737">
        <f t="shared" si="102"/>
        <v>103.2993</v>
      </c>
      <c r="K737">
        <f t="shared" si="103"/>
        <v>8.067309559185242</v>
      </c>
      <c r="L737">
        <f>Table1[[#This Row],[Accel. (N)]]+Table1[[#This Row],[Roll (N)]]+Table1[[#This Row],[Aero (N)]]</f>
        <v>-709.88339044081454</v>
      </c>
      <c r="M737">
        <f>Table1[[#This Row],[Total (N)]]*((E723/3.6)/1000)</f>
        <v>-3.6480118675430742</v>
      </c>
      <c r="N737">
        <f>Table1[[#This Row],[Power (kW)]]*1000</f>
        <v>-3648.011867543074</v>
      </c>
      <c r="P737">
        <f>(Table1[[#This Row],[Power (kW)]]*1000)*C723</f>
        <v>-2608328.485293298</v>
      </c>
      <c r="S737">
        <f t="shared" si="97"/>
        <v>0</v>
      </c>
      <c r="T737">
        <f t="shared" si="101"/>
        <v>40.200000000000003</v>
      </c>
      <c r="U737">
        <f t="shared" si="98"/>
        <v>11.166666666666668</v>
      </c>
    </row>
    <row r="738" spans="2:21" x14ac:dyDescent="0.2">
      <c r="B738" s="4" t="s">
        <v>52</v>
      </c>
      <c r="C738" s="4">
        <v>730</v>
      </c>
      <c r="D738" s="4">
        <v>141</v>
      </c>
      <c r="E738" s="11">
        <v>41.6</v>
      </c>
      <c r="F738" s="17">
        <f t="shared" si="99"/>
        <v>0.23611111111111052</v>
      </c>
      <c r="G738" s="17">
        <f t="shared" si="100"/>
        <v>0.84999999999999787</v>
      </c>
      <c r="I738">
        <f t="shared" si="96"/>
        <v>-731.25</v>
      </c>
      <c r="J738">
        <f t="shared" si="102"/>
        <v>103.2993</v>
      </c>
      <c r="K738">
        <f t="shared" si="103"/>
        <v>4.5542290136747434</v>
      </c>
      <c r="L738">
        <f>Table1[[#This Row],[Accel. (N)]]+Table1[[#This Row],[Roll (N)]]+Table1[[#This Row],[Aero (N)]]</f>
        <v>-623.3964709863252</v>
      </c>
      <c r="M738">
        <f>Table1[[#This Row],[Total (N)]]*((E724/3.6)/1000)</f>
        <v>-2.4070030407527558</v>
      </c>
      <c r="N738">
        <f>Table1[[#This Row],[Power (kW)]]*1000</f>
        <v>-2407.0030407527556</v>
      </c>
      <c r="P738">
        <f>(Table1[[#This Row],[Power (kW)]]*1000)*C724</f>
        <v>-1723414.1771789731</v>
      </c>
      <c r="S738">
        <f t="shared" si="97"/>
        <v>0</v>
      </c>
      <c r="T738">
        <f t="shared" si="101"/>
        <v>41.6</v>
      </c>
      <c r="U738">
        <f t="shared" si="98"/>
        <v>11.555555555555555</v>
      </c>
    </row>
    <row r="739" spans="2:21" x14ac:dyDescent="0.2">
      <c r="B739" s="4" t="s">
        <v>52</v>
      </c>
      <c r="C739" s="4">
        <v>731</v>
      </c>
      <c r="D739" s="4">
        <v>142</v>
      </c>
      <c r="E739" s="11">
        <v>41.9</v>
      </c>
      <c r="F739" s="17">
        <f t="shared" si="99"/>
        <v>5.5555555555555358E-2</v>
      </c>
      <c r="G739" s="17">
        <f t="shared" si="100"/>
        <v>0.19999999999999929</v>
      </c>
      <c r="I739">
        <f t="shared" si="96"/>
        <v>-213.75000000000006</v>
      </c>
      <c r="J739">
        <f t="shared" si="102"/>
        <v>103.2993</v>
      </c>
      <c r="K739">
        <f t="shared" si="103"/>
        <v>3.3942807202999994</v>
      </c>
      <c r="L739">
        <f>Table1[[#This Row],[Accel. (N)]]+Table1[[#This Row],[Roll (N)]]+Table1[[#This Row],[Aero (N)]]</f>
        <v>-107.05641927970005</v>
      </c>
      <c r="M739">
        <f>Table1[[#This Row],[Total (N)]]*((E725/3.6)/1000)</f>
        <v>-0.3568547309323335</v>
      </c>
      <c r="N739">
        <f>Table1[[#This Row],[Power (kW)]]*1000</f>
        <v>-356.8547309323335</v>
      </c>
      <c r="P739">
        <f>(Table1[[#This Row],[Power (kW)]]*1000)*C725</f>
        <v>-255864.84207848311</v>
      </c>
      <c r="S739">
        <f t="shared" si="97"/>
        <v>0</v>
      </c>
      <c r="T739">
        <f t="shared" si="101"/>
        <v>41.9</v>
      </c>
      <c r="U739">
        <f t="shared" si="98"/>
        <v>11.638888888888888</v>
      </c>
    </row>
    <row r="740" spans="2:21" x14ac:dyDescent="0.2">
      <c r="B740" s="4" t="s">
        <v>52</v>
      </c>
      <c r="C740" s="4">
        <v>732</v>
      </c>
      <c r="D740" s="4">
        <v>143</v>
      </c>
      <c r="E740" s="11">
        <v>42</v>
      </c>
      <c r="F740" s="17">
        <f t="shared" si="99"/>
        <v>4.1666666666667261E-2</v>
      </c>
      <c r="G740" s="17">
        <f t="shared" si="100"/>
        <v>0.15000000000000213</v>
      </c>
      <c r="I740">
        <f t="shared" si="96"/>
        <v>112.5</v>
      </c>
      <c r="J740">
        <f t="shared" si="102"/>
        <v>103.2993</v>
      </c>
      <c r="K740">
        <f t="shared" si="103"/>
        <v>3.3942807202999994</v>
      </c>
      <c r="L740">
        <f>Table1[[#This Row],[Accel. (N)]]+Table1[[#This Row],[Roll (N)]]+Table1[[#This Row],[Aero (N)]]</f>
        <v>219.19358072030002</v>
      </c>
      <c r="M740">
        <f>Table1[[#This Row],[Total (N)]]*((E726/3.6)/1000)</f>
        <v>0.73064526906766669</v>
      </c>
      <c r="N740">
        <f>Table1[[#This Row],[Power (kW)]]*1000</f>
        <v>730.64526906766673</v>
      </c>
      <c r="P740">
        <f>(Table1[[#This Row],[Power (kW)]]*1000)*C726</f>
        <v>524603.30319058476</v>
      </c>
      <c r="S740">
        <f t="shared" si="97"/>
        <v>0</v>
      </c>
      <c r="T740">
        <f t="shared" si="101"/>
        <v>42</v>
      </c>
      <c r="U740">
        <f t="shared" si="98"/>
        <v>11.666666666666666</v>
      </c>
    </row>
    <row r="741" spans="2:21" x14ac:dyDescent="0.2">
      <c r="B741" s="4" t="s">
        <v>52</v>
      </c>
      <c r="C741" s="4">
        <v>733</v>
      </c>
      <c r="D741" s="4">
        <v>144</v>
      </c>
      <c r="E741" s="11">
        <v>42.2</v>
      </c>
      <c r="F741" s="17">
        <f t="shared" si="99"/>
        <v>5.5555555555555358E-2</v>
      </c>
      <c r="G741" s="17">
        <f t="shared" si="100"/>
        <v>0.19999999999999929</v>
      </c>
      <c r="I741">
        <f t="shared" si="96"/>
        <v>450</v>
      </c>
      <c r="J741">
        <f t="shared" si="102"/>
        <v>103.2993</v>
      </c>
      <c r="K741">
        <f t="shared" si="103"/>
        <v>3.9835655675743054</v>
      </c>
      <c r="L741">
        <f>Table1[[#This Row],[Accel. (N)]]+Table1[[#This Row],[Roll (N)]]+Table1[[#This Row],[Aero (N)]]</f>
        <v>557.28286556757428</v>
      </c>
      <c r="M741">
        <f>Table1[[#This Row],[Total (N)]]*((E727/3.6)/1000)</f>
        <v>2.012410347882907</v>
      </c>
      <c r="N741">
        <f>Table1[[#This Row],[Power (kW)]]*1000</f>
        <v>2012.410347882907</v>
      </c>
      <c r="P741">
        <f>(Table1[[#This Row],[Power (kW)]]*1000)*C727</f>
        <v>1446923.0401278101</v>
      </c>
      <c r="S741">
        <f t="shared" si="97"/>
        <v>0</v>
      </c>
      <c r="T741">
        <f t="shared" si="101"/>
        <v>42.2</v>
      </c>
      <c r="U741">
        <f t="shared" si="98"/>
        <v>11.722222222222223</v>
      </c>
    </row>
    <row r="742" spans="2:21" x14ac:dyDescent="0.2">
      <c r="B742" s="4" t="s">
        <v>52</v>
      </c>
      <c r="C742" s="4">
        <v>734</v>
      </c>
      <c r="D742" s="4">
        <v>145</v>
      </c>
      <c r="E742" s="11">
        <v>42.4</v>
      </c>
      <c r="F742" s="17">
        <f t="shared" si="99"/>
        <v>6.9444444444444448E-2</v>
      </c>
      <c r="G742" s="17">
        <f t="shared" si="100"/>
        <v>0.25</v>
      </c>
      <c r="I742">
        <f t="shared" si="96"/>
        <v>618.75</v>
      </c>
      <c r="J742">
        <f t="shared" si="102"/>
        <v>103.2993</v>
      </c>
      <c r="K742">
        <f t="shared" si="103"/>
        <v>6.0342768360888899</v>
      </c>
      <c r="L742">
        <f>Table1[[#This Row],[Accel. (N)]]+Table1[[#This Row],[Roll (N)]]+Table1[[#This Row],[Aero (N)]]</f>
        <v>728.08357683608892</v>
      </c>
      <c r="M742">
        <f>Table1[[#This Row],[Total (N)]]*((E728/3.6)/1000)</f>
        <v>3.2359270081603952</v>
      </c>
      <c r="N742">
        <f>Table1[[#This Row],[Power (kW)]]*1000</f>
        <v>3235.9270081603954</v>
      </c>
      <c r="P742">
        <f>(Table1[[#This Row],[Power (kW)]]*1000)*C728</f>
        <v>2329867.4458754845</v>
      </c>
      <c r="S742">
        <f t="shared" si="97"/>
        <v>0</v>
      </c>
      <c r="T742">
        <f t="shared" si="101"/>
        <v>42.4</v>
      </c>
      <c r="U742">
        <f t="shared" si="98"/>
        <v>11.777777777777777</v>
      </c>
    </row>
    <row r="743" spans="2:21" x14ac:dyDescent="0.2">
      <c r="B743" s="4" t="s">
        <v>52</v>
      </c>
      <c r="C743" s="4">
        <v>735</v>
      </c>
      <c r="D743" s="4">
        <v>146</v>
      </c>
      <c r="E743" s="11">
        <v>42.7</v>
      </c>
      <c r="F743" s="17">
        <f t="shared" si="99"/>
        <v>9.7222222222222612E-2</v>
      </c>
      <c r="G743" s="17">
        <f t="shared" si="100"/>
        <v>0.35000000000000142</v>
      </c>
      <c r="I743">
        <f t="shared" si="96"/>
        <v>517.50000000000011</v>
      </c>
      <c r="J743">
        <f t="shared" si="102"/>
        <v>103.2993</v>
      </c>
      <c r="K743">
        <f t="shared" si="103"/>
        <v>8.067309559185242</v>
      </c>
      <c r="L743">
        <f>Table1[[#This Row],[Accel. (N)]]+Table1[[#This Row],[Roll (N)]]+Table1[[#This Row],[Aero (N)]]</f>
        <v>628.86660955918535</v>
      </c>
      <c r="M743">
        <f>Table1[[#This Row],[Total (N)]]*((E729/3.6)/1000)</f>
        <v>3.2316756324569242</v>
      </c>
      <c r="N743">
        <f>Table1[[#This Row],[Power (kW)]]*1000</f>
        <v>3231.6756324569242</v>
      </c>
      <c r="P743">
        <f>(Table1[[#This Row],[Power (kW)]]*1000)*C729</f>
        <v>2330038.1310014422</v>
      </c>
      <c r="S743">
        <f t="shared" si="97"/>
        <v>0</v>
      </c>
      <c r="T743">
        <f t="shared" si="101"/>
        <v>42.7</v>
      </c>
      <c r="U743">
        <f t="shared" si="98"/>
        <v>11.861111111111112</v>
      </c>
    </row>
    <row r="744" spans="2:21" x14ac:dyDescent="0.2">
      <c r="B744" s="4" t="s">
        <v>52</v>
      </c>
      <c r="C744" s="4">
        <v>736</v>
      </c>
      <c r="D744" s="4">
        <v>147</v>
      </c>
      <c r="E744" s="11">
        <v>43.1</v>
      </c>
      <c r="F744" s="17">
        <f t="shared" si="99"/>
        <v>0.1388888888888889</v>
      </c>
      <c r="G744" s="17">
        <f t="shared" si="100"/>
        <v>0.5</v>
      </c>
      <c r="I744">
        <f t="shared" si="96"/>
        <v>450</v>
      </c>
      <c r="J744">
        <f t="shared" si="102"/>
        <v>103.2993</v>
      </c>
      <c r="K744">
        <f t="shared" si="103"/>
        <v>10.002756711572973</v>
      </c>
      <c r="L744">
        <f>Table1[[#This Row],[Accel. (N)]]+Table1[[#This Row],[Roll (N)]]+Table1[[#This Row],[Aero (N)]]</f>
        <v>563.30205671157296</v>
      </c>
      <c r="M744">
        <f>Table1[[#This Row],[Total (N)]]*((E730/3.6)/1000)</f>
        <v>3.2233395467384454</v>
      </c>
      <c r="N744">
        <f>Table1[[#This Row],[Power (kW)]]*1000</f>
        <v>3223.3395467384453</v>
      </c>
      <c r="P744">
        <f>(Table1[[#This Row],[Power (kW)]]*1000)*C730</f>
        <v>2327251.1527451575</v>
      </c>
      <c r="S744">
        <f t="shared" si="97"/>
        <v>0</v>
      </c>
      <c r="T744">
        <f t="shared" si="101"/>
        <v>43.1</v>
      </c>
      <c r="U744">
        <f t="shared" si="98"/>
        <v>11.972222222222223</v>
      </c>
    </row>
    <row r="745" spans="2:21" x14ac:dyDescent="0.2">
      <c r="B745" s="4" t="s">
        <v>52</v>
      </c>
      <c r="C745" s="4">
        <v>737</v>
      </c>
      <c r="D745" s="4">
        <v>148</v>
      </c>
      <c r="E745" s="11">
        <v>43.7</v>
      </c>
      <c r="F745" s="17">
        <f t="shared" si="99"/>
        <v>0.12499999999999981</v>
      </c>
      <c r="G745" s="17">
        <f t="shared" si="100"/>
        <v>0.44999999999999929</v>
      </c>
      <c r="I745">
        <f t="shared" si="96"/>
        <v>382.49999999999983</v>
      </c>
      <c r="J745">
        <f t="shared" si="102"/>
        <v>103.2993</v>
      </c>
      <c r="K745">
        <f t="shared" si="103"/>
        <v>11.933018157304687</v>
      </c>
      <c r="L745">
        <f>Table1[[#This Row],[Accel. (N)]]+Table1[[#This Row],[Roll (N)]]+Table1[[#This Row],[Aero (N)]]</f>
        <v>497.73231815730452</v>
      </c>
      <c r="M745">
        <f>Table1[[#This Row],[Total (N)]]*((E731/3.6)/1000)</f>
        <v>3.1108269884831534</v>
      </c>
      <c r="N745">
        <f>Table1[[#This Row],[Power (kW)]]*1000</f>
        <v>3110.8269884831534</v>
      </c>
      <c r="P745">
        <f>(Table1[[#This Row],[Power (kW)]]*1000)*C731</f>
        <v>2249127.9126733197</v>
      </c>
      <c r="S745">
        <f t="shared" si="97"/>
        <v>0</v>
      </c>
      <c r="T745">
        <f t="shared" si="101"/>
        <v>43.7</v>
      </c>
      <c r="U745">
        <f t="shared" si="98"/>
        <v>12.138888888888889</v>
      </c>
    </row>
    <row r="746" spans="2:21" x14ac:dyDescent="0.2">
      <c r="B746" s="4" t="s">
        <v>52</v>
      </c>
      <c r="C746" s="4">
        <v>738</v>
      </c>
      <c r="D746" s="4">
        <v>149</v>
      </c>
      <c r="E746" s="11">
        <v>44</v>
      </c>
      <c r="F746" s="17">
        <f t="shared" si="99"/>
        <v>5.5555555555555358E-2</v>
      </c>
      <c r="G746" s="17">
        <f t="shared" si="100"/>
        <v>0.19999999999999929</v>
      </c>
      <c r="I746">
        <f t="shared" si="96"/>
        <v>461.25000000000017</v>
      </c>
      <c r="J746">
        <f t="shared" si="102"/>
        <v>103.2993</v>
      </c>
      <c r="K746">
        <f t="shared" si="103"/>
        <v>13.577122881199998</v>
      </c>
      <c r="L746">
        <f>Table1[[#This Row],[Accel. (N)]]+Table1[[#This Row],[Roll (N)]]+Table1[[#This Row],[Aero (N)]]</f>
        <v>578.12642288120014</v>
      </c>
      <c r="M746">
        <f>Table1[[#This Row],[Total (N)]]*((E732/3.6)/1000)</f>
        <v>3.8541761525413341</v>
      </c>
      <c r="N746">
        <f>Table1[[#This Row],[Power (kW)]]*1000</f>
        <v>3854.176152541334</v>
      </c>
      <c r="P746">
        <f>(Table1[[#This Row],[Power (kW)]]*1000)*C732</f>
        <v>2790423.5344399256</v>
      </c>
      <c r="S746">
        <f t="shared" si="97"/>
        <v>0</v>
      </c>
      <c r="T746">
        <f t="shared" si="101"/>
        <v>44</v>
      </c>
      <c r="U746">
        <f t="shared" si="98"/>
        <v>12.222222222222221</v>
      </c>
    </row>
    <row r="747" spans="2:21" x14ac:dyDescent="0.2">
      <c r="B747" s="4" t="s">
        <v>52</v>
      </c>
      <c r="C747" s="4">
        <v>739</v>
      </c>
      <c r="D747" s="4">
        <v>150</v>
      </c>
      <c r="E747" s="11">
        <v>44.1</v>
      </c>
      <c r="F747" s="17">
        <f t="shared" si="99"/>
        <v>0.18055555555555516</v>
      </c>
      <c r="G747" s="17">
        <f t="shared" si="100"/>
        <v>0.64999999999999858</v>
      </c>
      <c r="I747">
        <f t="shared" si="96"/>
        <v>663.74999999999977</v>
      </c>
      <c r="J747">
        <f t="shared" si="102"/>
        <v>103.2993</v>
      </c>
      <c r="K747">
        <f t="shared" si="103"/>
        <v>16.678175461496306</v>
      </c>
      <c r="L747">
        <f>Table1[[#This Row],[Accel. (N)]]+Table1[[#This Row],[Roll (N)]]+Table1[[#This Row],[Aero (N)]]</f>
        <v>783.72747546149606</v>
      </c>
      <c r="M747">
        <f>Table1[[#This Row],[Total (N)]]*((E733/3.6)/1000)</f>
        <v>5.7908752353543882</v>
      </c>
      <c r="N747">
        <f>Table1[[#This Row],[Power (kW)]]*1000</f>
        <v>5790.8752353543878</v>
      </c>
      <c r="P747">
        <f>(Table1[[#This Row],[Power (kW)]]*1000)*C733</f>
        <v>4198384.5456319312</v>
      </c>
      <c r="S747">
        <f t="shared" si="97"/>
        <v>0</v>
      </c>
      <c r="T747">
        <f t="shared" si="101"/>
        <v>44.1</v>
      </c>
      <c r="U747">
        <f t="shared" si="98"/>
        <v>12.25</v>
      </c>
    </row>
    <row r="748" spans="2:21" x14ac:dyDescent="0.2">
      <c r="B748" s="4" t="s">
        <v>52</v>
      </c>
      <c r="C748" s="4">
        <v>740</v>
      </c>
      <c r="D748" s="4">
        <v>151</v>
      </c>
      <c r="E748" s="11">
        <v>45.3</v>
      </c>
      <c r="F748" s="17">
        <f t="shared" si="99"/>
        <v>0.31944444444444403</v>
      </c>
      <c r="G748" s="17">
        <f t="shared" si="100"/>
        <v>1.1499999999999986</v>
      </c>
      <c r="I748">
        <f t="shared" si="96"/>
        <v>922.49999999999943</v>
      </c>
      <c r="J748">
        <f t="shared" si="102"/>
        <v>103.2993</v>
      </c>
      <c r="K748">
        <f t="shared" si="103"/>
        <v>21.073061852468076</v>
      </c>
      <c r="L748">
        <f>Table1[[#This Row],[Accel. (N)]]+Table1[[#This Row],[Roll (N)]]+Table1[[#This Row],[Aero (N)]]</f>
        <v>1046.8723618524675</v>
      </c>
      <c r="M748">
        <f>Table1[[#This Row],[Total (N)]]*((E734/3.6)/1000)</f>
        <v>8.6948565609413269</v>
      </c>
      <c r="N748">
        <f>Table1[[#This Row],[Power (kW)]]*1000</f>
        <v>8694.8565609413272</v>
      </c>
      <c r="P748">
        <f>(Table1[[#This Row],[Power (kW)]]*1000)*C734</f>
        <v>6312465.8632434038</v>
      </c>
      <c r="S748">
        <f t="shared" si="97"/>
        <v>0</v>
      </c>
      <c r="T748">
        <f t="shared" si="101"/>
        <v>45.3</v>
      </c>
      <c r="U748">
        <f t="shared" si="98"/>
        <v>12.583333333333332</v>
      </c>
    </row>
    <row r="749" spans="2:21" x14ac:dyDescent="0.2">
      <c r="B749" s="4" t="s">
        <v>52</v>
      </c>
      <c r="C749" s="4">
        <v>741</v>
      </c>
      <c r="D749" s="4">
        <v>152</v>
      </c>
      <c r="E749" s="11">
        <v>46.4</v>
      </c>
      <c r="F749" s="17">
        <f t="shared" si="99"/>
        <v>0.26388888888888967</v>
      </c>
      <c r="G749" s="17">
        <f t="shared" si="100"/>
        <v>0.95000000000000284</v>
      </c>
      <c r="I749">
        <f t="shared" si="96"/>
        <v>888.74999999999989</v>
      </c>
      <c r="J749">
        <f t="shared" si="102"/>
        <v>103.2993</v>
      </c>
      <c r="K749">
        <f t="shared" si="103"/>
        <v>28.545900857722994</v>
      </c>
      <c r="L749">
        <f>Table1[[#This Row],[Accel. (N)]]+Table1[[#This Row],[Roll (N)]]+Table1[[#This Row],[Aero (N)]]</f>
        <v>1020.5952008577229</v>
      </c>
      <c r="M749">
        <f>Table1[[#This Row],[Total (N)]]*((E735/3.6)/1000)</f>
        <v>9.8657536082913211</v>
      </c>
      <c r="N749">
        <f>Table1[[#This Row],[Power (kW)]]*1000</f>
        <v>9865.7536082913211</v>
      </c>
      <c r="P749">
        <f>(Table1[[#This Row],[Power (kW)]]*1000)*C735</f>
        <v>7172402.8732277909</v>
      </c>
      <c r="S749">
        <f t="shared" si="97"/>
        <v>0</v>
      </c>
      <c r="T749">
        <f t="shared" si="101"/>
        <v>46.4</v>
      </c>
      <c r="U749">
        <f t="shared" si="98"/>
        <v>12.888888888888888</v>
      </c>
    </row>
    <row r="750" spans="2:21" x14ac:dyDescent="0.2">
      <c r="B750" s="4" t="s">
        <v>52</v>
      </c>
      <c r="C750" s="4">
        <v>742</v>
      </c>
      <c r="D750" s="4">
        <v>153</v>
      </c>
      <c r="E750" s="11">
        <v>47.2</v>
      </c>
      <c r="F750" s="17">
        <f t="shared" si="99"/>
        <v>0.12499999999999981</v>
      </c>
      <c r="G750" s="17">
        <f t="shared" si="100"/>
        <v>0.44999999999999929</v>
      </c>
      <c r="I750">
        <f t="shared" si="96"/>
        <v>607.50000000000068</v>
      </c>
      <c r="J750">
        <f t="shared" si="102"/>
        <v>103.2993</v>
      </c>
      <c r="K750">
        <f t="shared" si="103"/>
        <v>33.679750447176737</v>
      </c>
      <c r="L750">
        <f>Table1[[#This Row],[Accel. (N)]]+Table1[[#This Row],[Roll (N)]]+Table1[[#This Row],[Aero (N)]]</f>
        <v>744.47905044717743</v>
      </c>
      <c r="M750">
        <f>Table1[[#This Row],[Total (N)]]*((E736/3.6)/1000)</f>
        <v>7.8170300296953625</v>
      </c>
      <c r="N750">
        <f>Table1[[#This Row],[Power (kW)]]*1000</f>
        <v>7817.0300296953628</v>
      </c>
      <c r="P750">
        <f>(Table1[[#This Row],[Power (kW)]]*1000)*C736</f>
        <v>5690797.8616182245</v>
      </c>
      <c r="S750">
        <f t="shared" si="97"/>
        <v>0</v>
      </c>
      <c r="T750">
        <f t="shared" si="101"/>
        <v>47.2</v>
      </c>
      <c r="U750">
        <f t="shared" si="98"/>
        <v>13.111111111111111</v>
      </c>
    </row>
    <row r="751" spans="2:21" x14ac:dyDescent="0.2">
      <c r="B751" s="4" t="s">
        <v>52</v>
      </c>
      <c r="C751" s="4">
        <v>743</v>
      </c>
      <c r="D751" s="4">
        <v>154</v>
      </c>
      <c r="E751" s="11">
        <v>47.3</v>
      </c>
      <c r="F751" s="17">
        <f t="shared" si="99"/>
        <v>2.7777777777777186E-2</v>
      </c>
      <c r="G751" s="17">
        <f t="shared" si="100"/>
        <v>9.9999999999997868E-2</v>
      </c>
      <c r="I751">
        <f t="shared" si="96"/>
        <v>427.50000000000045</v>
      </c>
      <c r="J751">
        <f t="shared" si="102"/>
        <v>103.2993</v>
      </c>
      <c r="K751">
        <f t="shared" si="103"/>
        <v>38.092315383566756</v>
      </c>
      <c r="L751">
        <f>Table1[[#This Row],[Accel. (N)]]+Table1[[#This Row],[Roll (N)]]+Table1[[#This Row],[Aero (N)]]</f>
        <v>568.89161538356723</v>
      </c>
      <c r="M751">
        <f>Table1[[#This Row],[Total (N)]]*((E737/3.6)/1000)</f>
        <v>6.3526230384498348</v>
      </c>
      <c r="N751">
        <f>Table1[[#This Row],[Power (kW)]]*1000</f>
        <v>6352.6230384498349</v>
      </c>
      <c r="P751">
        <f>(Table1[[#This Row],[Power (kW)]]*1000)*C737</f>
        <v>4631062.1950299293</v>
      </c>
      <c r="S751">
        <f t="shared" si="97"/>
        <v>0</v>
      </c>
      <c r="T751">
        <f t="shared" si="101"/>
        <v>47.3</v>
      </c>
      <c r="U751">
        <f t="shared" si="98"/>
        <v>13.138888888888888</v>
      </c>
    </row>
    <row r="752" spans="2:21" x14ac:dyDescent="0.2">
      <c r="B752" s="4" t="s">
        <v>52</v>
      </c>
      <c r="C752" s="4">
        <v>744</v>
      </c>
      <c r="D752" s="4">
        <v>155</v>
      </c>
      <c r="E752" s="11">
        <v>47.4</v>
      </c>
      <c r="F752" s="17">
        <f t="shared" si="99"/>
        <v>1.3888888888889086E-2</v>
      </c>
      <c r="G752" s="17">
        <f t="shared" si="100"/>
        <v>5.0000000000000711E-2</v>
      </c>
      <c r="I752">
        <f t="shared" si="96"/>
        <v>191.24999999999952</v>
      </c>
      <c r="J752">
        <f t="shared" si="102"/>
        <v>103.2993</v>
      </c>
      <c r="K752">
        <f t="shared" si="103"/>
        <v>40.79171141196089</v>
      </c>
      <c r="L752">
        <f>Table1[[#This Row],[Accel. (N)]]+Table1[[#This Row],[Roll (N)]]+Table1[[#This Row],[Aero (N)]]</f>
        <v>335.34101141196038</v>
      </c>
      <c r="M752">
        <f>Table1[[#This Row],[Total (N)]]*((E738/3.6)/1000)</f>
        <v>3.8750516874270975</v>
      </c>
      <c r="N752">
        <f>Table1[[#This Row],[Power (kW)]]*1000</f>
        <v>3875.0516874270975</v>
      </c>
      <c r="P752">
        <f>(Table1[[#This Row],[Power (kW)]]*1000)*C738</f>
        <v>2828787.731821781</v>
      </c>
      <c r="S752">
        <f t="shared" si="97"/>
        <v>0</v>
      </c>
      <c r="T752">
        <f t="shared" si="101"/>
        <v>47.4</v>
      </c>
      <c r="U752">
        <f t="shared" si="98"/>
        <v>13.166666666666666</v>
      </c>
    </row>
    <row r="753" spans="2:21" x14ac:dyDescent="0.2">
      <c r="B753" s="4" t="s">
        <v>52</v>
      </c>
      <c r="C753" s="4">
        <v>745</v>
      </c>
      <c r="D753" s="4">
        <v>156</v>
      </c>
      <c r="E753" s="11">
        <v>47.4</v>
      </c>
      <c r="F753" s="17">
        <f t="shared" si="99"/>
        <v>1.3888888888889086E-2</v>
      </c>
      <c r="G753" s="17">
        <f t="shared" si="100"/>
        <v>5.0000000000000711E-2</v>
      </c>
      <c r="I753">
        <f t="shared" si="96"/>
        <v>44.999999999999844</v>
      </c>
      <c r="J753">
        <f t="shared" si="102"/>
        <v>103.2993</v>
      </c>
      <c r="K753">
        <f t="shared" si="103"/>
        <v>41.382174828929735</v>
      </c>
      <c r="L753">
        <f>Table1[[#This Row],[Accel. (N)]]+Table1[[#This Row],[Roll (N)]]+Table1[[#This Row],[Aero (N)]]</f>
        <v>189.68147482892959</v>
      </c>
      <c r="M753">
        <f>Table1[[#This Row],[Total (N)]]*((E739/3.6)/1000)</f>
        <v>2.207681609814486</v>
      </c>
      <c r="N753">
        <f>Table1[[#This Row],[Power (kW)]]*1000</f>
        <v>2207.6816098144859</v>
      </c>
      <c r="P753">
        <f>(Table1[[#This Row],[Power (kW)]]*1000)*C739</f>
        <v>1613815.2567743892</v>
      </c>
      <c r="S753">
        <f t="shared" si="97"/>
        <v>0</v>
      </c>
      <c r="T753">
        <f t="shared" si="101"/>
        <v>47.4</v>
      </c>
      <c r="U753">
        <f t="shared" si="98"/>
        <v>13.166666666666666</v>
      </c>
    </row>
    <row r="754" spans="2:21" x14ac:dyDescent="0.2">
      <c r="B754" s="4" t="s">
        <v>52</v>
      </c>
      <c r="C754" s="4">
        <v>746</v>
      </c>
      <c r="D754" s="4">
        <v>157</v>
      </c>
      <c r="E754" s="11">
        <v>47.5</v>
      </c>
      <c r="F754" s="17">
        <f t="shared" si="99"/>
        <v>6.9444444444444448E-2</v>
      </c>
      <c r="G754" s="17">
        <f t="shared" si="100"/>
        <v>0.25</v>
      </c>
      <c r="I754">
        <f t="shared" si="96"/>
        <v>33.750000000000483</v>
      </c>
      <c r="J754">
        <f t="shared" si="102"/>
        <v>103.2993</v>
      </c>
      <c r="K754">
        <f t="shared" si="103"/>
        <v>41.579938823674993</v>
      </c>
      <c r="L754">
        <f>Table1[[#This Row],[Accel. (N)]]+Table1[[#This Row],[Roll (N)]]+Table1[[#This Row],[Aero (N)]]</f>
        <v>178.62923882367545</v>
      </c>
      <c r="M754">
        <f>Table1[[#This Row],[Total (N)]]*((E740/3.6)/1000)</f>
        <v>2.0840077862762132</v>
      </c>
      <c r="N754">
        <f>Table1[[#This Row],[Power (kW)]]*1000</f>
        <v>2084.0077862762132</v>
      </c>
      <c r="P754">
        <f>(Table1[[#This Row],[Power (kW)]]*1000)*C740</f>
        <v>1525493.6995541882</v>
      </c>
      <c r="S754">
        <f t="shared" si="97"/>
        <v>0</v>
      </c>
      <c r="T754">
        <f t="shared" si="101"/>
        <v>47.5</v>
      </c>
      <c r="U754">
        <f t="shared" si="98"/>
        <v>13.194444444444445</v>
      </c>
    </row>
    <row r="755" spans="2:21" x14ac:dyDescent="0.2">
      <c r="B755" s="4" t="s">
        <v>52</v>
      </c>
      <c r="C755" s="4">
        <v>747</v>
      </c>
      <c r="D755" s="4">
        <v>158</v>
      </c>
      <c r="E755" s="11">
        <v>47.9</v>
      </c>
      <c r="F755" s="17">
        <f t="shared" si="99"/>
        <v>0.15277777777777798</v>
      </c>
      <c r="G755" s="17">
        <f t="shared" si="100"/>
        <v>0.55000000000000071</v>
      </c>
      <c r="I755">
        <f t="shared" si="96"/>
        <v>44.999999999999844</v>
      </c>
      <c r="J755">
        <f t="shared" si="102"/>
        <v>103.2993</v>
      </c>
      <c r="K755">
        <f t="shared" si="103"/>
        <v>41.976881096798977</v>
      </c>
      <c r="L755">
        <f>Table1[[#This Row],[Accel. (N)]]+Table1[[#This Row],[Roll (N)]]+Table1[[#This Row],[Aero (N)]]</f>
        <v>190.27618109679884</v>
      </c>
      <c r="M755">
        <f>Table1[[#This Row],[Total (N)]]*((E741/3.6)/1000)</f>
        <v>2.2304596784124753</v>
      </c>
      <c r="N755">
        <f>Table1[[#This Row],[Power (kW)]]*1000</f>
        <v>2230.4596784124751</v>
      </c>
      <c r="P755">
        <f>(Table1[[#This Row],[Power (kW)]]*1000)*C741</f>
        <v>1634926.9442763443</v>
      </c>
      <c r="S755">
        <f t="shared" si="97"/>
        <v>0</v>
      </c>
      <c r="T755">
        <f t="shared" si="101"/>
        <v>47.9</v>
      </c>
      <c r="U755">
        <f t="shared" si="98"/>
        <v>13.305555555555555</v>
      </c>
    </row>
    <row r="756" spans="2:21" x14ac:dyDescent="0.2">
      <c r="B756" s="4" t="s">
        <v>52</v>
      </c>
      <c r="C756" s="4">
        <v>748</v>
      </c>
      <c r="D756" s="4">
        <v>159</v>
      </c>
      <c r="E756" s="11">
        <v>48.6</v>
      </c>
      <c r="F756" s="17">
        <f t="shared" si="99"/>
        <v>0.20833333333333331</v>
      </c>
      <c r="G756" s="17">
        <f t="shared" si="100"/>
        <v>0.75</v>
      </c>
      <c r="I756">
        <f t="shared" si="96"/>
        <v>56.25</v>
      </c>
      <c r="J756">
        <f t="shared" si="102"/>
        <v>103.2993</v>
      </c>
      <c r="K756">
        <f t="shared" si="103"/>
        <v>42.375709081434216</v>
      </c>
      <c r="L756">
        <f>Table1[[#This Row],[Accel. (N)]]+Table1[[#This Row],[Roll (N)]]+Table1[[#This Row],[Aero (N)]]</f>
        <v>201.92500908143424</v>
      </c>
      <c r="M756">
        <f>Table1[[#This Row],[Total (N)]]*((E742/3.6)/1000)</f>
        <v>2.3782278847368921</v>
      </c>
      <c r="N756">
        <f>Table1[[#This Row],[Power (kW)]]*1000</f>
        <v>2378.2278847368921</v>
      </c>
      <c r="P756">
        <f>(Table1[[#This Row],[Power (kW)]]*1000)*C742</f>
        <v>1745619.2673968787</v>
      </c>
      <c r="S756">
        <f t="shared" si="97"/>
        <v>0</v>
      </c>
      <c r="T756">
        <f t="shared" si="101"/>
        <v>48.6</v>
      </c>
      <c r="U756">
        <f t="shared" si="98"/>
        <v>13.5</v>
      </c>
    </row>
    <row r="757" spans="2:21" x14ac:dyDescent="0.2">
      <c r="B757" s="4" t="s">
        <v>52</v>
      </c>
      <c r="C757" s="4">
        <v>749</v>
      </c>
      <c r="D757" s="4">
        <v>160</v>
      </c>
      <c r="E757" s="11">
        <v>49.4</v>
      </c>
      <c r="F757" s="17">
        <f t="shared" si="99"/>
        <v>0.16666666666666607</v>
      </c>
      <c r="G757" s="17">
        <f t="shared" si="100"/>
        <v>0.59999999999999787</v>
      </c>
      <c r="I757">
        <f t="shared" si="96"/>
        <v>78.750000000000313</v>
      </c>
      <c r="J757">
        <f t="shared" si="102"/>
        <v>103.2993</v>
      </c>
      <c r="K757">
        <f t="shared" si="103"/>
        <v>42.977486767470758</v>
      </c>
      <c r="L757">
        <f>Table1[[#This Row],[Accel. (N)]]+Table1[[#This Row],[Roll (N)]]+Table1[[#This Row],[Aero (N)]]</f>
        <v>225.02678676747107</v>
      </c>
      <c r="M757">
        <f>Table1[[#This Row],[Total (N)]]*((E743/3.6)/1000)</f>
        <v>2.6690677208252822</v>
      </c>
      <c r="N757">
        <f>Table1[[#This Row],[Power (kW)]]*1000</f>
        <v>2669.0677208252823</v>
      </c>
      <c r="P757">
        <f>(Table1[[#This Row],[Power (kW)]]*1000)*C743</f>
        <v>1961764.7748065826</v>
      </c>
      <c r="S757">
        <f t="shared" si="97"/>
        <v>0</v>
      </c>
      <c r="T757">
        <f t="shared" si="101"/>
        <v>49.4</v>
      </c>
      <c r="U757">
        <f t="shared" si="98"/>
        <v>13.722222222222221</v>
      </c>
    </row>
    <row r="758" spans="2:21" x14ac:dyDescent="0.2">
      <c r="B758" s="4" t="s">
        <v>52</v>
      </c>
      <c r="C758" s="4">
        <v>750</v>
      </c>
      <c r="D758" s="4">
        <v>161</v>
      </c>
      <c r="E758" s="11">
        <v>49.8</v>
      </c>
      <c r="F758" s="17">
        <f t="shared" si="99"/>
        <v>5.5555555555555358E-2</v>
      </c>
      <c r="G758" s="17">
        <f t="shared" si="100"/>
        <v>0.19999999999999929</v>
      </c>
      <c r="I758">
        <f t="shared" si="96"/>
        <v>112.5</v>
      </c>
      <c r="J758">
        <f t="shared" si="102"/>
        <v>103.2993</v>
      </c>
      <c r="K758">
        <f t="shared" si="103"/>
        <v>43.786457005808913</v>
      </c>
      <c r="L758">
        <f>Table1[[#This Row],[Accel. (N)]]+Table1[[#This Row],[Roll (N)]]+Table1[[#This Row],[Aero (N)]]</f>
        <v>259.58575700580894</v>
      </c>
      <c r="M758">
        <f>Table1[[#This Row],[Total (N)]]*((E744/3.6)/1000)</f>
        <v>3.1078183685973237</v>
      </c>
      <c r="N758">
        <f>Table1[[#This Row],[Power (kW)]]*1000</f>
        <v>3107.8183685973236</v>
      </c>
      <c r="P758">
        <f>(Table1[[#This Row],[Power (kW)]]*1000)*C744</f>
        <v>2287354.3192876303</v>
      </c>
      <c r="S758">
        <f t="shared" si="97"/>
        <v>0</v>
      </c>
      <c r="T758">
        <f t="shared" si="101"/>
        <v>49.8</v>
      </c>
      <c r="U758">
        <f t="shared" si="98"/>
        <v>13.833333333333332</v>
      </c>
    </row>
    <row r="759" spans="2:21" x14ac:dyDescent="0.2">
      <c r="B759" s="4" t="s">
        <v>52</v>
      </c>
      <c r="C759" s="4">
        <v>751</v>
      </c>
      <c r="D759" s="4">
        <v>162</v>
      </c>
      <c r="E759" s="11">
        <v>49.8</v>
      </c>
      <c r="F759" s="17">
        <f t="shared" si="99"/>
        <v>-1.3888888888888099E-2</v>
      </c>
      <c r="G759" s="17">
        <f t="shared" si="100"/>
        <v>-4.9999999999997158E-2</v>
      </c>
      <c r="I759">
        <f t="shared" ref="I759:I822" si="104">$M$16*F745</f>
        <v>101.24999999999984</v>
      </c>
      <c r="J759">
        <f t="shared" si="102"/>
        <v>103.2993</v>
      </c>
      <c r="K759">
        <f t="shared" si="103"/>
        <v>45.014055199650741</v>
      </c>
      <c r="L759">
        <f>Table1[[#This Row],[Accel. (N)]]+Table1[[#This Row],[Roll (N)]]+Table1[[#This Row],[Aero (N)]]</f>
        <v>249.56335519965057</v>
      </c>
      <c r="M759">
        <f>Table1[[#This Row],[Total (N)]]*((E745/3.6)/1000)</f>
        <v>3.0294218395068699</v>
      </c>
      <c r="N759">
        <f>Table1[[#This Row],[Power (kW)]]*1000</f>
        <v>3029.4218395068701</v>
      </c>
      <c r="P759">
        <f>(Table1[[#This Row],[Power (kW)]]*1000)*C745</f>
        <v>2232683.8957165633</v>
      </c>
      <c r="S759">
        <f t="shared" si="97"/>
        <v>0</v>
      </c>
      <c r="T759">
        <f t="shared" si="101"/>
        <v>49.8</v>
      </c>
      <c r="U759">
        <f t="shared" si="98"/>
        <v>13.833333333333332</v>
      </c>
    </row>
    <row r="760" spans="2:21" x14ac:dyDescent="0.2">
      <c r="B760" s="4" t="s">
        <v>52</v>
      </c>
      <c r="C760" s="4">
        <v>752</v>
      </c>
      <c r="D760" s="4">
        <v>163</v>
      </c>
      <c r="E760" s="11">
        <v>49.7</v>
      </c>
      <c r="F760" s="17">
        <f t="shared" si="99"/>
        <v>-6.9444444444444448E-2</v>
      </c>
      <c r="G760" s="17">
        <f t="shared" si="100"/>
        <v>-0.25</v>
      </c>
      <c r="I760">
        <f t="shared" si="104"/>
        <v>44.999999999999844</v>
      </c>
      <c r="J760">
        <f t="shared" si="102"/>
        <v>103.2993</v>
      </c>
      <c r="K760">
        <f t="shared" si="103"/>
        <v>45.634218572922222</v>
      </c>
      <c r="L760">
        <f>Table1[[#This Row],[Accel. (N)]]+Table1[[#This Row],[Roll (N)]]+Table1[[#This Row],[Aero (N)]]</f>
        <v>193.93351857292208</v>
      </c>
      <c r="M760">
        <f>Table1[[#This Row],[Total (N)]]*((E746/3.6)/1000)</f>
        <v>2.3702985603357143</v>
      </c>
      <c r="N760">
        <f>Table1[[#This Row],[Power (kW)]]*1000</f>
        <v>2370.2985603357142</v>
      </c>
      <c r="P760">
        <f>(Table1[[#This Row],[Power (kW)]]*1000)*C746</f>
        <v>1749280.337527757</v>
      </c>
      <c r="S760">
        <f t="shared" si="97"/>
        <v>0</v>
      </c>
      <c r="T760">
        <f t="shared" si="101"/>
        <v>49.7</v>
      </c>
      <c r="U760">
        <f t="shared" si="98"/>
        <v>13.805555555555555</v>
      </c>
    </row>
    <row r="761" spans="2:21" x14ac:dyDescent="0.2">
      <c r="B761" s="4" t="s">
        <v>52</v>
      </c>
      <c r="C761" s="4">
        <v>753</v>
      </c>
      <c r="D761" s="4">
        <v>164</v>
      </c>
      <c r="E761" s="11">
        <v>49.3</v>
      </c>
      <c r="F761" s="17">
        <f t="shared" si="99"/>
        <v>-0.16666666666666705</v>
      </c>
      <c r="G761" s="17">
        <f t="shared" si="100"/>
        <v>-0.60000000000000142</v>
      </c>
      <c r="I761">
        <f t="shared" si="104"/>
        <v>146.24999999999969</v>
      </c>
      <c r="J761">
        <f t="shared" si="102"/>
        <v>103.2993</v>
      </c>
      <c r="K761">
        <f t="shared" si="103"/>
        <v>45.841882553101691</v>
      </c>
      <c r="L761">
        <f>Table1[[#This Row],[Accel. (N)]]+Table1[[#This Row],[Roll (N)]]+Table1[[#This Row],[Aero (N)]]</f>
        <v>295.39118255310137</v>
      </c>
      <c r="M761">
        <f>Table1[[#This Row],[Total (N)]]*((E747/3.6)/1000)</f>
        <v>3.618541986275492</v>
      </c>
      <c r="N761">
        <f>Table1[[#This Row],[Power (kW)]]*1000</f>
        <v>3618.541986275492</v>
      </c>
      <c r="P761">
        <f>(Table1[[#This Row],[Power (kW)]]*1000)*C747</f>
        <v>2674102.5278575886</v>
      </c>
      <c r="S761">
        <f t="shared" si="97"/>
        <v>0</v>
      </c>
      <c r="T761">
        <f t="shared" si="101"/>
        <v>49.3</v>
      </c>
      <c r="U761">
        <f t="shared" si="98"/>
        <v>13.694444444444443</v>
      </c>
    </row>
    <row r="762" spans="2:21" x14ac:dyDescent="0.2">
      <c r="B762" s="4" t="s">
        <v>52</v>
      </c>
      <c r="C762" s="4">
        <v>754</v>
      </c>
      <c r="D762" s="4">
        <v>165</v>
      </c>
      <c r="E762" s="11">
        <v>48.5</v>
      </c>
      <c r="F762" s="17">
        <f t="shared" si="99"/>
        <v>-0.23611111111111052</v>
      </c>
      <c r="G762" s="17">
        <f t="shared" si="100"/>
        <v>-0.84999999999999787</v>
      </c>
      <c r="I762">
        <f t="shared" si="104"/>
        <v>258.74999999999966</v>
      </c>
      <c r="J762">
        <f t="shared" si="102"/>
        <v>103.2993</v>
      </c>
      <c r="K762">
        <f t="shared" si="103"/>
        <v>48.370621689725176</v>
      </c>
      <c r="L762">
        <f>Table1[[#This Row],[Accel. (N)]]+Table1[[#This Row],[Roll (N)]]+Table1[[#This Row],[Aero (N)]]</f>
        <v>410.41992168972484</v>
      </c>
      <c r="M762">
        <f>Table1[[#This Row],[Total (N)]]*((E748/3.6)/1000)</f>
        <v>5.1644506812623705</v>
      </c>
      <c r="N762">
        <f>Table1[[#This Row],[Power (kW)]]*1000</f>
        <v>5164.4506812623704</v>
      </c>
      <c r="P762">
        <f>(Table1[[#This Row],[Power (kW)]]*1000)*C748</f>
        <v>3821693.5041341539</v>
      </c>
      <c r="S762">
        <f t="shared" si="97"/>
        <v>0</v>
      </c>
      <c r="T762">
        <f t="shared" si="101"/>
        <v>48.5</v>
      </c>
      <c r="U762">
        <f t="shared" si="98"/>
        <v>13.472222222222221</v>
      </c>
    </row>
    <row r="763" spans="2:21" x14ac:dyDescent="0.2">
      <c r="B763" s="4" t="s">
        <v>52</v>
      </c>
      <c r="C763" s="4">
        <v>755</v>
      </c>
      <c r="D763" s="4">
        <v>166</v>
      </c>
      <c r="E763" s="11">
        <v>47.6</v>
      </c>
      <c r="F763" s="17">
        <f t="shared" si="99"/>
        <v>-0.30555555555555597</v>
      </c>
      <c r="G763" s="17">
        <f t="shared" si="100"/>
        <v>-1.1000000000000014</v>
      </c>
      <c r="I763">
        <f t="shared" si="104"/>
        <v>213.75000000000063</v>
      </c>
      <c r="J763">
        <f t="shared" si="102"/>
        <v>103.2993</v>
      </c>
      <c r="K763">
        <f t="shared" si="103"/>
        <v>50.748268191507542</v>
      </c>
      <c r="L763">
        <f>Table1[[#This Row],[Accel. (N)]]+Table1[[#This Row],[Roll (N)]]+Table1[[#This Row],[Aero (N)]]</f>
        <v>367.79756819150816</v>
      </c>
      <c r="M763">
        <f>Table1[[#This Row],[Total (N)]]*((E749/3.6)/1000)</f>
        <v>4.7405019900238825</v>
      </c>
      <c r="N763">
        <f>Table1[[#This Row],[Power (kW)]]*1000</f>
        <v>4740.5019900238822</v>
      </c>
      <c r="P763">
        <f>(Table1[[#This Row],[Power (kW)]]*1000)*C749</f>
        <v>3512711.9746076968</v>
      </c>
      <c r="S763">
        <f t="shared" si="97"/>
        <v>0</v>
      </c>
      <c r="T763">
        <f t="shared" si="101"/>
        <v>47.6</v>
      </c>
      <c r="U763">
        <f t="shared" si="98"/>
        <v>13.222222222222221</v>
      </c>
    </row>
    <row r="764" spans="2:21" x14ac:dyDescent="0.2">
      <c r="B764" s="4" t="s">
        <v>52</v>
      </c>
      <c r="C764" s="4">
        <v>756</v>
      </c>
      <c r="D764" s="4">
        <v>167</v>
      </c>
      <c r="E764" s="11">
        <v>46.3</v>
      </c>
      <c r="F764" s="17">
        <f t="shared" si="99"/>
        <v>-0.54166666666666641</v>
      </c>
      <c r="G764" s="17">
        <f t="shared" si="100"/>
        <v>-1.9499999999999993</v>
      </c>
      <c r="I764">
        <f t="shared" si="104"/>
        <v>101.24999999999984</v>
      </c>
      <c r="J764">
        <f t="shared" si="102"/>
        <v>103.2993</v>
      </c>
      <c r="K764">
        <f t="shared" si="103"/>
        <v>52.513294166063552</v>
      </c>
      <c r="L764">
        <f>Table1[[#This Row],[Accel. (N)]]+Table1[[#This Row],[Roll (N)]]+Table1[[#This Row],[Aero (N)]]</f>
        <v>257.06259416606338</v>
      </c>
      <c r="M764">
        <f>Table1[[#This Row],[Total (N)]]*((E750/3.6)/1000)</f>
        <v>3.3703762346217201</v>
      </c>
      <c r="N764">
        <f>Table1[[#This Row],[Power (kW)]]*1000</f>
        <v>3370.37623462172</v>
      </c>
      <c r="P764">
        <f>(Table1[[#This Row],[Power (kW)]]*1000)*C750</f>
        <v>2500819.1660893164</v>
      </c>
      <c r="S764">
        <f t="shared" si="97"/>
        <v>0</v>
      </c>
      <c r="T764">
        <f t="shared" si="101"/>
        <v>46.3</v>
      </c>
      <c r="U764">
        <f t="shared" si="98"/>
        <v>12.861111111111111</v>
      </c>
    </row>
    <row r="765" spans="2:21" x14ac:dyDescent="0.2">
      <c r="B765" s="4" t="s">
        <v>52</v>
      </c>
      <c r="C765" s="4">
        <v>757</v>
      </c>
      <c r="D765" s="4">
        <v>168</v>
      </c>
      <c r="E765" s="11">
        <v>43.7</v>
      </c>
      <c r="F765" s="17">
        <f t="shared" si="99"/>
        <v>-0.97222222222222221</v>
      </c>
      <c r="G765" s="17">
        <f t="shared" si="100"/>
        <v>-3.5</v>
      </c>
      <c r="I765">
        <f t="shared" si="104"/>
        <v>22.49999999999952</v>
      </c>
      <c r="J765">
        <f t="shared" si="102"/>
        <v>103.2993</v>
      </c>
      <c r="K765">
        <f t="shared" si="103"/>
        <v>52.736043838333231</v>
      </c>
      <c r="L765">
        <f>Table1[[#This Row],[Accel. (N)]]+Table1[[#This Row],[Roll (N)]]+Table1[[#This Row],[Aero (N)]]</f>
        <v>178.53534383833275</v>
      </c>
      <c r="M765">
        <f>Table1[[#This Row],[Total (N)]]*((E751/3.6)/1000)</f>
        <v>2.3457560454314272</v>
      </c>
      <c r="N765">
        <f>Table1[[#This Row],[Power (kW)]]*1000</f>
        <v>2345.7560454314271</v>
      </c>
      <c r="P765">
        <f>(Table1[[#This Row],[Power (kW)]]*1000)*C751</f>
        <v>1742896.7417555503</v>
      </c>
      <c r="S765">
        <f t="shared" si="97"/>
        <v>0</v>
      </c>
      <c r="T765">
        <f t="shared" si="101"/>
        <v>43.7</v>
      </c>
      <c r="U765">
        <f t="shared" si="98"/>
        <v>12.138888888888889</v>
      </c>
    </row>
    <row r="766" spans="2:21" x14ac:dyDescent="0.2">
      <c r="B766" s="4" t="s">
        <v>52</v>
      </c>
      <c r="C766" s="4">
        <v>758</v>
      </c>
      <c r="D766" s="4">
        <v>169</v>
      </c>
      <c r="E766" s="11">
        <v>39.299999999999997</v>
      </c>
      <c r="F766" s="17">
        <f t="shared" si="99"/>
        <v>-1.3333333333333335</v>
      </c>
      <c r="G766" s="17">
        <f t="shared" si="100"/>
        <v>-4.8000000000000007</v>
      </c>
      <c r="I766">
        <f t="shared" si="104"/>
        <v>11.25000000000016</v>
      </c>
      <c r="J766">
        <f t="shared" si="102"/>
        <v>103.2993</v>
      </c>
      <c r="K766">
        <f t="shared" si="103"/>
        <v>52.959264938480743</v>
      </c>
      <c r="L766">
        <f>Table1[[#This Row],[Accel. (N)]]+Table1[[#This Row],[Roll (N)]]+Table1[[#This Row],[Aero (N)]]</f>
        <v>167.5085649384809</v>
      </c>
      <c r="M766">
        <f>Table1[[#This Row],[Total (N)]]*((E752/3.6)/1000)</f>
        <v>2.205529438356665</v>
      </c>
      <c r="N766">
        <f>Table1[[#This Row],[Power (kW)]]*1000</f>
        <v>2205.5294383566652</v>
      </c>
      <c r="P766">
        <f>(Table1[[#This Row],[Power (kW)]]*1000)*C752</f>
        <v>1640913.9021373589</v>
      </c>
      <c r="S766">
        <f t="shared" si="97"/>
        <v>0</v>
      </c>
      <c r="T766">
        <f t="shared" si="101"/>
        <v>39.299999999999997</v>
      </c>
      <c r="U766">
        <f t="shared" si="98"/>
        <v>10.916666666666666</v>
      </c>
    </row>
    <row r="767" spans="2:21" x14ac:dyDescent="0.2">
      <c r="B767" s="4" t="s">
        <v>52</v>
      </c>
      <c r="C767" s="4">
        <v>759</v>
      </c>
      <c r="D767" s="4">
        <v>170</v>
      </c>
      <c r="E767" s="11">
        <v>34.1</v>
      </c>
      <c r="F767" s="17">
        <f t="shared" si="99"/>
        <v>-1.4305555555555551</v>
      </c>
      <c r="G767" s="17">
        <f t="shared" si="100"/>
        <v>-5.1499999999999986</v>
      </c>
      <c r="I767">
        <f t="shared" si="104"/>
        <v>11.25000000000016</v>
      </c>
      <c r="J767">
        <f t="shared" si="102"/>
        <v>103.2993</v>
      </c>
      <c r="K767">
        <f t="shared" si="103"/>
        <v>52.959264938480743</v>
      </c>
      <c r="L767">
        <f>Table1[[#This Row],[Accel. (N)]]+Table1[[#This Row],[Roll (N)]]+Table1[[#This Row],[Aero (N)]]</f>
        <v>167.5085649384809</v>
      </c>
      <c r="M767">
        <f>Table1[[#This Row],[Total (N)]]*((E753/3.6)/1000)</f>
        <v>2.205529438356665</v>
      </c>
      <c r="N767">
        <f>Table1[[#This Row],[Power (kW)]]*1000</f>
        <v>2205.5294383566652</v>
      </c>
      <c r="P767">
        <f>(Table1[[#This Row],[Power (kW)]]*1000)*C753</f>
        <v>1643119.4315757155</v>
      </c>
      <c r="S767">
        <f t="shared" si="97"/>
        <v>0</v>
      </c>
      <c r="T767">
        <f t="shared" si="101"/>
        <v>34.1</v>
      </c>
      <c r="U767">
        <f t="shared" si="98"/>
        <v>9.4722222222222232</v>
      </c>
    </row>
    <row r="768" spans="2:21" x14ac:dyDescent="0.2">
      <c r="B768" s="4" t="s">
        <v>52</v>
      </c>
      <c r="C768" s="4">
        <v>760</v>
      </c>
      <c r="D768" s="4">
        <v>171</v>
      </c>
      <c r="E768" s="11">
        <v>29</v>
      </c>
      <c r="F768" s="17">
        <f t="shared" si="99"/>
        <v>-1.4444444444444446</v>
      </c>
      <c r="G768" s="17">
        <f t="shared" si="100"/>
        <v>-5.2000000000000011</v>
      </c>
      <c r="I768">
        <f t="shared" si="104"/>
        <v>56.25</v>
      </c>
      <c r="J768">
        <f t="shared" si="102"/>
        <v>103.2993</v>
      </c>
      <c r="K768">
        <f t="shared" si="103"/>
        <v>53.182957466506075</v>
      </c>
      <c r="L768">
        <f>Table1[[#This Row],[Accel. (N)]]+Table1[[#This Row],[Roll (N)]]+Table1[[#This Row],[Aero (N)]]</f>
        <v>212.7322574665061</v>
      </c>
      <c r="M768">
        <f>Table1[[#This Row],[Total (N)]]*((E754/3.6)/1000)</f>
        <v>2.8068839526830667</v>
      </c>
      <c r="N768">
        <f>Table1[[#This Row],[Power (kW)]]*1000</f>
        <v>2806.8839526830666</v>
      </c>
      <c r="P768">
        <f>(Table1[[#This Row],[Power (kW)]]*1000)*C754</f>
        <v>2093935.4287015677</v>
      </c>
      <c r="S768">
        <f t="shared" si="97"/>
        <v>0</v>
      </c>
      <c r="T768">
        <f t="shared" si="101"/>
        <v>29</v>
      </c>
      <c r="U768">
        <f t="shared" si="98"/>
        <v>8.0555555555555554</v>
      </c>
    </row>
    <row r="769" spans="2:21" x14ac:dyDescent="0.2">
      <c r="B769" s="4" t="s">
        <v>52</v>
      </c>
      <c r="C769" s="4">
        <v>761</v>
      </c>
      <c r="D769" s="4">
        <v>172</v>
      </c>
      <c r="E769" s="11">
        <v>23.7</v>
      </c>
      <c r="F769" s="17">
        <f t="shared" si="99"/>
        <v>-1.4722222222222223</v>
      </c>
      <c r="G769" s="17">
        <f t="shared" si="100"/>
        <v>-5.3000000000000007</v>
      </c>
      <c r="I769">
        <f t="shared" si="104"/>
        <v>123.75000000000017</v>
      </c>
      <c r="J769">
        <f t="shared" si="102"/>
        <v>103.2993</v>
      </c>
      <c r="K769">
        <f t="shared" si="103"/>
        <v>54.082441857385582</v>
      </c>
      <c r="L769">
        <f>Table1[[#This Row],[Accel. (N)]]+Table1[[#This Row],[Roll (N)]]+Table1[[#This Row],[Aero (N)]]</f>
        <v>281.13174185738575</v>
      </c>
      <c r="M769">
        <f>Table1[[#This Row],[Total (N)]]*((E755/3.6)/1000)</f>
        <v>3.740614009713549</v>
      </c>
      <c r="N769">
        <f>Table1[[#This Row],[Power (kW)]]*1000</f>
        <v>3740.614009713549</v>
      </c>
      <c r="P769">
        <f>(Table1[[#This Row],[Power (kW)]]*1000)*C755</f>
        <v>2794238.6652560211</v>
      </c>
      <c r="S769">
        <f t="shared" si="97"/>
        <v>0</v>
      </c>
      <c r="T769">
        <f t="shared" si="101"/>
        <v>23.7</v>
      </c>
      <c r="U769">
        <f t="shared" si="98"/>
        <v>6.583333333333333</v>
      </c>
    </row>
    <row r="770" spans="2:21" x14ac:dyDescent="0.2">
      <c r="B770" s="4" t="s">
        <v>52</v>
      </c>
      <c r="C770" s="4">
        <v>762</v>
      </c>
      <c r="D770" s="4">
        <v>173</v>
      </c>
      <c r="E770" s="11">
        <v>18.399999999999999</v>
      </c>
      <c r="F770" s="17">
        <f t="shared" si="99"/>
        <v>-1.3055555555555554</v>
      </c>
      <c r="G770" s="17">
        <f t="shared" si="100"/>
        <v>-4.6999999999999993</v>
      </c>
      <c r="I770">
        <f t="shared" si="104"/>
        <v>168.74999999999997</v>
      </c>
      <c r="J770">
        <f t="shared" si="102"/>
        <v>103.2993</v>
      </c>
      <c r="K770">
        <f t="shared" si="103"/>
        <v>55.674689514720754</v>
      </c>
      <c r="L770">
        <f>Table1[[#This Row],[Accel. (N)]]+Table1[[#This Row],[Roll (N)]]+Table1[[#This Row],[Aero (N)]]</f>
        <v>327.7239895147207</v>
      </c>
      <c r="M770">
        <f>Table1[[#This Row],[Total (N)]]*((E756/3.6)/1000)</f>
        <v>4.4242738584487293</v>
      </c>
      <c r="N770">
        <f>Table1[[#This Row],[Power (kW)]]*1000</f>
        <v>4424.2738584487297</v>
      </c>
      <c r="P770">
        <f>(Table1[[#This Row],[Power (kW)]]*1000)*C756</f>
        <v>3309356.8461196497</v>
      </c>
      <c r="S770">
        <f t="shared" si="97"/>
        <v>0</v>
      </c>
      <c r="T770">
        <f t="shared" si="101"/>
        <v>18.399999999999999</v>
      </c>
      <c r="U770">
        <f t="shared" si="98"/>
        <v>5.1111111111111107</v>
      </c>
    </row>
    <row r="771" spans="2:21" x14ac:dyDescent="0.2">
      <c r="B771" s="4" t="s">
        <v>52</v>
      </c>
      <c r="C771" s="4">
        <v>763</v>
      </c>
      <c r="D771" s="4">
        <v>174</v>
      </c>
      <c r="E771" s="11">
        <v>14.3</v>
      </c>
      <c r="F771" s="17">
        <f t="shared" si="99"/>
        <v>-0.88888888888888862</v>
      </c>
      <c r="G771" s="17">
        <f t="shared" si="100"/>
        <v>-3.1999999999999993</v>
      </c>
      <c r="I771">
        <f t="shared" si="104"/>
        <v>134.99999999999952</v>
      </c>
      <c r="J771">
        <f t="shared" si="102"/>
        <v>103.2993</v>
      </c>
      <c r="K771">
        <f t="shared" si="103"/>
        <v>57.52268679577297</v>
      </c>
      <c r="L771">
        <f>Table1[[#This Row],[Accel. (N)]]+Table1[[#This Row],[Roll (N)]]+Table1[[#This Row],[Aero (N)]]</f>
        <v>295.82198679577249</v>
      </c>
      <c r="M771">
        <f>Table1[[#This Row],[Total (N)]]*((E757/3.6)/1000)</f>
        <v>4.0593350410308773</v>
      </c>
      <c r="N771">
        <f>Table1[[#This Row],[Power (kW)]]*1000</f>
        <v>4059.3350410308772</v>
      </c>
      <c r="P771">
        <f>(Table1[[#This Row],[Power (kW)]]*1000)*C757</f>
        <v>3040441.9457321269</v>
      </c>
      <c r="S771">
        <f t="shared" si="97"/>
        <v>0</v>
      </c>
      <c r="T771">
        <f t="shared" si="101"/>
        <v>14.3</v>
      </c>
      <c r="U771">
        <f t="shared" si="98"/>
        <v>3.9722222222222223</v>
      </c>
    </row>
    <row r="772" spans="2:21" x14ac:dyDescent="0.2">
      <c r="B772" s="4" t="s">
        <v>52</v>
      </c>
      <c r="C772" s="4">
        <v>764</v>
      </c>
      <c r="D772" s="4">
        <v>175</v>
      </c>
      <c r="E772" s="11">
        <v>12</v>
      </c>
      <c r="F772" s="17">
        <f t="shared" si="99"/>
        <v>-0.20833333333333331</v>
      </c>
      <c r="G772" s="17">
        <f t="shared" si="100"/>
        <v>-0.75</v>
      </c>
      <c r="I772">
        <f t="shared" si="104"/>
        <v>44.999999999999844</v>
      </c>
      <c r="J772">
        <f t="shared" si="102"/>
        <v>103.2993</v>
      </c>
      <c r="K772">
        <f t="shared" si="103"/>
        <v>58.457999705366746</v>
      </c>
      <c r="L772">
        <f>Table1[[#This Row],[Accel. (N)]]+Table1[[#This Row],[Roll (N)]]+Table1[[#This Row],[Aero (N)]]</f>
        <v>206.75729970536659</v>
      </c>
      <c r="M772">
        <f>Table1[[#This Row],[Total (N)]]*((E758/3.6)/1000)</f>
        <v>2.8601426459242378</v>
      </c>
      <c r="N772">
        <f>Table1[[#This Row],[Power (kW)]]*1000</f>
        <v>2860.142645924238</v>
      </c>
      <c r="P772">
        <f>(Table1[[#This Row],[Power (kW)]]*1000)*C758</f>
        <v>2145106.9844431784</v>
      </c>
      <c r="S772">
        <f t="shared" si="97"/>
        <v>0</v>
      </c>
      <c r="T772">
        <f t="shared" si="101"/>
        <v>12</v>
      </c>
      <c r="U772">
        <f t="shared" si="98"/>
        <v>3.333333333333333</v>
      </c>
    </row>
    <row r="773" spans="2:21" x14ac:dyDescent="0.2">
      <c r="B773" s="4" t="s">
        <v>52</v>
      </c>
      <c r="C773" s="4">
        <v>765</v>
      </c>
      <c r="D773" s="4">
        <v>176</v>
      </c>
      <c r="E773" s="11">
        <v>12.8</v>
      </c>
      <c r="F773" s="17">
        <f t="shared" si="99"/>
        <v>0.55555555555555558</v>
      </c>
      <c r="G773" s="17">
        <f t="shared" si="100"/>
        <v>2</v>
      </c>
      <c r="I773">
        <f t="shared" si="104"/>
        <v>-11.249999999999361</v>
      </c>
      <c r="J773">
        <f t="shared" si="102"/>
        <v>103.2993</v>
      </c>
      <c r="K773">
        <f t="shared" si="103"/>
        <v>58.457999705366746</v>
      </c>
      <c r="L773">
        <f>Table1[[#This Row],[Accel. (N)]]+Table1[[#This Row],[Roll (N)]]+Table1[[#This Row],[Aero (N)]]</f>
        <v>150.50729970536739</v>
      </c>
      <c r="M773">
        <f>Table1[[#This Row],[Total (N)]]*((E759/3.6)/1000)</f>
        <v>2.0820176459242488</v>
      </c>
      <c r="N773">
        <f>Table1[[#This Row],[Power (kW)]]*1000</f>
        <v>2082.0176459242489</v>
      </c>
      <c r="P773">
        <f>(Table1[[#This Row],[Power (kW)]]*1000)*C759</f>
        <v>1563595.2520891109</v>
      </c>
      <c r="S773">
        <f t="shared" si="97"/>
        <v>0</v>
      </c>
      <c r="T773">
        <f t="shared" si="101"/>
        <v>12.8</v>
      </c>
      <c r="U773">
        <f t="shared" si="98"/>
        <v>3.5555555555555558</v>
      </c>
    </row>
    <row r="774" spans="2:21" x14ac:dyDescent="0.2">
      <c r="B774" s="4" t="s">
        <v>52</v>
      </c>
      <c r="C774" s="4">
        <v>766</v>
      </c>
      <c r="D774" s="4">
        <v>177</v>
      </c>
      <c r="E774" s="11">
        <v>16</v>
      </c>
      <c r="F774" s="17">
        <f t="shared" si="99"/>
        <v>0.87500000000000011</v>
      </c>
      <c r="G774" s="17">
        <f t="shared" si="100"/>
        <v>3.1500000000000004</v>
      </c>
      <c r="I774">
        <f t="shared" si="104"/>
        <v>-56.25</v>
      </c>
      <c r="J774">
        <f t="shared" si="102"/>
        <v>103.2993</v>
      </c>
      <c r="K774">
        <f t="shared" si="103"/>
        <v>58.223464336151572</v>
      </c>
      <c r="L774">
        <f>Table1[[#This Row],[Accel. (N)]]+Table1[[#This Row],[Roll (N)]]+Table1[[#This Row],[Aero (N)]]</f>
        <v>105.27276433615157</v>
      </c>
      <c r="M774">
        <f>Table1[[#This Row],[Total (N)]]*((E760/3.6)/1000)</f>
        <v>1.453348996529648</v>
      </c>
      <c r="N774">
        <f>Table1[[#This Row],[Power (kW)]]*1000</f>
        <v>1453.348996529648</v>
      </c>
      <c r="P774">
        <f>(Table1[[#This Row],[Power (kW)]]*1000)*C760</f>
        <v>1092918.4453902952</v>
      </c>
      <c r="S774">
        <f t="shared" si="97"/>
        <v>0</v>
      </c>
      <c r="T774">
        <f t="shared" si="101"/>
        <v>16</v>
      </c>
      <c r="U774">
        <f t="shared" si="98"/>
        <v>4.4444444444444446</v>
      </c>
    </row>
    <row r="775" spans="2:21" x14ac:dyDescent="0.2">
      <c r="B775" s="4" t="s">
        <v>52</v>
      </c>
      <c r="C775" s="4">
        <v>767</v>
      </c>
      <c r="D775" s="4">
        <v>178</v>
      </c>
      <c r="E775" s="11">
        <v>19.100000000000001</v>
      </c>
      <c r="F775" s="17">
        <f t="shared" si="99"/>
        <v>0.88888888888888862</v>
      </c>
      <c r="G775" s="17">
        <f t="shared" si="100"/>
        <v>3.1999999999999993</v>
      </c>
      <c r="I775">
        <f t="shared" si="104"/>
        <v>-135.00000000000031</v>
      </c>
      <c r="J775">
        <f t="shared" si="102"/>
        <v>103.2993</v>
      </c>
      <c r="K775">
        <f t="shared" si="103"/>
        <v>57.29003713806906</v>
      </c>
      <c r="L775">
        <f>Table1[[#This Row],[Accel. (N)]]+Table1[[#This Row],[Roll (N)]]+Table1[[#This Row],[Aero (N)]]</f>
        <v>25.58933713806875</v>
      </c>
      <c r="M775">
        <f>Table1[[#This Row],[Total (N)]]*((E761/3.6)/1000)</f>
        <v>0.35043175580744146</v>
      </c>
      <c r="N775">
        <f>Table1[[#This Row],[Power (kW)]]*1000</f>
        <v>350.43175580744145</v>
      </c>
      <c r="P775">
        <f>(Table1[[#This Row],[Power (kW)]]*1000)*C761</f>
        <v>263875.1121230034</v>
      </c>
      <c r="S775">
        <f t="shared" si="97"/>
        <v>0</v>
      </c>
      <c r="T775">
        <f t="shared" si="101"/>
        <v>19.100000000000001</v>
      </c>
      <c r="U775">
        <f t="shared" si="98"/>
        <v>5.3055555555555562</v>
      </c>
    </row>
    <row r="776" spans="2:21" x14ac:dyDescent="0.2">
      <c r="B776" s="4" t="s">
        <v>52</v>
      </c>
      <c r="C776" s="4">
        <v>768</v>
      </c>
      <c r="D776" s="4">
        <v>179</v>
      </c>
      <c r="E776" s="11">
        <v>22.4</v>
      </c>
      <c r="F776" s="17">
        <f t="shared" si="99"/>
        <v>0.90277777777777779</v>
      </c>
      <c r="G776" s="17">
        <f t="shared" si="100"/>
        <v>3.25</v>
      </c>
      <c r="I776">
        <f t="shared" si="104"/>
        <v>-191.24999999999952</v>
      </c>
      <c r="J776">
        <f t="shared" si="102"/>
        <v>103.2993</v>
      </c>
      <c r="K776">
        <f t="shared" si="103"/>
        <v>55.445811280039401</v>
      </c>
      <c r="L776">
        <f>Table1[[#This Row],[Accel. (N)]]+Table1[[#This Row],[Roll (N)]]+Table1[[#This Row],[Aero (N)]]</f>
        <v>-32.504888719960114</v>
      </c>
      <c r="M776">
        <f>Table1[[#This Row],[Total (N)]]*((E762/3.6)/1000)</f>
        <v>-0.43791308414390712</v>
      </c>
      <c r="N776">
        <f>Table1[[#This Row],[Power (kW)]]*1000</f>
        <v>-437.9130841439071</v>
      </c>
      <c r="P776">
        <f>(Table1[[#This Row],[Power (kW)]]*1000)*C762</f>
        <v>-330186.46544450597</v>
      </c>
      <c r="S776">
        <f t="shared" ref="S776:S839" si="105">IF(E776&lt;1,1,0)</f>
        <v>0</v>
      </c>
      <c r="T776">
        <f t="shared" si="101"/>
        <v>22.4</v>
      </c>
      <c r="U776">
        <f t="shared" ref="U776:U839" si="106">E776/3.6</f>
        <v>6.2222222222222214</v>
      </c>
    </row>
    <row r="777" spans="2:21" x14ac:dyDescent="0.2">
      <c r="B777" s="4" t="s">
        <v>52</v>
      </c>
      <c r="C777" s="4">
        <v>769</v>
      </c>
      <c r="D777" s="4">
        <v>180</v>
      </c>
      <c r="E777" s="11">
        <v>25.6</v>
      </c>
      <c r="F777" s="17">
        <f t="shared" si="99"/>
        <v>1.0694444444444449</v>
      </c>
      <c r="G777" s="17">
        <f t="shared" si="100"/>
        <v>3.8500000000000014</v>
      </c>
      <c r="I777">
        <f t="shared" si="104"/>
        <v>-247.50000000000034</v>
      </c>
      <c r="J777">
        <f t="shared" si="102"/>
        <v>103.2993</v>
      </c>
      <c r="K777">
        <f t="shared" si="103"/>
        <v>53.407121422409219</v>
      </c>
      <c r="L777">
        <f>Table1[[#This Row],[Accel. (N)]]+Table1[[#This Row],[Roll (N)]]+Table1[[#This Row],[Aero (N)]]</f>
        <v>-90.793578577591106</v>
      </c>
      <c r="M777">
        <f>Table1[[#This Row],[Total (N)]]*((E763/3.6)/1000)</f>
        <v>-1.2004928723037045</v>
      </c>
      <c r="N777">
        <f>Table1[[#This Row],[Power (kW)]]*1000</f>
        <v>-1200.4928723037044</v>
      </c>
      <c r="P777">
        <f>(Table1[[#This Row],[Power (kW)]]*1000)*C763</f>
        <v>-906372.11858929682</v>
      </c>
      <c r="S777">
        <f t="shared" si="105"/>
        <v>0</v>
      </c>
      <c r="T777">
        <f t="shared" si="101"/>
        <v>25.6</v>
      </c>
      <c r="U777">
        <f t="shared" si="106"/>
        <v>7.1111111111111116</v>
      </c>
    </row>
    <row r="778" spans="2:21" x14ac:dyDescent="0.2">
      <c r="B778" s="4" t="s">
        <v>52</v>
      </c>
      <c r="C778" s="4">
        <v>770</v>
      </c>
      <c r="D778" s="4">
        <v>181</v>
      </c>
      <c r="E778" s="11">
        <v>30.1</v>
      </c>
      <c r="F778" s="17">
        <f t="shared" ref="F778:F841" si="107">($E779-$E777)/2/3.6</f>
        <v>1.3472222222222217</v>
      </c>
      <c r="G778" s="17">
        <f t="shared" ref="G778:G841" si="108">($E779-$E777)/2</f>
        <v>4.8499999999999979</v>
      </c>
      <c r="I778">
        <f t="shared" si="104"/>
        <v>-438.74999999999977</v>
      </c>
      <c r="J778">
        <f t="shared" si="102"/>
        <v>103.2993</v>
      </c>
      <c r="K778">
        <f t="shared" si="103"/>
        <v>50.529761370138239</v>
      </c>
      <c r="L778">
        <f>Table1[[#This Row],[Accel. (N)]]+Table1[[#This Row],[Roll (N)]]+Table1[[#This Row],[Aero (N)]]</f>
        <v>-284.9209386298615</v>
      </c>
      <c r="M778">
        <f>Table1[[#This Row],[Total (N)]]*((E764/3.6)/1000)</f>
        <v>-3.6643998496007186</v>
      </c>
      <c r="N778">
        <f>Table1[[#This Row],[Power (kW)]]*1000</f>
        <v>-3664.3998496007184</v>
      </c>
      <c r="P778">
        <f>(Table1[[#This Row],[Power (kW)]]*1000)*C764</f>
        <v>-2770286.2862981432</v>
      </c>
      <c r="S778">
        <f t="shared" si="105"/>
        <v>0</v>
      </c>
      <c r="T778">
        <f t="shared" si="101"/>
        <v>30.1</v>
      </c>
      <c r="U778">
        <f t="shared" si="106"/>
        <v>8.3611111111111107</v>
      </c>
    </row>
    <row r="779" spans="2:21" x14ac:dyDescent="0.2">
      <c r="B779" s="4" t="s">
        <v>52</v>
      </c>
      <c r="C779" s="4">
        <v>771</v>
      </c>
      <c r="D779" s="4">
        <v>182</v>
      </c>
      <c r="E779" s="11">
        <v>35.299999999999997</v>
      </c>
      <c r="F779" s="17">
        <f t="shared" si="107"/>
        <v>1.3611111111111107</v>
      </c>
      <c r="G779" s="17">
        <f t="shared" si="108"/>
        <v>4.8999999999999986</v>
      </c>
      <c r="I779">
        <f t="shared" si="104"/>
        <v>-787.5</v>
      </c>
      <c r="J779">
        <f t="shared" si="102"/>
        <v>103.2993</v>
      </c>
      <c r="K779">
        <f t="shared" si="103"/>
        <v>45.014055199650741</v>
      </c>
      <c r="L779">
        <f>Table1[[#This Row],[Accel. (N)]]+Table1[[#This Row],[Roll (N)]]+Table1[[#This Row],[Aero (N)]]</f>
        <v>-639.1866448003492</v>
      </c>
      <c r="M779">
        <f>Table1[[#This Row],[Total (N)]]*((E765/3.6)/1000)</f>
        <v>-7.7590156604931284</v>
      </c>
      <c r="N779">
        <f>Table1[[#This Row],[Power (kW)]]*1000</f>
        <v>-7759.0156604931281</v>
      </c>
      <c r="P779">
        <f>(Table1[[#This Row],[Power (kW)]]*1000)*C765</f>
        <v>-5873574.8549932977</v>
      </c>
      <c r="S779">
        <f t="shared" si="105"/>
        <v>0</v>
      </c>
      <c r="T779">
        <f t="shared" si="101"/>
        <v>35.299999999999997</v>
      </c>
      <c r="U779">
        <f t="shared" si="106"/>
        <v>9.8055555555555554</v>
      </c>
    </row>
    <row r="780" spans="2:21" x14ac:dyDescent="0.2">
      <c r="B780" s="4" t="s">
        <v>52</v>
      </c>
      <c r="C780" s="4">
        <v>772</v>
      </c>
      <c r="D780" s="4">
        <v>183</v>
      </c>
      <c r="E780" s="11">
        <v>39.9</v>
      </c>
      <c r="F780" s="17">
        <f t="shared" si="107"/>
        <v>1.2777777777777781</v>
      </c>
      <c r="G780" s="17">
        <f t="shared" si="108"/>
        <v>4.6000000000000014</v>
      </c>
      <c r="I780">
        <f t="shared" si="104"/>
        <v>-1080.0000000000002</v>
      </c>
      <c r="J780">
        <f t="shared" si="102"/>
        <v>103.2993</v>
      </c>
      <c r="K780">
        <f t="shared" si="103"/>
        <v>36.405782150667683</v>
      </c>
      <c r="L780">
        <f>Table1[[#This Row],[Accel. (N)]]+Table1[[#This Row],[Roll (N)]]+Table1[[#This Row],[Aero (N)]]</f>
        <v>-940.29491784933248</v>
      </c>
      <c r="M780">
        <f>Table1[[#This Row],[Total (N)]]*((E766/3.6)/1000)</f>
        <v>-10.264886186521879</v>
      </c>
      <c r="N780">
        <f>Table1[[#This Row],[Power (kW)]]*1000</f>
        <v>-10264.886186521879</v>
      </c>
      <c r="P780">
        <f>(Table1[[#This Row],[Power (kW)]]*1000)*C766</f>
        <v>-7780783.7293835841</v>
      </c>
      <c r="S780">
        <f t="shared" si="105"/>
        <v>0</v>
      </c>
      <c r="T780">
        <f t="shared" si="101"/>
        <v>39.9</v>
      </c>
      <c r="U780">
        <f t="shared" si="106"/>
        <v>11.083333333333332</v>
      </c>
    </row>
    <row r="781" spans="2:21" x14ac:dyDescent="0.2">
      <c r="B781" s="4" t="s">
        <v>52</v>
      </c>
      <c r="C781" s="4">
        <v>773</v>
      </c>
      <c r="D781" s="4">
        <v>184</v>
      </c>
      <c r="E781" s="11">
        <v>44.5</v>
      </c>
      <c r="F781" s="17">
        <f t="shared" si="107"/>
        <v>1.0555555555555558</v>
      </c>
      <c r="G781" s="17">
        <f t="shared" si="108"/>
        <v>3.8000000000000007</v>
      </c>
      <c r="I781">
        <f t="shared" si="104"/>
        <v>-1158.7499999999998</v>
      </c>
      <c r="J781">
        <f t="shared" si="102"/>
        <v>103.2993</v>
      </c>
      <c r="K781">
        <f t="shared" si="103"/>
        <v>27.409052530361414</v>
      </c>
      <c r="L781">
        <f>Table1[[#This Row],[Accel. (N)]]+Table1[[#This Row],[Roll (N)]]+Table1[[#This Row],[Aero (N)]]</f>
        <v>-1028.0416474696385</v>
      </c>
      <c r="M781">
        <f>Table1[[#This Row],[Total (N)]]*((E767/3.6)/1000)</f>
        <v>-9.7378389385318549</v>
      </c>
      <c r="N781">
        <f>Table1[[#This Row],[Power (kW)]]*1000</f>
        <v>-9737.8389385318551</v>
      </c>
      <c r="P781">
        <f>(Table1[[#This Row],[Power (kW)]]*1000)*C767</f>
        <v>-7391019.7543456778</v>
      </c>
      <c r="S781">
        <f t="shared" si="105"/>
        <v>0</v>
      </c>
      <c r="T781">
        <f t="shared" si="101"/>
        <v>44.5</v>
      </c>
      <c r="U781">
        <f t="shared" si="106"/>
        <v>12.361111111111111</v>
      </c>
    </row>
    <row r="782" spans="2:21" x14ac:dyDescent="0.2">
      <c r="B782" s="4" t="s">
        <v>52</v>
      </c>
      <c r="C782" s="4">
        <v>774</v>
      </c>
      <c r="D782" s="4">
        <v>185</v>
      </c>
      <c r="E782" s="11">
        <v>47.5</v>
      </c>
      <c r="F782" s="17">
        <f t="shared" si="107"/>
        <v>0.88888888888888862</v>
      </c>
      <c r="G782" s="17">
        <f t="shared" si="108"/>
        <v>3.1999999999999993</v>
      </c>
      <c r="I782">
        <f t="shared" si="104"/>
        <v>-1170.0000000000002</v>
      </c>
      <c r="J782">
        <f t="shared" si="102"/>
        <v>103.2993</v>
      </c>
      <c r="K782">
        <f t="shared" si="103"/>
        <v>19.82354226230764</v>
      </c>
      <c r="L782">
        <f>Table1[[#This Row],[Accel. (N)]]+Table1[[#This Row],[Roll (N)]]+Table1[[#This Row],[Aero (N)]]</f>
        <v>-1046.8771577376926</v>
      </c>
      <c r="M782">
        <f>Table1[[#This Row],[Total (N)]]*((E768/3.6)/1000)</f>
        <v>-8.4331771039980801</v>
      </c>
      <c r="N782">
        <f>Table1[[#This Row],[Power (kW)]]*1000</f>
        <v>-8433.1771039980795</v>
      </c>
      <c r="P782">
        <f>(Table1[[#This Row],[Power (kW)]]*1000)*C768</f>
        <v>-6409214.5990385404</v>
      </c>
      <c r="S782">
        <f t="shared" si="105"/>
        <v>0</v>
      </c>
      <c r="T782">
        <f t="shared" si="101"/>
        <v>47.5</v>
      </c>
      <c r="U782">
        <f t="shared" si="106"/>
        <v>13.194444444444445</v>
      </c>
    </row>
    <row r="783" spans="2:21" x14ac:dyDescent="0.2">
      <c r="B783" s="4" t="s">
        <v>52</v>
      </c>
      <c r="C783" s="4">
        <v>775</v>
      </c>
      <c r="D783" s="4">
        <v>186</v>
      </c>
      <c r="E783" s="11">
        <v>50.9</v>
      </c>
      <c r="F783" s="17">
        <f t="shared" si="107"/>
        <v>0.91666666666666685</v>
      </c>
      <c r="G783" s="17">
        <f t="shared" si="108"/>
        <v>3.3000000000000007</v>
      </c>
      <c r="I783">
        <f t="shared" si="104"/>
        <v>-1192.5</v>
      </c>
      <c r="J783">
        <f t="shared" si="102"/>
        <v>103.2993</v>
      </c>
      <c r="K783">
        <f t="shared" si="103"/>
        <v>13.239816234620186</v>
      </c>
      <c r="L783">
        <f>Table1[[#This Row],[Accel. (N)]]+Table1[[#This Row],[Roll (N)]]+Table1[[#This Row],[Aero (N)]]</f>
        <v>-1075.96088376538</v>
      </c>
      <c r="M783">
        <f>Table1[[#This Row],[Total (N)]]*((E769/3.6)/1000)</f>
        <v>-7.0834091514554185</v>
      </c>
      <c r="N783">
        <f>Table1[[#This Row],[Power (kW)]]*1000</f>
        <v>-7083.4091514554184</v>
      </c>
      <c r="P783">
        <f>(Table1[[#This Row],[Power (kW)]]*1000)*C769</f>
        <v>-5390474.3642575732</v>
      </c>
      <c r="S783">
        <f t="shared" si="105"/>
        <v>0</v>
      </c>
      <c r="T783">
        <f t="shared" si="101"/>
        <v>50.9</v>
      </c>
      <c r="U783">
        <f t="shared" si="106"/>
        <v>14.138888888888888</v>
      </c>
    </row>
    <row r="784" spans="2:21" x14ac:dyDescent="0.2">
      <c r="B784" s="4" t="s">
        <v>52</v>
      </c>
      <c r="C784" s="4">
        <v>776</v>
      </c>
      <c r="D784" s="4">
        <v>187</v>
      </c>
      <c r="E784" s="11">
        <v>54.1</v>
      </c>
      <c r="F784" s="17">
        <f t="shared" si="107"/>
        <v>0.74999999999999978</v>
      </c>
      <c r="G784" s="17">
        <f t="shared" si="108"/>
        <v>2.6999999999999993</v>
      </c>
      <c r="I784">
        <f t="shared" si="104"/>
        <v>-1057.4999999999998</v>
      </c>
      <c r="J784">
        <f t="shared" si="102"/>
        <v>103.2993</v>
      </c>
      <c r="K784">
        <f t="shared" si="103"/>
        <v>7.9803311157275543</v>
      </c>
      <c r="L784">
        <f>Table1[[#This Row],[Accel. (N)]]+Table1[[#This Row],[Roll (N)]]+Table1[[#This Row],[Aero (N)]]</f>
        <v>-946.22036888427215</v>
      </c>
      <c r="M784">
        <f>Table1[[#This Row],[Total (N)]]*((E770/3.6)/1000)</f>
        <v>-4.8362374409640569</v>
      </c>
      <c r="N784">
        <f>Table1[[#This Row],[Power (kW)]]*1000</f>
        <v>-4836.237440964057</v>
      </c>
      <c r="P784">
        <f>(Table1[[#This Row],[Power (kW)]]*1000)*C770</f>
        <v>-3685212.9300146112</v>
      </c>
      <c r="S784">
        <f t="shared" si="105"/>
        <v>0</v>
      </c>
      <c r="T784">
        <f t="shared" si="101"/>
        <v>54.1</v>
      </c>
      <c r="U784">
        <f t="shared" si="106"/>
        <v>15.027777777777779</v>
      </c>
    </row>
    <row r="785" spans="2:21" x14ac:dyDescent="0.2">
      <c r="B785" s="4" t="s">
        <v>52</v>
      </c>
      <c r="C785" s="4">
        <v>777</v>
      </c>
      <c r="D785" s="4">
        <v>188</v>
      </c>
      <c r="E785" s="11">
        <v>56.3</v>
      </c>
      <c r="F785" s="17">
        <f t="shared" si="107"/>
        <v>0.55555555555555558</v>
      </c>
      <c r="G785" s="17">
        <f t="shared" si="108"/>
        <v>2</v>
      </c>
      <c r="I785">
        <f t="shared" si="104"/>
        <v>-719.99999999999977</v>
      </c>
      <c r="J785">
        <f t="shared" si="102"/>
        <v>103.2993</v>
      </c>
      <c r="K785">
        <f t="shared" si="103"/>
        <v>4.8201143367649104</v>
      </c>
      <c r="L785">
        <f>Table1[[#This Row],[Accel. (N)]]+Table1[[#This Row],[Roll (N)]]+Table1[[#This Row],[Aero (N)]]</f>
        <v>-611.8805856632348</v>
      </c>
      <c r="M785">
        <f>Table1[[#This Row],[Total (N)]]*((E771/3.6)/1000)</f>
        <v>-2.4305256597178495</v>
      </c>
      <c r="N785">
        <f>Table1[[#This Row],[Power (kW)]]*1000</f>
        <v>-2430.5256597178495</v>
      </c>
      <c r="P785">
        <f>(Table1[[#This Row],[Power (kW)]]*1000)*C771</f>
        <v>-1854491.0783647192</v>
      </c>
      <c r="S785">
        <f t="shared" si="105"/>
        <v>0</v>
      </c>
      <c r="T785">
        <f t="shared" si="101"/>
        <v>56.3</v>
      </c>
      <c r="U785">
        <f t="shared" si="106"/>
        <v>15.638888888888888</v>
      </c>
    </row>
    <row r="786" spans="2:21" x14ac:dyDescent="0.2">
      <c r="B786" s="4" t="s">
        <v>52</v>
      </c>
      <c r="C786" s="4">
        <v>778</v>
      </c>
      <c r="D786" s="4">
        <v>189</v>
      </c>
      <c r="E786" s="11">
        <v>58.1</v>
      </c>
      <c r="F786" s="17">
        <f t="shared" si="107"/>
        <v>0.4861111111111111</v>
      </c>
      <c r="G786" s="17">
        <f t="shared" si="108"/>
        <v>1.75</v>
      </c>
      <c r="I786">
        <f t="shared" si="104"/>
        <v>-168.74999999999997</v>
      </c>
      <c r="J786">
        <f t="shared" si="102"/>
        <v>103.2993</v>
      </c>
      <c r="K786">
        <f t="shared" si="103"/>
        <v>3.3942807202999994</v>
      </c>
      <c r="L786">
        <f>Table1[[#This Row],[Accel. (N)]]+Table1[[#This Row],[Roll (N)]]+Table1[[#This Row],[Aero (N)]]</f>
        <v>-62.056419279699966</v>
      </c>
      <c r="M786">
        <f>Table1[[#This Row],[Total (N)]]*((E772/3.6)/1000)</f>
        <v>-0.2068547309323332</v>
      </c>
      <c r="N786">
        <f>Table1[[#This Row],[Power (kW)]]*1000</f>
        <v>-206.85473093233321</v>
      </c>
      <c r="P786">
        <f>(Table1[[#This Row],[Power (kW)]]*1000)*C772</f>
        <v>-158037.01443230256</v>
      </c>
      <c r="S786">
        <f t="shared" si="105"/>
        <v>0</v>
      </c>
      <c r="T786">
        <f t="shared" si="101"/>
        <v>58.1</v>
      </c>
      <c r="U786">
        <f t="shared" si="106"/>
        <v>16.138888888888889</v>
      </c>
    </row>
    <row r="787" spans="2:21" x14ac:dyDescent="0.2">
      <c r="B787" s="4" t="s">
        <v>52</v>
      </c>
      <c r="C787" s="4">
        <v>779</v>
      </c>
      <c r="D787" s="4">
        <v>190</v>
      </c>
      <c r="E787" s="11">
        <v>59.8</v>
      </c>
      <c r="F787" s="17">
        <f t="shared" si="107"/>
        <v>0.41666666666666663</v>
      </c>
      <c r="G787" s="17">
        <f t="shared" si="108"/>
        <v>1.5</v>
      </c>
      <c r="I787">
        <f t="shared" si="104"/>
        <v>450</v>
      </c>
      <c r="J787">
        <f t="shared" si="102"/>
        <v>103.2993</v>
      </c>
      <c r="K787">
        <f t="shared" si="103"/>
        <v>3.8619371750968892</v>
      </c>
      <c r="L787">
        <f>Table1[[#This Row],[Accel. (N)]]+Table1[[#This Row],[Roll (N)]]+Table1[[#This Row],[Aero (N)]]</f>
        <v>557.16123717509686</v>
      </c>
      <c r="M787">
        <f>Table1[[#This Row],[Total (N)]]*((E773/3.6)/1000)</f>
        <v>1.9810177321781222</v>
      </c>
      <c r="N787">
        <f>Table1[[#This Row],[Power (kW)]]*1000</f>
        <v>1981.0177321781221</v>
      </c>
      <c r="P787">
        <f>(Table1[[#This Row],[Power (kW)]]*1000)*C773</f>
        <v>1515478.5651162635</v>
      </c>
      <c r="S787">
        <f t="shared" si="105"/>
        <v>0</v>
      </c>
      <c r="T787">
        <f t="shared" si="101"/>
        <v>59.8</v>
      </c>
      <c r="U787">
        <f t="shared" si="106"/>
        <v>16.611111111111111</v>
      </c>
    </row>
    <row r="788" spans="2:21" x14ac:dyDescent="0.2">
      <c r="B788" s="4" t="s">
        <v>52</v>
      </c>
      <c r="C788" s="4">
        <v>780</v>
      </c>
      <c r="D788" s="4">
        <v>191</v>
      </c>
      <c r="E788" s="11">
        <v>61.1</v>
      </c>
      <c r="F788" s="17">
        <f t="shared" si="107"/>
        <v>0.31944444444444503</v>
      </c>
      <c r="G788" s="17">
        <f t="shared" si="108"/>
        <v>1.1500000000000021</v>
      </c>
      <c r="I788">
        <f t="shared" si="104"/>
        <v>708.75000000000011</v>
      </c>
      <c r="J788">
        <f t="shared" si="102"/>
        <v>103.2993</v>
      </c>
      <c r="K788">
        <f t="shared" si="103"/>
        <v>6.0342768360888899</v>
      </c>
      <c r="L788">
        <f>Table1[[#This Row],[Accel. (N)]]+Table1[[#This Row],[Roll (N)]]+Table1[[#This Row],[Aero (N)]]</f>
        <v>818.08357683608904</v>
      </c>
      <c r="M788">
        <f>Table1[[#This Row],[Total (N)]]*((E774/3.6)/1000)</f>
        <v>3.6359270081603956</v>
      </c>
      <c r="N788">
        <f>Table1[[#This Row],[Power (kW)]]*1000</f>
        <v>3635.9270081603954</v>
      </c>
      <c r="P788">
        <f>(Table1[[#This Row],[Power (kW)]]*1000)*C774</f>
        <v>2785120.0882508629</v>
      </c>
      <c r="S788">
        <f t="shared" si="105"/>
        <v>0</v>
      </c>
      <c r="T788">
        <f t="shared" si="101"/>
        <v>61.1</v>
      </c>
      <c r="U788">
        <f t="shared" si="106"/>
        <v>16.972222222222221</v>
      </c>
    </row>
    <row r="789" spans="2:21" x14ac:dyDescent="0.2">
      <c r="B789" s="4" t="s">
        <v>52</v>
      </c>
      <c r="C789" s="4">
        <v>781</v>
      </c>
      <c r="D789" s="4">
        <v>192</v>
      </c>
      <c r="E789" s="11">
        <v>62.1</v>
      </c>
      <c r="F789" s="17">
        <f t="shared" si="107"/>
        <v>0.23611111111111052</v>
      </c>
      <c r="G789" s="17">
        <f t="shared" si="108"/>
        <v>0.84999999999999787</v>
      </c>
      <c r="I789">
        <f t="shared" si="104"/>
        <v>719.99999999999977</v>
      </c>
      <c r="J789">
        <f t="shared" si="102"/>
        <v>103.2993</v>
      </c>
      <c r="K789">
        <f t="shared" si="103"/>
        <v>8.5990802053655795</v>
      </c>
      <c r="L789">
        <f>Table1[[#This Row],[Accel. (N)]]+Table1[[#This Row],[Roll (N)]]+Table1[[#This Row],[Aero (N)]]</f>
        <v>831.89838020536536</v>
      </c>
      <c r="M789">
        <f>Table1[[#This Row],[Total (N)]]*((E775/3.6)/1000)</f>
        <v>4.4136830727562444</v>
      </c>
      <c r="N789">
        <f>Table1[[#This Row],[Power (kW)]]*1000</f>
        <v>4413.6830727562447</v>
      </c>
      <c r="P789">
        <f>(Table1[[#This Row],[Power (kW)]]*1000)*C775</f>
        <v>3385294.9168040399</v>
      </c>
      <c r="S789">
        <f t="shared" si="105"/>
        <v>0</v>
      </c>
      <c r="T789">
        <f t="shared" ref="T789:T852" si="109">IF(S789=1,"",E789)</f>
        <v>62.1</v>
      </c>
      <c r="U789">
        <f t="shared" si="106"/>
        <v>17.25</v>
      </c>
    </row>
    <row r="790" spans="2:21" x14ac:dyDescent="0.2">
      <c r="B790" s="4" t="s">
        <v>52</v>
      </c>
      <c r="C790" s="4">
        <v>782</v>
      </c>
      <c r="D790" s="4">
        <v>193</v>
      </c>
      <c r="E790" s="11">
        <v>62.8</v>
      </c>
      <c r="F790" s="17">
        <f t="shared" si="107"/>
        <v>0.16666666666666607</v>
      </c>
      <c r="G790" s="17">
        <f t="shared" si="108"/>
        <v>0.59999999999999787</v>
      </c>
      <c r="I790">
        <f t="shared" si="104"/>
        <v>731.25</v>
      </c>
      <c r="J790">
        <f t="shared" ref="J790:J853" si="110">$M$16*9.81*$M$17</f>
        <v>103.2993</v>
      </c>
      <c r="K790">
        <f t="shared" si="103"/>
        <v>11.827182598734218</v>
      </c>
      <c r="L790">
        <f>Table1[[#This Row],[Accel. (N)]]+Table1[[#This Row],[Roll (N)]]+Table1[[#This Row],[Aero (N)]]</f>
        <v>846.37648259873424</v>
      </c>
      <c r="M790">
        <f>Table1[[#This Row],[Total (N)]]*((E776/3.6)/1000)</f>
        <v>5.2663425583921235</v>
      </c>
      <c r="N790">
        <f>Table1[[#This Row],[Power (kW)]]*1000</f>
        <v>5266.3425583921235</v>
      </c>
      <c r="P790">
        <f>(Table1[[#This Row],[Power (kW)]]*1000)*C776</f>
        <v>4044551.0848451508</v>
      </c>
      <c r="S790">
        <f t="shared" si="105"/>
        <v>0</v>
      </c>
      <c r="T790">
        <f t="shared" si="109"/>
        <v>62.8</v>
      </c>
      <c r="U790">
        <f t="shared" si="106"/>
        <v>17.444444444444443</v>
      </c>
    </row>
    <row r="791" spans="2:21" x14ac:dyDescent="0.2">
      <c r="B791" s="4" t="s">
        <v>52</v>
      </c>
      <c r="C791" s="4">
        <v>783</v>
      </c>
      <c r="D791" s="4">
        <v>194</v>
      </c>
      <c r="E791" s="11">
        <v>63.3</v>
      </c>
      <c r="F791" s="17">
        <f t="shared" si="107"/>
        <v>0.1111111111111117</v>
      </c>
      <c r="G791" s="17">
        <f t="shared" si="108"/>
        <v>0.40000000000000213</v>
      </c>
      <c r="I791">
        <f t="shared" si="104"/>
        <v>866.25000000000034</v>
      </c>
      <c r="J791">
        <f t="shared" si="110"/>
        <v>103.2993</v>
      </c>
      <c r="K791">
        <f t="shared" ref="K791:K854" si="111">0.5*0.9617*$M$20*1.293^2*(E777/3.6)^2</f>
        <v>15.447748700387557</v>
      </c>
      <c r="L791">
        <f>Table1[[#This Row],[Accel. (N)]]+Table1[[#This Row],[Roll (N)]]+Table1[[#This Row],[Aero (N)]]</f>
        <v>984.99704870038795</v>
      </c>
      <c r="M791">
        <f>Table1[[#This Row],[Total (N)]]*((E777/3.6)/1000)</f>
        <v>7.0044234574249815</v>
      </c>
      <c r="N791">
        <f>Table1[[#This Row],[Power (kW)]]*1000</f>
        <v>7004.4234574249813</v>
      </c>
      <c r="P791">
        <f>(Table1[[#This Row],[Power (kW)]]*1000)*C777</f>
        <v>5386401.6387598105</v>
      </c>
      <c r="S791">
        <f t="shared" si="105"/>
        <v>0</v>
      </c>
      <c r="T791">
        <f t="shared" si="109"/>
        <v>63.3</v>
      </c>
      <c r="U791">
        <f t="shared" si="106"/>
        <v>17.583333333333332</v>
      </c>
    </row>
    <row r="792" spans="2:21" x14ac:dyDescent="0.2">
      <c r="B792" s="4" t="s">
        <v>52</v>
      </c>
      <c r="C792" s="4">
        <v>784</v>
      </c>
      <c r="D792" s="4">
        <v>195</v>
      </c>
      <c r="E792" s="11">
        <v>63.6</v>
      </c>
      <c r="F792" s="17">
        <f t="shared" si="107"/>
        <v>9.7222222222222612E-2</v>
      </c>
      <c r="G792" s="17">
        <f t="shared" si="108"/>
        <v>0.35000000000000142</v>
      </c>
      <c r="I792">
        <f t="shared" si="104"/>
        <v>1091.2499999999995</v>
      </c>
      <c r="J792">
        <f t="shared" si="110"/>
        <v>103.2993</v>
      </c>
      <c r="K792">
        <f t="shared" si="111"/>
        <v>21.355918579159741</v>
      </c>
      <c r="L792">
        <f>Table1[[#This Row],[Accel. (N)]]+Table1[[#This Row],[Roll (N)]]+Table1[[#This Row],[Aero (N)]]</f>
        <v>1215.9052185791593</v>
      </c>
      <c r="M792">
        <f>Table1[[#This Row],[Total (N)]]*((E778/3.6)/1000)</f>
        <v>10.166318633120193</v>
      </c>
      <c r="N792">
        <f>Table1[[#This Row],[Power (kW)]]*1000</f>
        <v>10166.318633120192</v>
      </c>
      <c r="P792">
        <f>(Table1[[#This Row],[Power (kW)]]*1000)*C778</f>
        <v>7828065.3475025482</v>
      </c>
      <c r="S792">
        <f t="shared" si="105"/>
        <v>0</v>
      </c>
      <c r="T792">
        <f t="shared" si="109"/>
        <v>63.6</v>
      </c>
      <c r="U792">
        <f t="shared" si="106"/>
        <v>17.666666666666668</v>
      </c>
    </row>
    <row r="793" spans="2:21" x14ac:dyDescent="0.2">
      <c r="B793" s="4" t="s">
        <v>52</v>
      </c>
      <c r="C793" s="4">
        <v>785</v>
      </c>
      <c r="D793" s="4">
        <v>196</v>
      </c>
      <c r="E793" s="11">
        <v>64</v>
      </c>
      <c r="F793" s="17">
        <f t="shared" si="107"/>
        <v>0.15277777777777798</v>
      </c>
      <c r="G793" s="17">
        <f t="shared" si="108"/>
        <v>0.55000000000000071</v>
      </c>
      <c r="I793">
        <f t="shared" si="104"/>
        <v>1102.4999999999998</v>
      </c>
      <c r="J793">
        <f t="shared" si="110"/>
        <v>103.2993</v>
      </c>
      <c r="K793">
        <f t="shared" si="111"/>
        <v>29.372078213601576</v>
      </c>
      <c r="L793">
        <f>Table1[[#This Row],[Accel. (N)]]+Table1[[#This Row],[Roll (N)]]+Table1[[#This Row],[Aero (N)]]</f>
        <v>1235.1713782136012</v>
      </c>
      <c r="M793">
        <f>Table1[[#This Row],[Total (N)]]*((E779/3.6)/1000)</f>
        <v>12.111541569705588</v>
      </c>
      <c r="N793">
        <f>Table1[[#This Row],[Power (kW)]]*1000</f>
        <v>12111.541569705589</v>
      </c>
      <c r="P793">
        <f>(Table1[[#This Row],[Power (kW)]]*1000)*C779</f>
        <v>9337998.5502430089</v>
      </c>
      <c r="S793">
        <f t="shared" si="105"/>
        <v>0</v>
      </c>
      <c r="T793">
        <f t="shared" si="109"/>
        <v>64</v>
      </c>
      <c r="U793">
        <f t="shared" si="106"/>
        <v>17.777777777777779</v>
      </c>
    </row>
    <row r="794" spans="2:21" x14ac:dyDescent="0.2">
      <c r="B794" s="4" t="s">
        <v>52</v>
      </c>
      <c r="C794" s="4">
        <v>786</v>
      </c>
      <c r="D794" s="4">
        <v>197</v>
      </c>
      <c r="E794" s="11">
        <v>64.7</v>
      </c>
      <c r="F794" s="17">
        <f t="shared" si="107"/>
        <v>0.16666666666666705</v>
      </c>
      <c r="G794" s="17">
        <f t="shared" si="108"/>
        <v>0.60000000000000142</v>
      </c>
      <c r="I794">
        <f t="shared" si="104"/>
        <v>1035.0000000000002</v>
      </c>
      <c r="J794">
        <f t="shared" si="110"/>
        <v>103.2993</v>
      </c>
      <c r="K794">
        <f t="shared" si="111"/>
        <v>37.525894788366685</v>
      </c>
      <c r="L794">
        <f>Table1[[#This Row],[Accel. (N)]]+Table1[[#This Row],[Roll (N)]]+Table1[[#This Row],[Aero (N)]]</f>
        <v>1175.8251947883668</v>
      </c>
      <c r="M794">
        <f>Table1[[#This Row],[Total (N)]]*((E780/3.6)/1000)</f>
        <v>13.032062575571064</v>
      </c>
      <c r="N794">
        <f>Table1[[#This Row],[Power (kW)]]*1000</f>
        <v>13032.062575571064</v>
      </c>
      <c r="P794">
        <f>(Table1[[#This Row],[Power (kW)]]*1000)*C780</f>
        <v>10060752.308340862</v>
      </c>
      <c r="S794">
        <f t="shared" si="105"/>
        <v>0</v>
      </c>
      <c r="T794">
        <f t="shared" si="109"/>
        <v>64.7</v>
      </c>
      <c r="U794">
        <f t="shared" si="106"/>
        <v>17.972222222222221</v>
      </c>
    </row>
    <row r="795" spans="2:21" x14ac:dyDescent="0.2">
      <c r="B795" s="4" t="s">
        <v>52</v>
      </c>
      <c r="C795" s="4">
        <v>787</v>
      </c>
      <c r="D795" s="4">
        <v>198</v>
      </c>
      <c r="E795" s="11">
        <v>65.2</v>
      </c>
      <c r="F795" s="17">
        <f t="shared" si="107"/>
        <v>8.3333333333332538E-2</v>
      </c>
      <c r="G795" s="17">
        <f t="shared" si="108"/>
        <v>0.29999999999999716</v>
      </c>
      <c r="I795">
        <f t="shared" si="104"/>
        <v>855.00000000000023</v>
      </c>
      <c r="J795">
        <f t="shared" si="110"/>
        <v>103.2993</v>
      </c>
      <c r="K795">
        <f t="shared" si="111"/>
        <v>46.677252752597738</v>
      </c>
      <c r="L795">
        <f>Table1[[#This Row],[Accel. (N)]]+Table1[[#This Row],[Roll (N)]]+Table1[[#This Row],[Aero (N)]]</f>
        <v>1004.976552752598</v>
      </c>
      <c r="M795">
        <f>Table1[[#This Row],[Total (N)]]*((E781/3.6)/1000)</f>
        <v>12.422626832636281</v>
      </c>
      <c r="N795">
        <f>Table1[[#This Row],[Power (kW)]]*1000</f>
        <v>12422.626832636281</v>
      </c>
      <c r="P795">
        <f>(Table1[[#This Row],[Power (kW)]]*1000)*C781</f>
        <v>9602690.5416278448</v>
      </c>
      <c r="S795">
        <f t="shared" si="105"/>
        <v>0</v>
      </c>
      <c r="T795">
        <f t="shared" si="109"/>
        <v>65.2</v>
      </c>
      <c r="U795">
        <f t="shared" si="106"/>
        <v>18.111111111111111</v>
      </c>
    </row>
    <row r="796" spans="2:21" x14ac:dyDescent="0.2">
      <c r="B796" s="4" t="s">
        <v>52</v>
      </c>
      <c r="C796" s="4">
        <v>788</v>
      </c>
      <c r="D796" s="4">
        <v>199</v>
      </c>
      <c r="E796" s="11">
        <v>65.3</v>
      </c>
      <c r="F796" s="17">
        <f t="shared" si="107"/>
        <v>1.3888888888888099E-2</v>
      </c>
      <c r="G796" s="17">
        <f t="shared" si="108"/>
        <v>4.9999999999997158E-2</v>
      </c>
      <c r="I796">
        <f t="shared" si="104"/>
        <v>719.99999999999977</v>
      </c>
      <c r="J796">
        <f t="shared" si="110"/>
        <v>103.2993</v>
      </c>
      <c r="K796">
        <f t="shared" si="111"/>
        <v>53.182957466506075</v>
      </c>
      <c r="L796">
        <f>Table1[[#This Row],[Accel. (N)]]+Table1[[#This Row],[Roll (N)]]+Table1[[#This Row],[Aero (N)]]</f>
        <v>876.48225746650587</v>
      </c>
      <c r="M796">
        <f>Table1[[#This Row],[Total (N)]]*((E782/3.6)/1000)</f>
        <v>11.564696452683064</v>
      </c>
      <c r="N796">
        <f>Table1[[#This Row],[Power (kW)]]*1000</f>
        <v>11564.696452683063</v>
      </c>
      <c r="P796">
        <f>(Table1[[#This Row],[Power (kW)]]*1000)*C782</f>
        <v>8951075.0543766916</v>
      </c>
      <c r="S796">
        <f t="shared" si="105"/>
        <v>0</v>
      </c>
      <c r="T796">
        <f t="shared" si="109"/>
        <v>65.3</v>
      </c>
      <c r="U796">
        <f t="shared" si="106"/>
        <v>18.138888888888889</v>
      </c>
    </row>
    <row r="797" spans="2:21" x14ac:dyDescent="0.2">
      <c r="B797" s="4" t="s">
        <v>52</v>
      </c>
      <c r="C797" s="4">
        <v>789</v>
      </c>
      <c r="D797" s="4">
        <v>200</v>
      </c>
      <c r="E797" s="11">
        <v>65.3</v>
      </c>
      <c r="F797" s="17">
        <f t="shared" si="107"/>
        <v>1.3888888888890073E-2</v>
      </c>
      <c r="G797" s="17">
        <f t="shared" si="108"/>
        <v>5.0000000000004263E-2</v>
      </c>
      <c r="I797">
        <f t="shared" si="104"/>
        <v>742.50000000000011</v>
      </c>
      <c r="J797">
        <f t="shared" si="110"/>
        <v>103.2993</v>
      </c>
      <c r="K797">
        <f t="shared" si="111"/>
        <v>61.069003006669732</v>
      </c>
      <c r="L797">
        <f>Table1[[#This Row],[Accel. (N)]]+Table1[[#This Row],[Roll (N)]]+Table1[[#This Row],[Aero (N)]]</f>
        <v>906.86830300666986</v>
      </c>
      <c r="M797">
        <f>Table1[[#This Row],[Total (N)]]*((E783/3.6)/1000)</f>
        <v>12.822110173066527</v>
      </c>
      <c r="N797">
        <f>Table1[[#This Row],[Power (kW)]]*1000</f>
        <v>12822.110173066527</v>
      </c>
      <c r="P797">
        <f>(Table1[[#This Row],[Power (kW)]]*1000)*C783</f>
        <v>9937135.3841265589</v>
      </c>
      <c r="S797">
        <f t="shared" si="105"/>
        <v>0</v>
      </c>
      <c r="T797">
        <f t="shared" si="109"/>
        <v>65.3</v>
      </c>
      <c r="U797">
        <f t="shared" si="106"/>
        <v>18.138888888888889</v>
      </c>
    </row>
    <row r="798" spans="2:21" x14ac:dyDescent="0.2">
      <c r="B798" s="4" t="s">
        <v>52</v>
      </c>
      <c r="C798" s="4">
        <v>790</v>
      </c>
      <c r="D798" s="4">
        <v>201</v>
      </c>
      <c r="E798" s="11">
        <v>65.400000000000006</v>
      </c>
      <c r="F798" s="17">
        <f t="shared" si="107"/>
        <v>5.5555555555556344E-2</v>
      </c>
      <c r="G798" s="17">
        <f t="shared" si="108"/>
        <v>0.20000000000000284</v>
      </c>
      <c r="I798">
        <f t="shared" si="104"/>
        <v>607.49999999999977</v>
      </c>
      <c r="J798">
        <f t="shared" si="110"/>
        <v>103.2993</v>
      </c>
      <c r="K798">
        <f t="shared" si="111"/>
        <v>68.988991354036415</v>
      </c>
      <c r="L798">
        <f>Table1[[#This Row],[Accel. (N)]]+Table1[[#This Row],[Roll (N)]]+Table1[[#This Row],[Aero (N)]]</f>
        <v>779.78829135403623</v>
      </c>
      <c r="M798">
        <f>Table1[[#This Row],[Total (N)]]*((E784/3.6)/1000)</f>
        <v>11.71848515618149</v>
      </c>
      <c r="N798">
        <f>Table1[[#This Row],[Power (kW)]]*1000</f>
        <v>11718.48515618149</v>
      </c>
      <c r="P798">
        <f>(Table1[[#This Row],[Power (kW)]]*1000)*C784</f>
        <v>9093544.4811968356</v>
      </c>
      <c r="S798">
        <f t="shared" si="105"/>
        <v>0</v>
      </c>
      <c r="T798">
        <f t="shared" si="109"/>
        <v>65.400000000000006</v>
      </c>
      <c r="U798">
        <f t="shared" si="106"/>
        <v>18.166666666666668</v>
      </c>
    </row>
    <row r="799" spans="2:21" x14ac:dyDescent="0.2">
      <c r="B799" s="4" t="s">
        <v>52</v>
      </c>
      <c r="C799" s="4">
        <v>791</v>
      </c>
      <c r="D799" s="4">
        <v>202</v>
      </c>
      <c r="E799" s="11">
        <v>65.7</v>
      </c>
      <c r="F799" s="17">
        <f t="shared" si="107"/>
        <v>8.3333333333332538E-2</v>
      </c>
      <c r="G799" s="17">
        <f t="shared" si="108"/>
        <v>0.29999999999999716</v>
      </c>
      <c r="I799">
        <f t="shared" si="104"/>
        <v>450</v>
      </c>
      <c r="J799">
        <f t="shared" si="110"/>
        <v>103.2993</v>
      </c>
      <c r="K799">
        <f t="shared" si="111"/>
        <v>74.714011502275724</v>
      </c>
      <c r="L799">
        <f>Table1[[#This Row],[Accel. (N)]]+Table1[[#This Row],[Roll (N)]]+Table1[[#This Row],[Aero (N)]]</f>
        <v>628.01331150227577</v>
      </c>
      <c r="M799">
        <f>Table1[[#This Row],[Total (N)]]*((E785/3.6)/1000)</f>
        <v>9.8214303993272551</v>
      </c>
      <c r="N799">
        <f>Table1[[#This Row],[Power (kW)]]*1000</f>
        <v>9821.4303993272551</v>
      </c>
      <c r="P799">
        <f>(Table1[[#This Row],[Power (kW)]]*1000)*C785</f>
        <v>7631251.420277277</v>
      </c>
      <c r="S799">
        <f t="shared" si="105"/>
        <v>0</v>
      </c>
      <c r="T799">
        <f t="shared" si="109"/>
        <v>65.7</v>
      </c>
      <c r="U799">
        <f t="shared" si="106"/>
        <v>18.25</v>
      </c>
    </row>
    <row r="800" spans="2:21" x14ac:dyDescent="0.2">
      <c r="B800" s="4" t="s">
        <v>52</v>
      </c>
      <c r="C800" s="4">
        <v>792</v>
      </c>
      <c r="D800" s="4">
        <v>203</v>
      </c>
      <c r="E800" s="11">
        <v>66</v>
      </c>
      <c r="F800" s="17">
        <f t="shared" si="107"/>
        <v>-1.3888888888890073E-2</v>
      </c>
      <c r="G800" s="17">
        <f t="shared" si="108"/>
        <v>-5.0000000000004263E-2</v>
      </c>
      <c r="I800">
        <f t="shared" si="104"/>
        <v>393.75</v>
      </c>
      <c r="J800">
        <f t="shared" si="110"/>
        <v>103.2993</v>
      </c>
      <c r="K800">
        <f t="shared" si="111"/>
        <v>79.567832932304754</v>
      </c>
      <c r="L800">
        <f>Table1[[#This Row],[Accel. (N)]]+Table1[[#This Row],[Roll (N)]]+Table1[[#This Row],[Aero (N)]]</f>
        <v>576.6171329323048</v>
      </c>
      <c r="M800">
        <f>Table1[[#This Row],[Total (N)]]*((E786/3.6)/1000)</f>
        <v>9.3059598398241423</v>
      </c>
      <c r="N800">
        <f>Table1[[#This Row],[Power (kW)]]*1000</f>
        <v>9305.9598398241415</v>
      </c>
      <c r="P800">
        <f>(Table1[[#This Row],[Power (kW)]]*1000)*C786</f>
        <v>7240036.7553831823</v>
      </c>
      <c r="S800">
        <f t="shared" si="105"/>
        <v>0</v>
      </c>
      <c r="T800">
        <f t="shared" si="109"/>
        <v>66</v>
      </c>
      <c r="U800">
        <f t="shared" si="106"/>
        <v>18.333333333333332</v>
      </c>
    </row>
    <row r="801" spans="2:21" x14ac:dyDescent="0.2">
      <c r="B801" s="4" t="s">
        <v>52</v>
      </c>
      <c r="C801" s="4">
        <v>793</v>
      </c>
      <c r="D801" s="4">
        <v>204</v>
      </c>
      <c r="E801" s="11">
        <v>65.599999999999994</v>
      </c>
      <c r="F801" s="17">
        <f t="shared" si="107"/>
        <v>-0.34722222222222221</v>
      </c>
      <c r="G801" s="17">
        <f t="shared" si="108"/>
        <v>-1.25</v>
      </c>
      <c r="I801">
        <f t="shared" si="104"/>
        <v>337.49999999999994</v>
      </c>
      <c r="J801">
        <f t="shared" si="110"/>
        <v>103.2993</v>
      </c>
      <c r="K801">
        <f t="shared" si="111"/>
        <v>84.292247409872303</v>
      </c>
      <c r="L801">
        <f>Table1[[#This Row],[Accel. (N)]]+Table1[[#This Row],[Roll (N)]]+Table1[[#This Row],[Aero (N)]]</f>
        <v>525.09154740987231</v>
      </c>
      <c r="M801">
        <f>Table1[[#This Row],[Total (N)]]*((E787/3.6)/1000)</f>
        <v>8.722354037530657</v>
      </c>
      <c r="N801">
        <f>Table1[[#This Row],[Power (kW)]]*1000</f>
        <v>8722.3540375306566</v>
      </c>
      <c r="P801">
        <f>(Table1[[#This Row],[Power (kW)]]*1000)*C787</f>
        <v>6794713.7952363817</v>
      </c>
      <c r="S801">
        <f t="shared" si="105"/>
        <v>0</v>
      </c>
      <c r="T801">
        <f t="shared" si="109"/>
        <v>65.599999999999994</v>
      </c>
      <c r="U801">
        <f t="shared" si="106"/>
        <v>18.222222222222221</v>
      </c>
    </row>
    <row r="802" spans="2:21" x14ac:dyDescent="0.2">
      <c r="B802" s="4" t="s">
        <v>52</v>
      </c>
      <c r="C802" s="4">
        <v>794</v>
      </c>
      <c r="D802" s="4">
        <v>205</v>
      </c>
      <c r="E802" s="11">
        <v>63.5</v>
      </c>
      <c r="F802" s="17">
        <f t="shared" si="107"/>
        <v>-0.8194444444444432</v>
      </c>
      <c r="G802" s="17">
        <f t="shared" si="108"/>
        <v>-2.9499999999999957</v>
      </c>
      <c r="I802">
        <f t="shared" si="104"/>
        <v>258.75000000000045</v>
      </c>
      <c r="J802">
        <f t="shared" si="110"/>
        <v>103.2993</v>
      </c>
      <c r="K802">
        <f t="shared" si="111"/>
        <v>87.996963387716406</v>
      </c>
      <c r="L802">
        <f>Table1[[#This Row],[Accel. (N)]]+Table1[[#This Row],[Roll (N)]]+Table1[[#This Row],[Aero (N)]]</f>
        <v>450.04626338771686</v>
      </c>
      <c r="M802">
        <f>Table1[[#This Row],[Total (N)]]*((E788/3.6)/1000)</f>
        <v>7.6382851924970829</v>
      </c>
      <c r="N802">
        <f>Table1[[#This Row],[Power (kW)]]*1000</f>
        <v>7638.2851924970828</v>
      </c>
      <c r="P802">
        <f>(Table1[[#This Row],[Power (kW)]]*1000)*C788</f>
        <v>5957862.4501477247</v>
      </c>
      <c r="S802">
        <f t="shared" si="105"/>
        <v>0</v>
      </c>
      <c r="T802">
        <f t="shared" si="109"/>
        <v>63.5</v>
      </c>
      <c r="U802">
        <f t="shared" si="106"/>
        <v>17.638888888888889</v>
      </c>
    </row>
    <row r="803" spans="2:21" x14ac:dyDescent="0.2">
      <c r="B803" s="4" t="s">
        <v>52</v>
      </c>
      <c r="C803" s="4">
        <v>795</v>
      </c>
      <c r="D803" s="4">
        <v>206</v>
      </c>
      <c r="E803" s="11">
        <v>59.7</v>
      </c>
      <c r="F803" s="17">
        <f t="shared" si="107"/>
        <v>-1.2361111111111109</v>
      </c>
      <c r="G803" s="17">
        <f t="shared" si="108"/>
        <v>-4.4499999999999993</v>
      </c>
      <c r="I803">
        <f t="shared" si="104"/>
        <v>191.24999999999952</v>
      </c>
      <c r="J803">
        <f t="shared" si="110"/>
        <v>103.2993</v>
      </c>
      <c r="K803">
        <f t="shared" si="111"/>
        <v>90.900959115084191</v>
      </c>
      <c r="L803">
        <f>Table1[[#This Row],[Accel. (N)]]+Table1[[#This Row],[Roll (N)]]+Table1[[#This Row],[Aero (N)]]</f>
        <v>385.45025911508367</v>
      </c>
      <c r="M803">
        <f>Table1[[#This Row],[Total (N)]]*((E789/3.6)/1000)</f>
        <v>6.649016969735194</v>
      </c>
      <c r="N803">
        <f>Table1[[#This Row],[Power (kW)]]*1000</f>
        <v>6649.0169697351939</v>
      </c>
      <c r="P803">
        <f>(Table1[[#This Row],[Power (kW)]]*1000)*C789</f>
        <v>5192882.2533631865</v>
      </c>
      <c r="S803">
        <f t="shared" si="105"/>
        <v>0</v>
      </c>
      <c r="T803">
        <f t="shared" si="109"/>
        <v>59.7</v>
      </c>
      <c r="U803">
        <f t="shared" si="106"/>
        <v>16.583333333333332</v>
      </c>
    </row>
    <row r="804" spans="2:21" x14ac:dyDescent="0.2">
      <c r="B804" s="4" t="s">
        <v>52</v>
      </c>
      <c r="C804" s="4">
        <v>796</v>
      </c>
      <c r="D804" s="4">
        <v>207</v>
      </c>
      <c r="E804" s="11">
        <v>54.6</v>
      </c>
      <c r="F804" s="17">
        <f t="shared" si="107"/>
        <v>-1.4444444444444453</v>
      </c>
      <c r="G804" s="17">
        <f t="shared" si="108"/>
        <v>-5.2000000000000028</v>
      </c>
      <c r="I804">
        <f t="shared" si="104"/>
        <v>134.99999999999952</v>
      </c>
      <c r="J804">
        <f t="shared" si="110"/>
        <v>103.2993</v>
      </c>
      <c r="K804">
        <f t="shared" si="111"/>
        <v>92.961806082971876</v>
      </c>
      <c r="L804">
        <f>Table1[[#This Row],[Accel. (N)]]+Table1[[#This Row],[Roll (N)]]+Table1[[#This Row],[Aero (N)]]</f>
        <v>331.26110608297137</v>
      </c>
      <c r="M804">
        <f>Table1[[#This Row],[Total (N)]]*((E790/3.6)/1000)</f>
        <v>5.7786659616696108</v>
      </c>
      <c r="N804">
        <f>Table1[[#This Row],[Power (kW)]]*1000</f>
        <v>5778.6659616696106</v>
      </c>
      <c r="P804">
        <f>(Table1[[#This Row],[Power (kW)]]*1000)*C790</f>
        <v>4518916.7820256352</v>
      </c>
      <c r="S804">
        <f t="shared" si="105"/>
        <v>0</v>
      </c>
      <c r="T804">
        <f t="shared" si="109"/>
        <v>54.6</v>
      </c>
      <c r="U804">
        <f t="shared" si="106"/>
        <v>15.166666666666666</v>
      </c>
    </row>
    <row r="805" spans="2:21" x14ac:dyDescent="0.2">
      <c r="B805" s="4" t="s">
        <v>52</v>
      </c>
      <c r="C805" s="4">
        <v>797</v>
      </c>
      <c r="D805" s="4">
        <v>208</v>
      </c>
      <c r="E805" s="11">
        <v>49.3</v>
      </c>
      <c r="F805" s="17">
        <f t="shared" si="107"/>
        <v>-1.3472222222222225</v>
      </c>
      <c r="G805" s="17">
        <f t="shared" si="108"/>
        <v>-4.8500000000000014</v>
      </c>
      <c r="I805">
        <f t="shared" si="104"/>
        <v>90.000000000000483</v>
      </c>
      <c r="J805">
        <f t="shared" si="110"/>
        <v>103.2993</v>
      </c>
      <c r="K805">
        <f t="shared" si="111"/>
        <v>94.447982467797686</v>
      </c>
      <c r="L805">
        <f>Table1[[#This Row],[Accel. (N)]]+Table1[[#This Row],[Roll (N)]]+Table1[[#This Row],[Aero (N)]]</f>
        <v>287.74728246779819</v>
      </c>
      <c r="M805">
        <f>Table1[[#This Row],[Total (N)]]*((E791/3.6)/1000)</f>
        <v>5.0595563833921178</v>
      </c>
      <c r="N805">
        <f>Table1[[#This Row],[Power (kW)]]*1000</f>
        <v>5059.5563833921178</v>
      </c>
      <c r="P805">
        <f>(Table1[[#This Row],[Power (kW)]]*1000)*C791</f>
        <v>3961632.6481960281</v>
      </c>
      <c r="S805">
        <f t="shared" si="105"/>
        <v>0</v>
      </c>
      <c r="T805">
        <f t="shared" si="109"/>
        <v>49.3</v>
      </c>
      <c r="U805">
        <f t="shared" si="106"/>
        <v>13.694444444444443</v>
      </c>
    </row>
    <row r="806" spans="2:21" x14ac:dyDescent="0.2">
      <c r="B806" s="4" t="s">
        <v>52</v>
      </c>
      <c r="C806" s="4">
        <v>798</v>
      </c>
      <c r="D806" s="4">
        <v>209</v>
      </c>
      <c r="E806" s="11">
        <v>44.9</v>
      </c>
      <c r="F806" s="17">
        <f t="shared" si="107"/>
        <v>-0.97222222222222221</v>
      </c>
      <c r="G806" s="17">
        <f t="shared" si="108"/>
        <v>-3.5</v>
      </c>
      <c r="I806">
        <f t="shared" si="104"/>
        <v>78.750000000000313</v>
      </c>
      <c r="J806">
        <f t="shared" si="110"/>
        <v>103.2993</v>
      </c>
      <c r="K806">
        <f t="shared" si="111"/>
        <v>95.34534543322701</v>
      </c>
      <c r="L806">
        <f>Table1[[#This Row],[Accel. (N)]]+Table1[[#This Row],[Roll (N)]]+Table1[[#This Row],[Aero (N)]]</f>
        <v>277.39464543322731</v>
      </c>
      <c r="M806">
        <f>Table1[[#This Row],[Total (N)]]*((E792/3.6)/1000)</f>
        <v>4.900638735987016</v>
      </c>
      <c r="N806">
        <f>Table1[[#This Row],[Power (kW)]]*1000</f>
        <v>4900.6387359870159</v>
      </c>
      <c r="P806">
        <f>(Table1[[#This Row],[Power (kW)]]*1000)*C792</f>
        <v>3842100.7690138207</v>
      </c>
      <c r="S806">
        <f t="shared" si="105"/>
        <v>0</v>
      </c>
      <c r="T806">
        <f t="shared" si="109"/>
        <v>44.9</v>
      </c>
      <c r="U806">
        <f t="shared" si="106"/>
        <v>12.472222222222221</v>
      </c>
    </row>
    <row r="807" spans="2:21" x14ac:dyDescent="0.2">
      <c r="B807" s="4" t="s">
        <v>52</v>
      </c>
      <c r="C807" s="4">
        <v>799</v>
      </c>
      <c r="D807" s="4">
        <v>210</v>
      </c>
      <c r="E807" s="11">
        <v>42.3</v>
      </c>
      <c r="F807" s="17">
        <f t="shared" si="107"/>
        <v>-0.4861111111111111</v>
      </c>
      <c r="G807" s="17">
        <f t="shared" si="108"/>
        <v>-1.75</v>
      </c>
      <c r="I807">
        <f t="shared" si="104"/>
        <v>123.75000000000017</v>
      </c>
      <c r="J807">
        <f t="shared" si="110"/>
        <v>103.2993</v>
      </c>
      <c r="K807">
        <f t="shared" si="111"/>
        <v>96.548429377422238</v>
      </c>
      <c r="L807">
        <f>Table1[[#This Row],[Accel. (N)]]+Table1[[#This Row],[Roll (N)]]+Table1[[#This Row],[Aero (N)]]</f>
        <v>323.59772937742241</v>
      </c>
      <c r="M807">
        <f>Table1[[#This Row],[Total (N)]]*((E793/3.6)/1000)</f>
        <v>5.7528485222652872</v>
      </c>
      <c r="N807">
        <f>Table1[[#This Row],[Power (kW)]]*1000</f>
        <v>5752.8485222652871</v>
      </c>
      <c r="P807">
        <f>(Table1[[#This Row],[Power (kW)]]*1000)*C793</f>
        <v>4515986.0899782507</v>
      </c>
      <c r="S807">
        <f t="shared" si="105"/>
        <v>0</v>
      </c>
      <c r="T807">
        <f t="shared" si="109"/>
        <v>42.3</v>
      </c>
      <c r="U807">
        <f t="shared" si="106"/>
        <v>11.749999999999998</v>
      </c>
    </row>
    <row r="808" spans="2:21" x14ac:dyDescent="0.2">
      <c r="B808" s="4" t="s">
        <v>52</v>
      </c>
      <c r="C808" s="4">
        <v>800</v>
      </c>
      <c r="D808" s="4">
        <v>211</v>
      </c>
      <c r="E808" s="11">
        <v>41.4</v>
      </c>
      <c r="F808" s="17">
        <f t="shared" si="107"/>
        <v>-0.1388888888888889</v>
      </c>
      <c r="G808" s="17">
        <f t="shared" si="108"/>
        <v>-0.5</v>
      </c>
      <c r="I808">
        <f t="shared" si="104"/>
        <v>135.00000000000031</v>
      </c>
      <c r="J808">
        <f t="shared" si="110"/>
        <v>103.2993</v>
      </c>
      <c r="K808">
        <f t="shared" si="111"/>
        <v>98.671976253059896</v>
      </c>
      <c r="L808">
        <f>Table1[[#This Row],[Accel. (N)]]+Table1[[#This Row],[Roll (N)]]+Table1[[#This Row],[Aero (N)]]</f>
        <v>336.97127625306018</v>
      </c>
      <c r="M808">
        <f>Table1[[#This Row],[Total (N)]]*((E794/3.6)/1000)</f>
        <v>6.0561226593258315</v>
      </c>
      <c r="N808">
        <f>Table1[[#This Row],[Power (kW)]]*1000</f>
        <v>6056.1226593258316</v>
      </c>
      <c r="P808">
        <f>(Table1[[#This Row],[Power (kW)]]*1000)*C794</f>
        <v>4760112.4102301039</v>
      </c>
      <c r="S808">
        <f t="shared" si="105"/>
        <v>0</v>
      </c>
      <c r="T808">
        <f t="shared" si="109"/>
        <v>41.4</v>
      </c>
      <c r="U808">
        <f t="shared" si="106"/>
        <v>11.5</v>
      </c>
    </row>
    <row r="809" spans="2:21" x14ac:dyDescent="0.2">
      <c r="B809" s="4" t="s">
        <v>52</v>
      </c>
      <c r="C809" s="4">
        <v>801</v>
      </c>
      <c r="D809" s="4">
        <v>212</v>
      </c>
      <c r="E809" s="11">
        <v>41.3</v>
      </c>
      <c r="F809" s="17">
        <f t="shared" si="107"/>
        <v>9.7222222222222612E-2</v>
      </c>
      <c r="G809" s="17">
        <f t="shared" si="108"/>
        <v>0.35000000000000142</v>
      </c>
      <c r="I809">
        <f t="shared" si="104"/>
        <v>67.499999999999361</v>
      </c>
      <c r="J809">
        <f t="shared" si="110"/>
        <v>103.2993</v>
      </c>
      <c r="K809">
        <f t="shared" si="111"/>
        <v>100.20293828627855</v>
      </c>
      <c r="L809">
        <f>Table1[[#This Row],[Accel. (N)]]+Table1[[#This Row],[Roll (N)]]+Table1[[#This Row],[Aero (N)]]</f>
        <v>271.00223828627793</v>
      </c>
      <c r="M809">
        <f>Table1[[#This Row],[Total (N)]]*((E795/3.6)/1000)</f>
        <v>4.9081516489625887</v>
      </c>
      <c r="N809">
        <f>Table1[[#This Row],[Power (kW)]]*1000</f>
        <v>4908.1516489625883</v>
      </c>
      <c r="P809">
        <f>(Table1[[#This Row],[Power (kW)]]*1000)*C795</f>
        <v>3862715.3477335568</v>
      </c>
      <c r="S809">
        <f t="shared" si="105"/>
        <v>0</v>
      </c>
      <c r="T809">
        <f t="shared" si="109"/>
        <v>41.3</v>
      </c>
      <c r="U809">
        <f t="shared" si="106"/>
        <v>11.472222222222221</v>
      </c>
    </row>
    <row r="810" spans="2:21" x14ac:dyDescent="0.2">
      <c r="B810" s="4" t="s">
        <v>52</v>
      </c>
      <c r="C810" s="4">
        <v>802</v>
      </c>
      <c r="D810" s="4">
        <v>213</v>
      </c>
      <c r="E810" s="11">
        <v>42.1</v>
      </c>
      <c r="F810" s="17">
        <f t="shared" si="107"/>
        <v>0.47222222222222299</v>
      </c>
      <c r="G810" s="17">
        <f t="shared" si="108"/>
        <v>1.7000000000000028</v>
      </c>
      <c r="I810">
        <f t="shared" si="104"/>
        <v>11.249999999999361</v>
      </c>
      <c r="J810">
        <f t="shared" si="110"/>
        <v>103.2993</v>
      </c>
      <c r="K810">
        <f t="shared" si="111"/>
        <v>100.51054497655575</v>
      </c>
      <c r="L810">
        <f>Table1[[#This Row],[Accel. (N)]]+Table1[[#This Row],[Roll (N)]]+Table1[[#This Row],[Aero (N)]]</f>
        <v>215.0598449765551</v>
      </c>
      <c r="M810">
        <f>Table1[[#This Row],[Total (N)]]*((E796/3.6)/1000)</f>
        <v>3.9009466324914022</v>
      </c>
      <c r="N810">
        <f>Table1[[#This Row],[Power (kW)]]*1000</f>
        <v>3900.9466324914019</v>
      </c>
      <c r="P810">
        <f>(Table1[[#This Row],[Power (kW)]]*1000)*C796</f>
        <v>3073945.946403225</v>
      </c>
      <c r="S810">
        <f t="shared" si="105"/>
        <v>0</v>
      </c>
      <c r="T810">
        <f t="shared" si="109"/>
        <v>42.1</v>
      </c>
      <c r="U810">
        <f t="shared" si="106"/>
        <v>11.694444444444445</v>
      </c>
    </row>
    <row r="811" spans="2:21" x14ac:dyDescent="0.2">
      <c r="B811" s="4" t="s">
        <v>52</v>
      </c>
      <c r="C811" s="4">
        <v>803</v>
      </c>
      <c r="D811" s="4">
        <v>214</v>
      </c>
      <c r="E811" s="11">
        <v>44.7</v>
      </c>
      <c r="F811" s="17">
        <f t="shared" si="107"/>
        <v>0.87499999999999956</v>
      </c>
      <c r="G811" s="17">
        <f t="shared" si="108"/>
        <v>3.1499999999999986</v>
      </c>
      <c r="I811">
        <f t="shared" si="104"/>
        <v>11.250000000000959</v>
      </c>
      <c r="J811">
        <f t="shared" si="110"/>
        <v>103.2993</v>
      </c>
      <c r="K811">
        <f t="shared" si="111"/>
        <v>100.51054497655575</v>
      </c>
      <c r="L811">
        <f>Table1[[#This Row],[Accel. (N)]]+Table1[[#This Row],[Roll (N)]]+Table1[[#This Row],[Aero (N)]]</f>
        <v>215.05984497655669</v>
      </c>
      <c r="M811">
        <f>Table1[[#This Row],[Total (N)]]*((E797/3.6)/1000)</f>
        <v>3.900946632491431</v>
      </c>
      <c r="N811">
        <f>Table1[[#This Row],[Power (kW)]]*1000</f>
        <v>3900.946632491431</v>
      </c>
      <c r="P811">
        <f>(Table1[[#This Row],[Power (kW)]]*1000)*C797</f>
        <v>3077846.8930357392</v>
      </c>
      <c r="S811">
        <f t="shared" si="105"/>
        <v>0</v>
      </c>
      <c r="T811">
        <f t="shared" si="109"/>
        <v>44.7</v>
      </c>
      <c r="U811">
        <f t="shared" si="106"/>
        <v>12.416666666666668</v>
      </c>
    </row>
    <row r="812" spans="2:21" x14ac:dyDescent="0.2">
      <c r="B812" s="4" t="s">
        <v>52</v>
      </c>
      <c r="C812" s="4">
        <v>804</v>
      </c>
      <c r="D812" s="4">
        <v>215</v>
      </c>
      <c r="E812" s="11">
        <v>48.4</v>
      </c>
      <c r="F812" s="17">
        <f t="shared" si="107"/>
        <v>0.93055555555555491</v>
      </c>
      <c r="G812" s="17">
        <f t="shared" si="108"/>
        <v>3.3499999999999979</v>
      </c>
      <c r="I812">
        <f t="shared" si="104"/>
        <v>45.000000000000639</v>
      </c>
      <c r="J812">
        <f t="shared" si="110"/>
        <v>103.2993</v>
      </c>
      <c r="K812">
        <f t="shared" si="111"/>
        <v>100.81862309471077</v>
      </c>
      <c r="L812">
        <f>Table1[[#This Row],[Accel. (N)]]+Table1[[#This Row],[Roll (N)]]+Table1[[#This Row],[Aero (N)]]</f>
        <v>249.11792309471141</v>
      </c>
      <c r="M812">
        <f>Table1[[#This Row],[Total (N)]]*((E798/3.6)/1000)</f>
        <v>4.5256422695539245</v>
      </c>
      <c r="N812">
        <f>Table1[[#This Row],[Power (kW)]]*1000</f>
        <v>4525.6422695539241</v>
      </c>
      <c r="P812">
        <f>(Table1[[#This Row],[Power (kW)]]*1000)*C798</f>
        <v>3575257.3929476002</v>
      </c>
      <c r="S812">
        <f t="shared" si="105"/>
        <v>0</v>
      </c>
      <c r="T812">
        <f t="shared" si="109"/>
        <v>48.4</v>
      </c>
      <c r="U812">
        <f t="shared" si="106"/>
        <v>13.444444444444443</v>
      </c>
    </row>
    <row r="813" spans="2:21" x14ac:dyDescent="0.2">
      <c r="B813" s="4" t="s">
        <v>52</v>
      </c>
      <c r="C813" s="4">
        <v>805</v>
      </c>
      <c r="D813" s="4">
        <v>216</v>
      </c>
      <c r="E813" s="11">
        <v>51.4</v>
      </c>
      <c r="F813" s="17">
        <f t="shared" si="107"/>
        <v>0.59722222222222276</v>
      </c>
      <c r="G813" s="17">
        <f t="shared" si="108"/>
        <v>2.1500000000000021</v>
      </c>
      <c r="I813">
        <f t="shared" si="104"/>
        <v>67.499999999999361</v>
      </c>
      <c r="J813">
        <f t="shared" si="110"/>
        <v>103.2993</v>
      </c>
      <c r="K813">
        <f t="shared" si="111"/>
        <v>101.74568601644269</v>
      </c>
      <c r="L813">
        <f>Table1[[#This Row],[Accel. (N)]]+Table1[[#This Row],[Roll (N)]]+Table1[[#This Row],[Aero (N)]]</f>
        <v>272.54498601644207</v>
      </c>
      <c r="M813">
        <f>Table1[[#This Row],[Total (N)]]*((E799/3.6)/1000)</f>
        <v>4.9739459948000677</v>
      </c>
      <c r="N813">
        <f>Table1[[#This Row],[Power (kW)]]*1000</f>
        <v>4973.9459948000676</v>
      </c>
      <c r="P813">
        <f>(Table1[[#This Row],[Power (kW)]]*1000)*C799</f>
        <v>3934391.2818868533</v>
      </c>
      <c r="S813">
        <f t="shared" si="105"/>
        <v>0</v>
      </c>
      <c r="T813">
        <f t="shared" si="109"/>
        <v>51.4</v>
      </c>
      <c r="U813">
        <f t="shared" si="106"/>
        <v>14.277777777777777</v>
      </c>
    </row>
    <row r="814" spans="2:21" x14ac:dyDescent="0.2">
      <c r="B814" s="4" t="s">
        <v>52</v>
      </c>
      <c r="C814" s="4">
        <v>806</v>
      </c>
      <c r="D814" s="4">
        <v>217</v>
      </c>
      <c r="E814" s="11">
        <v>52.7</v>
      </c>
      <c r="F814" s="17">
        <f t="shared" si="107"/>
        <v>0.2222222222222224</v>
      </c>
      <c r="G814" s="17">
        <f t="shared" si="108"/>
        <v>0.80000000000000071</v>
      </c>
      <c r="I814">
        <f t="shared" si="104"/>
        <v>-11.250000000000959</v>
      </c>
      <c r="J814">
        <f t="shared" si="110"/>
        <v>103.2993</v>
      </c>
      <c r="K814">
        <f t="shared" si="111"/>
        <v>102.67699178907499</v>
      </c>
      <c r="L814">
        <f>Table1[[#This Row],[Accel. (N)]]+Table1[[#This Row],[Roll (N)]]+Table1[[#This Row],[Aero (N)]]</f>
        <v>194.72629178907403</v>
      </c>
      <c r="M814">
        <f>Table1[[#This Row],[Total (N)]]*((E800/3.6)/1000)</f>
        <v>3.5699820161330238</v>
      </c>
      <c r="N814">
        <f>Table1[[#This Row],[Power (kW)]]*1000</f>
        <v>3569.982016133024</v>
      </c>
      <c r="P814">
        <f>(Table1[[#This Row],[Power (kW)]]*1000)*C800</f>
        <v>2827425.756777355</v>
      </c>
      <c r="S814">
        <f t="shared" si="105"/>
        <v>0</v>
      </c>
      <c r="T814">
        <f t="shared" si="109"/>
        <v>52.7</v>
      </c>
      <c r="U814">
        <f t="shared" si="106"/>
        <v>14.638888888888889</v>
      </c>
    </row>
    <row r="815" spans="2:21" x14ac:dyDescent="0.2">
      <c r="B815" s="4" t="s">
        <v>52</v>
      </c>
      <c r="C815" s="4">
        <v>807</v>
      </c>
      <c r="D815" s="4">
        <v>218</v>
      </c>
      <c r="E815" s="11">
        <v>53</v>
      </c>
      <c r="F815" s="17">
        <f t="shared" si="107"/>
        <v>-2.7777777777778172E-2</v>
      </c>
      <c r="G815" s="17">
        <f t="shared" si="108"/>
        <v>-0.10000000000000142</v>
      </c>
      <c r="I815">
        <f t="shared" si="104"/>
        <v>-281.25</v>
      </c>
      <c r="J815">
        <f t="shared" si="110"/>
        <v>103.2993</v>
      </c>
      <c r="K815">
        <f t="shared" si="111"/>
        <v>101.43619361465421</v>
      </c>
      <c r="L815">
        <f>Table1[[#This Row],[Accel. (N)]]+Table1[[#This Row],[Roll (N)]]+Table1[[#This Row],[Aero (N)]]</f>
        <v>-76.514506385345769</v>
      </c>
      <c r="M815">
        <f>Table1[[#This Row],[Total (N)]]*((E801/3.6)/1000)</f>
        <v>-1.3942643385774118</v>
      </c>
      <c r="N815">
        <f>Table1[[#This Row],[Power (kW)]]*1000</f>
        <v>-1394.2643385774118</v>
      </c>
      <c r="P815">
        <f>(Table1[[#This Row],[Power (kW)]]*1000)*C801</f>
        <v>-1105651.6204918874</v>
      </c>
      <c r="S815">
        <f t="shared" si="105"/>
        <v>0</v>
      </c>
      <c r="T815">
        <f t="shared" si="109"/>
        <v>53</v>
      </c>
      <c r="U815">
        <f t="shared" si="106"/>
        <v>14.722222222222221</v>
      </c>
    </row>
    <row r="816" spans="2:21" x14ac:dyDescent="0.2">
      <c r="B816" s="4" t="s">
        <v>52</v>
      </c>
      <c r="C816" s="4">
        <v>808</v>
      </c>
      <c r="D816" s="4">
        <v>219</v>
      </c>
      <c r="E816" s="11">
        <v>52.5</v>
      </c>
      <c r="F816" s="17">
        <f t="shared" si="107"/>
        <v>-0.23611111111111149</v>
      </c>
      <c r="G816" s="17">
        <f t="shared" si="108"/>
        <v>-0.85000000000000142</v>
      </c>
      <c r="I816">
        <f t="shared" si="104"/>
        <v>-663.74999999999898</v>
      </c>
      <c r="J816">
        <f t="shared" si="110"/>
        <v>103.2993</v>
      </c>
      <c r="K816">
        <f t="shared" si="111"/>
        <v>95.045753016872737</v>
      </c>
      <c r="L816">
        <f>Table1[[#This Row],[Accel. (N)]]+Table1[[#This Row],[Roll (N)]]+Table1[[#This Row],[Aero (N)]]</f>
        <v>-465.40494698312625</v>
      </c>
      <c r="M816">
        <f>Table1[[#This Row],[Total (N)]]*((E802/3.6)/1000)</f>
        <v>-8.2092261481745883</v>
      </c>
      <c r="N816">
        <f>Table1[[#This Row],[Power (kW)]]*1000</f>
        <v>-8209.2261481745882</v>
      </c>
      <c r="P816">
        <f>(Table1[[#This Row],[Power (kW)]]*1000)*C802</f>
        <v>-6518125.5616506226</v>
      </c>
      <c r="S816">
        <f t="shared" si="105"/>
        <v>0</v>
      </c>
      <c r="T816">
        <f t="shared" si="109"/>
        <v>52.5</v>
      </c>
      <c r="U816">
        <f t="shared" si="106"/>
        <v>14.583333333333332</v>
      </c>
    </row>
    <row r="817" spans="2:21" x14ac:dyDescent="0.2">
      <c r="B817" s="4" t="s">
        <v>52</v>
      </c>
      <c r="C817" s="4">
        <v>809</v>
      </c>
      <c r="D817" s="4">
        <v>220</v>
      </c>
      <c r="E817" s="11">
        <v>51.3</v>
      </c>
      <c r="F817" s="17">
        <f t="shared" si="107"/>
        <v>-0.38888888888888851</v>
      </c>
      <c r="G817" s="17">
        <f t="shared" si="108"/>
        <v>-1.3999999999999986</v>
      </c>
      <c r="I817">
        <f t="shared" si="104"/>
        <v>-1001.2499999999999</v>
      </c>
      <c r="J817">
        <f t="shared" si="110"/>
        <v>103.2993</v>
      </c>
      <c r="K817">
        <f t="shared" si="111"/>
        <v>84.010569252875172</v>
      </c>
      <c r="L817">
        <f>Table1[[#This Row],[Accel. (N)]]+Table1[[#This Row],[Roll (N)]]+Table1[[#This Row],[Aero (N)]]</f>
        <v>-813.94013074712473</v>
      </c>
      <c r="M817">
        <f>Table1[[#This Row],[Total (N)]]*((E803/3.6)/1000)</f>
        <v>-13.497840501556484</v>
      </c>
      <c r="N817">
        <f>Table1[[#This Row],[Power (kW)]]*1000</f>
        <v>-13497.840501556484</v>
      </c>
      <c r="P817">
        <f>(Table1[[#This Row],[Power (kW)]]*1000)*C803</f>
        <v>-10730783.198737405</v>
      </c>
      <c r="S817">
        <f t="shared" si="105"/>
        <v>0</v>
      </c>
      <c r="T817">
        <f t="shared" si="109"/>
        <v>51.3</v>
      </c>
      <c r="U817">
        <f t="shared" si="106"/>
        <v>14.249999999999998</v>
      </c>
    </row>
    <row r="818" spans="2:21" x14ac:dyDescent="0.2">
      <c r="B818" s="4" t="s">
        <v>52</v>
      </c>
      <c r="C818" s="4">
        <v>810</v>
      </c>
      <c r="D818" s="4">
        <v>221</v>
      </c>
      <c r="E818" s="11">
        <v>49.7</v>
      </c>
      <c r="F818" s="17">
        <f t="shared" si="107"/>
        <v>-0.54166666666666641</v>
      </c>
      <c r="G818" s="17">
        <f t="shared" si="108"/>
        <v>-1.9499999999999993</v>
      </c>
      <c r="I818">
        <f t="shared" si="104"/>
        <v>-1170.0000000000007</v>
      </c>
      <c r="J818">
        <f t="shared" si="110"/>
        <v>103.2993</v>
      </c>
      <c r="K818">
        <f t="shared" si="111"/>
        <v>70.270096612010747</v>
      </c>
      <c r="L818">
        <f>Table1[[#This Row],[Accel. (N)]]+Table1[[#This Row],[Roll (N)]]+Table1[[#This Row],[Aero (N)]]</f>
        <v>-996.43060338799</v>
      </c>
      <c r="M818">
        <f>Table1[[#This Row],[Total (N)]]*((E804/3.6)/1000)</f>
        <v>-15.112530818051182</v>
      </c>
      <c r="N818">
        <f>Table1[[#This Row],[Power (kW)]]*1000</f>
        <v>-15112.530818051182</v>
      </c>
      <c r="P818">
        <f>(Table1[[#This Row],[Power (kW)]]*1000)*C804</f>
        <v>-12029574.53116874</v>
      </c>
      <c r="S818">
        <f t="shared" si="105"/>
        <v>0</v>
      </c>
      <c r="T818">
        <f t="shared" si="109"/>
        <v>49.7</v>
      </c>
      <c r="U818">
        <f t="shared" si="106"/>
        <v>13.805555555555555</v>
      </c>
    </row>
    <row r="819" spans="2:21" x14ac:dyDescent="0.2">
      <c r="B819" s="4" t="s">
        <v>52</v>
      </c>
      <c r="C819" s="4">
        <v>811</v>
      </c>
      <c r="D819" s="4">
        <v>222</v>
      </c>
      <c r="E819" s="11">
        <v>47.4</v>
      </c>
      <c r="F819" s="17">
        <f t="shared" si="107"/>
        <v>-0.83333333333333326</v>
      </c>
      <c r="G819" s="17">
        <f t="shared" si="108"/>
        <v>-3</v>
      </c>
      <c r="I819">
        <f t="shared" si="104"/>
        <v>-1091.2500000000002</v>
      </c>
      <c r="J819">
        <f t="shared" si="110"/>
        <v>103.2993</v>
      </c>
      <c r="K819">
        <f t="shared" si="111"/>
        <v>57.29003713806906</v>
      </c>
      <c r="L819">
        <f>Table1[[#This Row],[Accel. (N)]]+Table1[[#This Row],[Roll (N)]]+Table1[[#This Row],[Aero (N)]]</f>
        <v>-930.6606628619312</v>
      </c>
      <c r="M819">
        <f>Table1[[#This Row],[Total (N)]]*((E805/3.6)/1000)</f>
        <v>-12.744880744192557</v>
      </c>
      <c r="N819">
        <f>Table1[[#This Row],[Power (kW)]]*1000</f>
        <v>-12744.880744192556</v>
      </c>
      <c r="P819">
        <f>(Table1[[#This Row],[Power (kW)]]*1000)*C805</f>
        <v>-10157669.953121467</v>
      </c>
      <c r="S819">
        <f t="shared" si="105"/>
        <v>0</v>
      </c>
      <c r="T819">
        <f t="shared" si="109"/>
        <v>47.4</v>
      </c>
      <c r="U819">
        <f t="shared" si="106"/>
        <v>13.166666666666666</v>
      </c>
    </row>
    <row r="820" spans="2:21" x14ac:dyDescent="0.2">
      <c r="B820" s="4" t="s">
        <v>52</v>
      </c>
      <c r="C820" s="4">
        <v>812</v>
      </c>
      <c r="D820" s="4">
        <v>223</v>
      </c>
      <c r="E820" s="11">
        <v>43.7</v>
      </c>
      <c r="F820" s="17">
        <f t="shared" si="107"/>
        <v>-1.0694444444444438</v>
      </c>
      <c r="G820" s="17">
        <f t="shared" si="108"/>
        <v>-3.8499999999999979</v>
      </c>
      <c r="I820">
        <f t="shared" si="104"/>
        <v>-787.5</v>
      </c>
      <c r="J820">
        <f t="shared" si="110"/>
        <v>103.2993</v>
      </c>
      <c r="K820">
        <f t="shared" si="111"/>
        <v>47.520165798138898</v>
      </c>
      <c r="L820">
        <f>Table1[[#This Row],[Accel. (N)]]+Table1[[#This Row],[Roll (N)]]+Table1[[#This Row],[Aero (N)]]</f>
        <v>-636.68053420186106</v>
      </c>
      <c r="M820">
        <f>Table1[[#This Row],[Total (N)]]*((E806/3.6)/1000)</f>
        <v>-7.9408211071287669</v>
      </c>
      <c r="N820">
        <f>Table1[[#This Row],[Power (kW)]]*1000</f>
        <v>-7940.8211071287669</v>
      </c>
      <c r="P820">
        <f>(Table1[[#This Row],[Power (kW)]]*1000)*C806</f>
        <v>-6336775.243488756</v>
      </c>
      <c r="S820">
        <f t="shared" si="105"/>
        <v>0</v>
      </c>
      <c r="T820">
        <f t="shared" si="109"/>
        <v>43.7</v>
      </c>
      <c r="U820">
        <f t="shared" si="106"/>
        <v>12.138888888888889</v>
      </c>
    </row>
    <row r="821" spans="2:21" x14ac:dyDescent="0.2">
      <c r="B821" s="4" t="s">
        <v>52</v>
      </c>
      <c r="C821" s="4">
        <v>813</v>
      </c>
      <c r="D821" s="4">
        <v>224</v>
      </c>
      <c r="E821" s="11">
        <v>39.700000000000003</v>
      </c>
      <c r="F821" s="17">
        <f t="shared" si="107"/>
        <v>-1.1388888888888893</v>
      </c>
      <c r="G821" s="17">
        <f t="shared" si="108"/>
        <v>-4.1000000000000014</v>
      </c>
      <c r="I821">
        <f t="shared" si="104"/>
        <v>-393.75</v>
      </c>
      <c r="J821">
        <f t="shared" si="110"/>
        <v>103.2993</v>
      </c>
      <c r="K821">
        <f t="shared" si="111"/>
        <v>42.17605937517768</v>
      </c>
      <c r="L821">
        <f>Table1[[#This Row],[Accel. (N)]]+Table1[[#This Row],[Roll (N)]]+Table1[[#This Row],[Aero (N)]]</f>
        <v>-248.2746406248223</v>
      </c>
      <c r="M821">
        <f>Table1[[#This Row],[Total (N)]]*((E807/3.6)/1000)</f>
        <v>-2.9172270273416614</v>
      </c>
      <c r="N821">
        <f>Table1[[#This Row],[Power (kW)]]*1000</f>
        <v>-2917.2270273416616</v>
      </c>
      <c r="P821">
        <f>(Table1[[#This Row],[Power (kW)]]*1000)*C807</f>
        <v>-2330864.3948459877</v>
      </c>
      <c r="S821">
        <f t="shared" si="105"/>
        <v>0</v>
      </c>
      <c r="T821">
        <f t="shared" si="109"/>
        <v>39.700000000000003</v>
      </c>
      <c r="U821">
        <f t="shared" si="106"/>
        <v>11.027777777777779</v>
      </c>
    </row>
    <row r="822" spans="2:21" x14ac:dyDescent="0.2">
      <c r="B822" s="4" t="s">
        <v>52</v>
      </c>
      <c r="C822" s="4">
        <v>814</v>
      </c>
      <c r="D822" s="4">
        <v>225</v>
      </c>
      <c r="E822" s="11">
        <v>35.5</v>
      </c>
      <c r="F822" s="17">
        <f t="shared" si="107"/>
        <v>-1.1944444444444446</v>
      </c>
      <c r="G822" s="17">
        <f t="shared" si="108"/>
        <v>-4.3000000000000007</v>
      </c>
      <c r="I822">
        <f t="shared" si="104"/>
        <v>-112.5</v>
      </c>
      <c r="J822">
        <f t="shared" si="110"/>
        <v>103.2993</v>
      </c>
      <c r="K822">
        <f t="shared" si="111"/>
        <v>40.400426273370748</v>
      </c>
      <c r="L822">
        <f>Table1[[#This Row],[Accel. (N)]]+Table1[[#This Row],[Roll (N)]]+Table1[[#This Row],[Aero (N)]]</f>
        <v>31.19972627337075</v>
      </c>
      <c r="M822">
        <f>Table1[[#This Row],[Total (N)]]*((E808/3.6)/1000)</f>
        <v>0.35879685214376361</v>
      </c>
      <c r="N822">
        <f>Table1[[#This Row],[Power (kW)]]*1000</f>
        <v>358.7968521437636</v>
      </c>
      <c r="P822">
        <f>(Table1[[#This Row],[Power (kW)]]*1000)*C808</f>
        <v>287037.48171501089</v>
      </c>
      <c r="S822">
        <f t="shared" si="105"/>
        <v>0</v>
      </c>
      <c r="T822">
        <f t="shared" si="109"/>
        <v>35.5</v>
      </c>
      <c r="U822">
        <f t="shared" si="106"/>
        <v>9.8611111111111107</v>
      </c>
    </row>
    <row r="823" spans="2:21" x14ac:dyDescent="0.2">
      <c r="B823" s="4" t="s">
        <v>52</v>
      </c>
      <c r="C823" s="4">
        <v>815</v>
      </c>
      <c r="D823" s="4">
        <v>226</v>
      </c>
      <c r="E823" s="11">
        <v>31.1</v>
      </c>
      <c r="F823" s="17">
        <f t="shared" si="107"/>
        <v>-1.2777777777777777</v>
      </c>
      <c r="G823" s="17">
        <f t="shared" si="108"/>
        <v>-4.5999999999999996</v>
      </c>
      <c r="I823">
        <f t="shared" ref="I823:I886" si="112">$M$16*F809</f>
        <v>78.750000000000313</v>
      </c>
      <c r="J823">
        <f t="shared" si="110"/>
        <v>103.2993</v>
      </c>
      <c r="K823">
        <f t="shared" si="111"/>
        <v>40.205490845892406</v>
      </c>
      <c r="L823">
        <f>Table1[[#This Row],[Accel. (N)]]+Table1[[#This Row],[Roll (N)]]+Table1[[#This Row],[Aero (N)]]</f>
        <v>222.2547908458927</v>
      </c>
      <c r="M823">
        <f>Table1[[#This Row],[Total (N)]]*((E809/3.6)/1000)</f>
        <v>2.5497563505376024</v>
      </c>
      <c r="N823">
        <f>Table1[[#This Row],[Power (kW)]]*1000</f>
        <v>2549.7563505376024</v>
      </c>
      <c r="P823">
        <f>(Table1[[#This Row],[Power (kW)]]*1000)*C809</f>
        <v>2042354.8367806196</v>
      </c>
      <c r="S823">
        <f t="shared" si="105"/>
        <v>0</v>
      </c>
      <c r="T823">
        <f t="shared" si="109"/>
        <v>31.1</v>
      </c>
      <c r="U823">
        <f t="shared" si="106"/>
        <v>8.6388888888888893</v>
      </c>
    </row>
    <row r="824" spans="2:21" x14ac:dyDescent="0.2">
      <c r="B824" s="4" t="s">
        <v>52</v>
      </c>
      <c r="C824" s="4">
        <v>816</v>
      </c>
      <c r="D824" s="4">
        <v>227</v>
      </c>
      <c r="E824" s="11">
        <v>26.3</v>
      </c>
      <c r="F824" s="17">
        <f t="shared" si="107"/>
        <v>-1.2777777777777781</v>
      </c>
      <c r="G824" s="17">
        <f t="shared" si="108"/>
        <v>-4.6000000000000014</v>
      </c>
      <c r="I824">
        <f t="shared" si="112"/>
        <v>382.50000000000063</v>
      </c>
      <c r="J824">
        <f t="shared" si="110"/>
        <v>103.2993</v>
      </c>
      <c r="K824">
        <f t="shared" si="111"/>
        <v>41.778174246298079</v>
      </c>
      <c r="L824">
        <f>Table1[[#This Row],[Accel. (N)]]+Table1[[#This Row],[Roll (N)]]+Table1[[#This Row],[Aero (N)]]</f>
        <v>527.57747424629872</v>
      </c>
      <c r="M824">
        <f>Table1[[#This Row],[Total (N)]]*((E810/3.6)/1000)</f>
        <v>6.16972546271366</v>
      </c>
      <c r="N824">
        <f>Table1[[#This Row],[Power (kW)]]*1000</f>
        <v>6169.7254627136599</v>
      </c>
      <c r="P824">
        <f>(Table1[[#This Row],[Power (kW)]]*1000)*C810</f>
        <v>4948119.8210963551</v>
      </c>
      <c r="S824">
        <f t="shared" si="105"/>
        <v>0</v>
      </c>
      <c r="T824">
        <f t="shared" si="109"/>
        <v>26.3</v>
      </c>
      <c r="U824">
        <f t="shared" si="106"/>
        <v>7.3055555555555554</v>
      </c>
    </row>
    <row r="825" spans="2:21" x14ac:dyDescent="0.2">
      <c r="B825" s="4" t="s">
        <v>52</v>
      </c>
      <c r="C825" s="4">
        <v>817</v>
      </c>
      <c r="D825" s="4">
        <v>228</v>
      </c>
      <c r="E825" s="11">
        <v>21.9</v>
      </c>
      <c r="F825" s="17">
        <f t="shared" si="107"/>
        <v>-1.1527777777777779</v>
      </c>
      <c r="G825" s="17">
        <f t="shared" si="108"/>
        <v>-4.1500000000000004</v>
      </c>
      <c r="I825">
        <f t="shared" si="112"/>
        <v>708.74999999999966</v>
      </c>
      <c r="J825">
        <f t="shared" si="110"/>
        <v>103.2993</v>
      </c>
      <c r="K825">
        <f t="shared" si="111"/>
        <v>47.097766419612697</v>
      </c>
      <c r="L825">
        <f>Table1[[#This Row],[Accel. (N)]]+Table1[[#This Row],[Roll (N)]]+Table1[[#This Row],[Aero (N)]]</f>
        <v>859.14706641961243</v>
      </c>
      <c r="M825">
        <f>Table1[[#This Row],[Total (N)]]*((E811/3.6)/1000)</f>
        <v>10.667742741376856</v>
      </c>
      <c r="N825">
        <f>Table1[[#This Row],[Power (kW)]]*1000</f>
        <v>10667.742741376856</v>
      </c>
      <c r="P825">
        <f>(Table1[[#This Row],[Power (kW)]]*1000)*C811</f>
        <v>8566197.4213256165</v>
      </c>
      <c r="S825">
        <f t="shared" si="105"/>
        <v>0</v>
      </c>
      <c r="T825">
        <f t="shared" si="109"/>
        <v>21.9</v>
      </c>
      <c r="U825">
        <f t="shared" si="106"/>
        <v>6.083333333333333</v>
      </c>
    </row>
    <row r="826" spans="2:21" x14ac:dyDescent="0.2">
      <c r="B826" s="5" t="s">
        <v>52</v>
      </c>
      <c r="C826" s="4">
        <v>818</v>
      </c>
      <c r="D826" s="4">
        <v>229</v>
      </c>
      <c r="E826" s="11">
        <v>18</v>
      </c>
      <c r="F826" s="17">
        <f t="shared" si="107"/>
        <v>-0.68055555555555536</v>
      </c>
      <c r="G826" s="17">
        <f t="shared" si="108"/>
        <v>-2.4499999999999993</v>
      </c>
      <c r="I826">
        <f t="shared" si="112"/>
        <v>753.74999999999943</v>
      </c>
      <c r="J826">
        <f t="shared" si="110"/>
        <v>103.2993</v>
      </c>
      <c r="K826">
        <f t="shared" si="111"/>
        <v>55.217404473235874</v>
      </c>
      <c r="L826">
        <f>Table1[[#This Row],[Accel. (N)]]+Table1[[#This Row],[Roll (N)]]+Table1[[#This Row],[Aero (N)]]</f>
        <v>912.26670447323534</v>
      </c>
      <c r="M826">
        <f>Table1[[#This Row],[Total (N)]]*((E812/3.6)/1000)</f>
        <v>12.26491902680683</v>
      </c>
      <c r="N826">
        <f>Table1[[#This Row],[Power (kW)]]*1000</f>
        <v>12264.919026806829</v>
      </c>
      <c r="P826">
        <f>(Table1[[#This Row],[Power (kW)]]*1000)*C812</f>
        <v>9860994.8975526895</v>
      </c>
      <c r="S826">
        <f t="shared" si="105"/>
        <v>0</v>
      </c>
      <c r="T826">
        <f t="shared" si="109"/>
        <v>18</v>
      </c>
      <c r="U826">
        <f t="shared" si="106"/>
        <v>5</v>
      </c>
    </row>
    <row r="827" spans="2:21" x14ac:dyDescent="0.2">
      <c r="B827" s="4" t="s">
        <v>52</v>
      </c>
      <c r="C827" s="4">
        <v>819</v>
      </c>
      <c r="D827" s="4">
        <v>230</v>
      </c>
      <c r="E827" s="11">
        <v>17</v>
      </c>
      <c r="F827" s="17">
        <f t="shared" si="107"/>
        <v>0</v>
      </c>
      <c r="G827" s="17">
        <f t="shared" si="108"/>
        <v>0</v>
      </c>
      <c r="I827">
        <f t="shared" si="112"/>
        <v>483.75000000000045</v>
      </c>
      <c r="J827">
        <f t="shared" si="110"/>
        <v>103.2993</v>
      </c>
      <c r="K827">
        <f t="shared" si="111"/>
        <v>62.274679804192964</v>
      </c>
      <c r="L827">
        <f>Table1[[#This Row],[Accel. (N)]]+Table1[[#This Row],[Roll (N)]]+Table1[[#This Row],[Aero (N)]]</f>
        <v>649.32397980419341</v>
      </c>
      <c r="M827">
        <f>Table1[[#This Row],[Total (N)]]*((E813/3.6)/1000)</f>
        <v>9.270903489426539</v>
      </c>
      <c r="N827">
        <f>Table1[[#This Row],[Power (kW)]]*1000</f>
        <v>9270.9034894265387</v>
      </c>
      <c r="P827">
        <f>(Table1[[#This Row],[Power (kW)]]*1000)*C813</f>
        <v>7463077.3089883635</v>
      </c>
      <c r="S827">
        <f t="shared" si="105"/>
        <v>0</v>
      </c>
      <c r="T827">
        <f t="shared" si="109"/>
        <v>17</v>
      </c>
      <c r="U827">
        <f t="shared" si="106"/>
        <v>4.7222222222222223</v>
      </c>
    </row>
    <row r="828" spans="2:21" x14ac:dyDescent="0.2">
      <c r="B828" s="4" t="s">
        <v>52</v>
      </c>
      <c r="C828" s="4">
        <v>820</v>
      </c>
      <c r="D828" s="4">
        <v>231</v>
      </c>
      <c r="E828" s="11">
        <v>18</v>
      </c>
      <c r="F828" s="17">
        <f t="shared" si="107"/>
        <v>0.61111111111111094</v>
      </c>
      <c r="G828" s="17">
        <f t="shared" si="108"/>
        <v>2.1999999999999993</v>
      </c>
      <c r="I828">
        <f t="shared" si="112"/>
        <v>180.00000000000014</v>
      </c>
      <c r="J828">
        <f t="shared" si="110"/>
        <v>103.2993</v>
      </c>
      <c r="K828">
        <f t="shared" si="111"/>
        <v>65.464596539458242</v>
      </c>
      <c r="L828">
        <f>Table1[[#This Row],[Accel. (N)]]+Table1[[#This Row],[Roll (N)]]+Table1[[#This Row],[Aero (N)]]</f>
        <v>348.76389653945836</v>
      </c>
      <c r="M828">
        <f>Table1[[#This Row],[Total (N)]]*((E814/3.6)/1000)</f>
        <v>5.1055159298970709</v>
      </c>
      <c r="N828">
        <f>Table1[[#This Row],[Power (kW)]]*1000</f>
        <v>5105.5159298970711</v>
      </c>
      <c r="P828">
        <f>(Table1[[#This Row],[Power (kW)]]*1000)*C814</f>
        <v>4115045.8394970396</v>
      </c>
      <c r="S828">
        <f t="shared" si="105"/>
        <v>0</v>
      </c>
      <c r="T828">
        <f t="shared" si="109"/>
        <v>18</v>
      </c>
      <c r="U828">
        <f t="shared" si="106"/>
        <v>5</v>
      </c>
    </row>
    <row r="829" spans="2:21" x14ac:dyDescent="0.2">
      <c r="B829" s="4" t="s">
        <v>52</v>
      </c>
      <c r="C829" s="4">
        <v>821</v>
      </c>
      <c r="D829" s="4">
        <v>232</v>
      </c>
      <c r="E829" s="11">
        <v>21.4</v>
      </c>
      <c r="F829" s="17">
        <f t="shared" si="107"/>
        <v>0.94444444444444453</v>
      </c>
      <c r="G829" s="17">
        <f t="shared" si="108"/>
        <v>3.4000000000000004</v>
      </c>
      <c r="I829">
        <f t="shared" si="112"/>
        <v>-22.50000000000032</v>
      </c>
      <c r="J829">
        <f t="shared" si="110"/>
        <v>103.2993</v>
      </c>
      <c r="K829">
        <f t="shared" si="111"/>
        <v>66.212045439740962</v>
      </c>
      <c r="L829">
        <f>Table1[[#This Row],[Accel. (N)]]+Table1[[#This Row],[Roll (N)]]+Table1[[#This Row],[Aero (N)]]</f>
        <v>147.01134543974064</v>
      </c>
      <c r="M829">
        <f>Table1[[#This Row],[Total (N)]]*((E815/3.6)/1000)</f>
        <v>2.1643336967517373</v>
      </c>
      <c r="N829">
        <f>Table1[[#This Row],[Power (kW)]]*1000</f>
        <v>2164.3336967517371</v>
      </c>
      <c r="P829">
        <f>(Table1[[#This Row],[Power (kW)]]*1000)*C815</f>
        <v>1746617.2932786518</v>
      </c>
      <c r="S829">
        <f t="shared" si="105"/>
        <v>0</v>
      </c>
      <c r="T829">
        <f t="shared" si="109"/>
        <v>21.4</v>
      </c>
      <c r="U829">
        <f t="shared" si="106"/>
        <v>5.9444444444444438</v>
      </c>
    </row>
    <row r="830" spans="2:21" x14ac:dyDescent="0.2">
      <c r="B830" s="4" t="s">
        <v>52</v>
      </c>
      <c r="C830" s="4">
        <v>822</v>
      </c>
      <c r="D830" s="4">
        <v>233</v>
      </c>
      <c r="E830" s="11">
        <v>24.8</v>
      </c>
      <c r="F830" s="17">
        <f t="shared" si="107"/>
        <v>0.90277777777777779</v>
      </c>
      <c r="G830" s="17">
        <f t="shared" si="108"/>
        <v>3.25</v>
      </c>
      <c r="I830">
        <f t="shared" si="112"/>
        <v>-191.25000000000031</v>
      </c>
      <c r="J830">
        <f t="shared" si="110"/>
        <v>103.2993</v>
      </c>
      <c r="K830">
        <f t="shared" si="111"/>
        <v>64.968654411992176</v>
      </c>
      <c r="L830">
        <f>Table1[[#This Row],[Accel. (N)]]+Table1[[#This Row],[Roll (N)]]+Table1[[#This Row],[Aero (N)]]</f>
        <v>-22.982045588008134</v>
      </c>
      <c r="M830">
        <f>Table1[[#This Row],[Total (N)]]*((E816/3.6)/1000)</f>
        <v>-0.33515483149178527</v>
      </c>
      <c r="N830">
        <f>Table1[[#This Row],[Power (kW)]]*1000</f>
        <v>-335.15483149178527</v>
      </c>
      <c r="P830">
        <f>(Table1[[#This Row],[Power (kW)]]*1000)*C816</f>
        <v>-270805.10384536249</v>
      </c>
      <c r="S830">
        <f t="shared" si="105"/>
        <v>0</v>
      </c>
      <c r="T830">
        <f t="shared" si="109"/>
        <v>24.8</v>
      </c>
      <c r="U830">
        <f t="shared" si="106"/>
        <v>6.8888888888888893</v>
      </c>
    </row>
    <row r="831" spans="2:21" x14ac:dyDescent="0.2">
      <c r="B831" s="4" t="s">
        <v>52</v>
      </c>
      <c r="C831" s="4">
        <v>823</v>
      </c>
      <c r="D831" s="4">
        <v>234</v>
      </c>
      <c r="E831" s="11">
        <v>27.9</v>
      </c>
      <c r="F831" s="17">
        <f t="shared" si="107"/>
        <v>0.83333333333333326</v>
      </c>
      <c r="G831" s="17">
        <f t="shared" si="108"/>
        <v>3</v>
      </c>
      <c r="I831">
        <f t="shared" si="112"/>
        <v>-314.99999999999972</v>
      </c>
      <c r="J831">
        <f t="shared" si="110"/>
        <v>103.2993</v>
      </c>
      <c r="K831">
        <f t="shared" si="111"/>
        <v>62.032601588932671</v>
      </c>
      <c r="L831">
        <f>Table1[[#This Row],[Accel. (N)]]+Table1[[#This Row],[Roll (N)]]+Table1[[#This Row],[Aero (N)]]</f>
        <v>-149.66809841106704</v>
      </c>
      <c r="M831">
        <f>Table1[[#This Row],[Total (N)]]*((E817/3.6)/1000)</f>
        <v>-2.1327704023577052</v>
      </c>
      <c r="N831">
        <f>Table1[[#This Row],[Power (kW)]]*1000</f>
        <v>-2132.7704023577053</v>
      </c>
      <c r="P831">
        <f>(Table1[[#This Row],[Power (kW)]]*1000)*C817</f>
        <v>-1725411.2555073835</v>
      </c>
      <c r="S831">
        <f t="shared" si="105"/>
        <v>0</v>
      </c>
      <c r="T831">
        <f t="shared" si="109"/>
        <v>27.9</v>
      </c>
      <c r="U831">
        <f t="shared" si="106"/>
        <v>7.7499999999999991</v>
      </c>
    </row>
    <row r="832" spans="2:21" x14ac:dyDescent="0.2">
      <c r="B832" s="4" t="s">
        <v>52</v>
      </c>
      <c r="C832" s="4">
        <v>824</v>
      </c>
      <c r="D832" s="4">
        <v>235</v>
      </c>
      <c r="E832" s="11">
        <v>30.8</v>
      </c>
      <c r="F832" s="17">
        <f t="shared" si="107"/>
        <v>0.70833333333333348</v>
      </c>
      <c r="G832" s="17">
        <f t="shared" si="108"/>
        <v>2.5500000000000007</v>
      </c>
      <c r="I832">
        <f t="shared" si="112"/>
        <v>-438.74999999999977</v>
      </c>
      <c r="J832">
        <f t="shared" si="110"/>
        <v>103.2993</v>
      </c>
      <c r="K832">
        <f t="shared" si="111"/>
        <v>58.223464336151572</v>
      </c>
      <c r="L832">
        <f>Table1[[#This Row],[Accel. (N)]]+Table1[[#This Row],[Roll (N)]]+Table1[[#This Row],[Aero (N)]]</f>
        <v>-277.22723566384821</v>
      </c>
      <c r="M832">
        <f>Table1[[#This Row],[Total (N)]]*((E818/3.6)/1000)</f>
        <v>-3.8272760034703488</v>
      </c>
      <c r="N832">
        <f>Table1[[#This Row],[Power (kW)]]*1000</f>
        <v>-3827.2760034703488</v>
      </c>
      <c r="P832">
        <f>(Table1[[#This Row],[Power (kW)]]*1000)*C818</f>
        <v>-3100093.5628109826</v>
      </c>
      <c r="S832">
        <f t="shared" si="105"/>
        <v>0</v>
      </c>
      <c r="T832">
        <f t="shared" si="109"/>
        <v>30.8</v>
      </c>
      <c r="U832">
        <f t="shared" si="106"/>
        <v>8.5555555555555554</v>
      </c>
    </row>
    <row r="833" spans="2:21" x14ac:dyDescent="0.2">
      <c r="B833" s="4" t="s">
        <v>52</v>
      </c>
      <c r="C833" s="4">
        <v>825</v>
      </c>
      <c r="D833" s="4">
        <v>236</v>
      </c>
      <c r="E833" s="11">
        <v>33</v>
      </c>
      <c r="F833" s="17">
        <f t="shared" si="107"/>
        <v>0.59722222222222232</v>
      </c>
      <c r="G833" s="17">
        <f t="shared" si="108"/>
        <v>2.1500000000000004</v>
      </c>
      <c r="I833">
        <f t="shared" si="112"/>
        <v>-674.99999999999989</v>
      </c>
      <c r="J833">
        <f t="shared" si="110"/>
        <v>103.2993</v>
      </c>
      <c r="K833">
        <f t="shared" si="111"/>
        <v>52.959264938480743</v>
      </c>
      <c r="L833">
        <f>Table1[[#This Row],[Accel. (N)]]+Table1[[#This Row],[Roll (N)]]+Table1[[#This Row],[Aero (N)]]</f>
        <v>-518.74143506151916</v>
      </c>
      <c r="M833">
        <f>Table1[[#This Row],[Total (N)]]*((E819/3.6)/1000)</f>
        <v>-6.8300955616433354</v>
      </c>
      <c r="N833">
        <f>Table1[[#This Row],[Power (kW)]]*1000</f>
        <v>-6830.0955616433357</v>
      </c>
      <c r="P833">
        <f>(Table1[[#This Row],[Power (kW)]]*1000)*C819</f>
        <v>-5539207.5004927451</v>
      </c>
      <c r="S833">
        <f t="shared" si="105"/>
        <v>0</v>
      </c>
      <c r="T833">
        <f t="shared" si="109"/>
        <v>33</v>
      </c>
      <c r="U833">
        <f t="shared" si="106"/>
        <v>9.1666666666666661</v>
      </c>
    </row>
    <row r="834" spans="2:21" x14ac:dyDescent="0.2">
      <c r="B834" s="4" t="s">
        <v>52</v>
      </c>
      <c r="C834" s="4">
        <v>826</v>
      </c>
      <c r="D834" s="4">
        <v>237</v>
      </c>
      <c r="E834" s="11">
        <v>35.1</v>
      </c>
      <c r="F834" s="17">
        <f t="shared" si="107"/>
        <v>0.56944444444444464</v>
      </c>
      <c r="G834" s="17">
        <f t="shared" si="108"/>
        <v>2.0500000000000007</v>
      </c>
      <c r="I834">
        <f t="shared" si="112"/>
        <v>-866.24999999999943</v>
      </c>
      <c r="J834">
        <f t="shared" si="110"/>
        <v>103.2993</v>
      </c>
      <c r="K834">
        <f t="shared" si="111"/>
        <v>45.014055199650741</v>
      </c>
      <c r="L834">
        <f>Table1[[#This Row],[Accel. (N)]]+Table1[[#This Row],[Roll (N)]]+Table1[[#This Row],[Aero (N)]]</f>
        <v>-717.93664480034863</v>
      </c>
      <c r="M834">
        <f>Table1[[#This Row],[Total (N)]]*((E820/3.6)/1000)</f>
        <v>-8.7149531604931223</v>
      </c>
      <c r="N834">
        <f>Table1[[#This Row],[Power (kW)]]*1000</f>
        <v>-8714.9531604931217</v>
      </c>
      <c r="P834">
        <f>(Table1[[#This Row],[Power (kW)]]*1000)*C820</f>
        <v>-7076541.966320415</v>
      </c>
      <c r="S834">
        <f t="shared" si="105"/>
        <v>0</v>
      </c>
      <c r="T834">
        <f t="shared" si="109"/>
        <v>35.1</v>
      </c>
      <c r="U834">
        <f t="shared" si="106"/>
        <v>9.75</v>
      </c>
    </row>
    <row r="835" spans="2:21" x14ac:dyDescent="0.2">
      <c r="B835" s="4" t="s">
        <v>52</v>
      </c>
      <c r="C835" s="4">
        <v>827</v>
      </c>
      <c r="D835" s="4">
        <v>238</v>
      </c>
      <c r="E835" s="11">
        <v>37.1</v>
      </c>
      <c r="F835" s="17">
        <f t="shared" si="107"/>
        <v>0.52777777777777735</v>
      </c>
      <c r="G835" s="17">
        <f t="shared" si="108"/>
        <v>1.8999999999999986</v>
      </c>
      <c r="I835">
        <f t="shared" si="112"/>
        <v>-922.50000000000034</v>
      </c>
      <c r="J835">
        <f t="shared" si="110"/>
        <v>103.2993</v>
      </c>
      <c r="K835">
        <f t="shared" si="111"/>
        <v>37.150638197622413</v>
      </c>
      <c r="L835">
        <f>Table1[[#This Row],[Accel. (N)]]+Table1[[#This Row],[Roll (N)]]+Table1[[#This Row],[Aero (N)]]</f>
        <v>-782.05006180237797</v>
      </c>
      <c r="M835">
        <f>Table1[[#This Row],[Total (N)]]*((E821/3.6)/1000)</f>
        <v>-8.6242742926540021</v>
      </c>
      <c r="N835">
        <f>Table1[[#This Row],[Power (kW)]]*1000</f>
        <v>-8624.2742926540013</v>
      </c>
      <c r="P835">
        <f>(Table1[[#This Row],[Power (kW)]]*1000)*C821</f>
        <v>-7011534.9999277033</v>
      </c>
      <c r="S835">
        <f t="shared" si="105"/>
        <v>0</v>
      </c>
      <c r="T835">
        <f t="shared" si="109"/>
        <v>37.1</v>
      </c>
      <c r="U835">
        <f t="shared" si="106"/>
        <v>10.305555555555555</v>
      </c>
    </row>
    <row r="836" spans="2:21" x14ac:dyDescent="0.2">
      <c r="B836" s="4" t="s">
        <v>52</v>
      </c>
      <c r="C836" s="4">
        <v>828</v>
      </c>
      <c r="D836" s="4">
        <v>239</v>
      </c>
      <c r="E836" s="11">
        <v>38.9</v>
      </c>
      <c r="F836" s="17">
        <f t="shared" si="107"/>
        <v>0.59722222222222177</v>
      </c>
      <c r="G836" s="17">
        <f t="shared" si="108"/>
        <v>2.1499999999999986</v>
      </c>
      <c r="I836">
        <f t="shared" si="112"/>
        <v>-967.50000000000011</v>
      </c>
      <c r="J836">
        <f t="shared" si="110"/>
        <v>103.2993</v>
      </c>
      <c r="K836">
        <f t="shared" si="111"/>
        <v>29.705849151097738</v>
      </c>
      <c r="L836">
        <f>Table1[[#This Row],[Accel. (N)]]+Table1[[#This Row],[Roll (N)]]+Table1[[#This Row],[Aero (N)]]</f>
        <v>-834.49485084890239</v>
      </c>
      <c r="M836">
        <f>Table1[[#This Row],[Total (N)]]*((E822/3.6)/1000)</f>
        <v>-8.2290464458711199</v>
      </c>
      <c r="N836">
        <f>Table1[[#This Row],[Power (kW)]]*1000</f>
        <v>-8229.0464458711194</v>
      </c>
      <c r="P836">
        <f>(Table1[[#This Row],[Power (kW)]]*1000)*C822</f>
        <v>-6698443.8069390915</v>
      </c>
      <c r="S836">
        <f t="shared" si="105"/>
        <v>0</v>
      </c>
      <c r="T836">
        <f t="shared" si="109"/>
        <v>38.9</v>
      </c>
      <c r="U836">
        <f t="shared" si="106"/>
        <v>10.805555555555555</v>
      </c>
    </row>
    <row r="837" spans="2:21" x14ac:dyDescent="0.2">
      <c r="B837" s="4" t="s">
        <v>52</v>
      </c>
      <c r="C837" s="4">
        <v>829</v>
      </c>
      <c r="D837" s="4">
        <v>240</v>
      </c>
      <c r="E837" s="11">
        <v>41.4</v>
      </c>
      <c r="F837" s="17">
        <f t="shared" si="107"/>
        <v>0.70833333333333348</v>
      </c>
      <c r="G837" s="17">
        <f t="shared" si="108"/>
        <v>2.5500000000000007</v>
      </c>
      <c r="I837">
        <f t="shared" si="112"/>
        <v>-1035</v>
      </c>
      <c r="J837">
        <f t="shared" si="110"/>
        <v>103.2993</v>
      </c>
      <c r="K837">
        <f t="shared" si="111"/>
        <v>22.798487885287248</v>
      </c>
      <c r="L837">
        <f>Table1[[#This Row],[Accel. (N)]]+Table1[[#This Row],[Roll (N)]]+Table1[[#This Row],[Aero (N)]]</f>
        <v>-908.90221211471271</v>
      </c>
      <c r="M837">
        <f>Table1[[#This Row],[Total (N)]]*((E823/3.6)/1000)</f>
        <v>-7.8519052213243237</v>
      </c>
      <c r="N837">
        <f>Table1[[#This Row],[Power (kW)]]*1000</f>
        <v>-7851.905221324324</v>
      </c>
      <c r="P837">
        <f>(Table1[[#This Row],[Power (kW)]]*1000)*C823</f>
        <v>-6399302.7553793238</v>
      </c>
      <c r="S837">
        <f t="shared" si="105"/>
        <v>0</v>
      </c>
      <c r="T837">
        <f t="shared" si="109"/>
        <v>41.4</v>
      </c>
      <c r="U837">
        <f t="shared" si="106"/>
        <v>11.5</v>
      </c>
    </row>
    <row r="838" spans="2:21" x14ac:dyDescent="0.2">
      <c r="B838" s="4" t="s">
        <v>52</v>
      </c>
      <c r="C838" s="4">
        <v>830</v>
      </c>
      <c r="D838" s="4">
        <v>241</v>
      </c>
      <c r="E838" s="11">
        <v>44</v>
      </c>
      <c r="F838" s="17">
        <f t="shared" si="107"/>
        <v>0.68055555555555536</v>
      </c>
      <c r="G838" s="17">
        <f t="shared" si="108"/>
        <v>2.4499999999999993</v>
      </c>
      <c r="I838">
        <f t="shared" si="112"/>
        <v>-1035.0000000000002</v>
      </c>
      <c r="J838">
        <f t="shared" si="110"/>
        <v>103.2993</v>
      </c>
      <c r="K838">
        <f t="shared" si="111"/>
        <v>16.304097440446576</v>
      </c>
      <c r="L838">
        <f>Table1[[#This Row],[Accel. (N)]]+Table1[[#This Row],[Roll (N)]]+Table1[[#This Row],[Aero (N)]]</f>
        <v>-915.39660255955368</v>
      </c>
      <c r="M838">
        <f>Table1[[#This Row],[Total (N)]]*((E824/3.6)/1000)</f>
        <v>-6.6874807353656287</v>
      </c>
      <c r="N838">
        <f>Table1[[#This Row],[Power (kW)]]*1000</f>
        <v>-6687.4807353656288</v>
      </c>
      <c r="P838">
        <f>(Table1[[#This Row],[Power (kW)]]*1000)*C824</f>
        <v>-5456984.2800583532</v>
      </c>
      <c r="S838">
        <f t="shared" si="105"/>
        <v>0</v>
      </c>
      <c r="T838">
        <f t="shared" si="109"/>
        <v>44</v>
      </c>
      <c r="U838">
        <f t="shared" si="106"/>
        <v>12.222222222222221</v>
      </c>
    </row>
    <row r="839" spans="2:21" x14ac:dyDescent="0.2">
      <c r="B839" s="4" t="s">
        <v>52</v>
      </c>
      <c r="C839" s="4">
        <v>831</v>
      </c>
      <c r="D839" s="4">
        <v>242</v>
      </c>
      <c r="E839" s="11">
        <v>46.3</v>
      </c>
      <c r="F839" s="17">
        <f t="shared" si="107"/>
        <v>0.51388888888888928</v>
      </c>
      <c r="G839" s="17">
        <f t="shared" si="108"/>
        <v>1.8500000000000014</v>
      </c>
      <c r="I839">
        <f t="shared" si="112"/>
        <v>-933.75000000000011</v>
      </c>
      <c r="J839">
        <f t="shared" si="110"/>
        <v>103.2993</v>
      </c>
      <c r="K839">
        <f t="shared" si="111"/>
        <v>11.305076224049188</v>
      </c>
      <c r="L839">
        <f>Table1[[#This Row],[Accel. (N)]]+Table1[[#This Row],[Roll (N)]]+Table1[[#This Row],[Aero (N)]]</f>
        <v>-819.14562377595087</v>
      </c>
      <c r="M839">
        <f>Table1[[#This Row],[Total (N)]]*((E825/3.6)/1000)</f>
        <v>-4.9831358779703674</v>
      </c>
      <c r="N839">
        <f>Table1[[#This Row],[Power (kW)]]*1000</f>
        <v>-4983.1358779703678</v>
      </c>
      <c r="P839">
        <f>(Table1[[#This Row],[Power (kW)]]*1000)*C825</f>
        <v>-4071222.0123017905</v>
      </c>
      <c r="S839">
        <f t="shared" si="105"/>
        <v>0</v>
      </c>
      <c r="T839">
        <f t="shared" si="109"/>
        <v>46.3</v>
      </c>
      <c r="U839">
        <f t="shared" si="106"/>
        <v>12.861111111111111</v>
      </c>
    </row>
    <row r="840" spans="2:21" x14ac:dyDescent="0.2">
      <c r="B840" s="4" t="s">
        <v>52</v>
      </c>
      <c r="C840" s="4">
        <v>832</v>
      </c>
      <c r="D840" s="4">
        <v>243</v>
      </c>
      <c r="E840" s="11">
        <v>47.7</v>
      </c>
      <c r="F840" s="17">
        <f t="shared" si="107"/>
        <v>0.26388888888888967</v>
      </c>
      <c r="G840" s="17">
        <f t="shared" si="108"/>
        <v>0.95000000000000284</v>
      </c>
      <c r="I840">
        <f t="shared" si="112"/>
        <v>-551.24999999999989</v>
      </c>
      <c r="J840">
        <f t="shared" si="110"/>
        <v>103.2993</v>
      </c>
      <c r="K840">
        <f t="shared" si="111"/>
        <v>7.6371316206750004</v>
      </c>
      <c r="L840">
        <f>Table1[[#This Row],[Accel. (N)]]+Table1[[#This Row],[Roll (N)]]+Table1[[#This Row],[Aero (N)]]</f>
        <v>-440.31356837932486</v>
      </c>
      <c r="M840">
        <f>Table1[[#This Row],[Total (N)]]*((E826/3.6)/1000)</f>
        <v>-2.2015678418966242</v>
      </c>
      <c r="N840">
        <f>Table1[[#This Row],[Power (kW)]]*1000</f>
        <v>-2201.567841896624</v>
      </c>
      <c r="P840">
        <f>(Table1[[#This Row],[Power (kW)]]*1000)*C826</f>
        <v>-1800882.4946714384</v>
      </c>
      <c r="S840">
        <f t="shared" ref="S840:S903" si="113">IF(E840&lt;1,1,0)</f>
        <v>0</v>
      </c>
      <c r="T840">
        <f t="shared" si="109"/>
        <v>47.7</v>
      </c>
      <c r="U840">
        <f t="shared" ref="U840:U903" si="114">E840/3.6</f>
        <v>13.25</v>
      </c>
    </row>
    <row r="841" spans="2:21" x14ac:dyDescent="0.2">
      <c r="B841" s="4" t="s">
        <v>52</v>
      </c>
      <c r="C841" s="4">
        <v>833</v>
      </c>
      <c r="D841" s="4">
        <v>244</v>
      </c>
      <c r="E841" s="11">
        <v>48.2</v>
      </c>
      <c r="F841" s="17">
        <f t="shared" si="107"/>
        <v>0.1388888888888889</v>
      </c>
      <c r="G841" s="17">
        <f t="shared" si="108"/>
        <v>0.5</v>
      </c>
      <c r="I841">
        <f t="shared" si="112"/>
        <v>0</v>
      </c>
      <c r="J841">
        <f t="shared" si="110"/>
        <v>103.2993</v>
      </c>
      <c r="K841">
        <f t="shared" si="111"/>
        <v>6.8121328344909724</v>
      </c>
      <c r="L841">
        <f>Table1[[#This Row],[Accel. (N)]]+Table1[[#This Row],[Roll (N)]]+Table1[[#This Row],[Aero (N)]]</f>
        <v>110.11143283449097</v>
      </c>
      <c r="M841">
        <f>Table1[[#This Row],[Total (N)]]*((E827/3.6)/1000)</f>
        <v>0.51997065505176288</v>
      </c>
      <c r="N841">
        <f>Table1[[#This Row],[Power (kW)]]*1000</f>
        <v>519.97065505176283</v>
      </c>
      <c r="P841">
        <f>(Table1[[#This Row],[Power (kW)]]*1000)*C827</f>
        <v>425855.96648739377</v>
      </c>
      <c r="S841">
        <f t="shared" si="113"/>
        <v>0</v>
      </c>
      <c r="T841">
        <f t="shared" si="109"/>
        <v>48.2</v>
      </c>
      <c r="U841">
        <f t="shared" si="114"/>
        <v>13.388888888888889</v>
      </c>
    </row>
    <row r="842" spans="2:21" x14ac:dyDescent="0.2">
      <c r="B842" s="4" t="s">
        <v>52</v>
      </c>
      <c r="C842" s="4">
        <v>834</v>
      </c>
      <c r="D842" s="4">
        <v>245</v>
      </c>
      <c r="E842" s="11">
        <v>48.7</v>
      </c>
      <c r="F842" s="17">
        <f t="shared" ref="F842:F905" si="115">($E843-$E841)/2/3.6</f>
        <v>0.15277777777777699</v>
      </c>
      <c r="G842" s="17">
        <f t="shared" ref="G842:G905" si="116">($E843-$E841)/2</f>
        <v>0.54999999999999716</v>
      </c>
      <c r="I842">
        <f t="shared" si="112"/>
        <v>494.99999999999989</v>
      </c>
      <c r="J842">
        <f t="shared" si="110"/>
        <v>103.2993</v>
      </c>
      <c r="K842">
        <f t="shared" si="111"/>
        <v>7.6371316206750004</v>
      </c>
      <c r="L842">
        <f>Table1[[#This Row],[Accel. (N)]]+Table1[[#This Row],[Roll (N)]]+Table1[[#This Row],[Aero (N)]]</f>
        <v>605.93643162067485</v>
      </c>
      <c r="M842">
        <f>Table1[[#This Row],[Total (N)]]*((E828/3.6)/1000)</f>
        <v>3.0296821581033742</v>
      </c>
      <c r="N842">
        <f>Table1[[#This Row],[Power (kW)]]*1000</f>
        <v>3029.6821581033741</v>
      </c>
      <c r="P842">
        <f>(Table1[[#This Row],[Power (kW)]]*1000)*C828</f>
        <v>2484339.3696447667</v>
      </c>
      <c r="S842">
        <f t="shared" si="113"/>
        <v>0</v>
      </c>
      <c r="T842">
        <f t="shared" si="109"/>
        <v>48.7</v>
      </c>
      <c r="U842">
        <f t="shared" si="114"/>
        <v>13.527777777777779</v>
      </c>
    </row>
    <row r="843" spans="2:21" x14ac:dyDescent="0.2">
      <c r="B843" s="4" t="s">
        <v>52</v>
      </c>
      <c r="C843" s="4">
        <v>835</v>
      </c>
      <c r="D843" s="4">
        <v>246</v>
      </c>
      <c r="E843" s="11">
        <v>49.3</v>
      </c>
      <c r="F843" s="17">
        <f t="shared" si="115"/>
        <v>0.15277777777777699</v>
      </c>
      <c r="G843" s="17">
        <f t="shared" si="116"/>
        <v>0.54999999999999716</v>
      </c>
      <c r="I843">
        <f t="shared" si="112"/>
        <v>765.00000000000011</v>
      </c>
      <c r="J843">
        <f t="shared" si="110"/>
        <v>103.2993</v>
      </c>
      <c r="K843">
        <f t="shared" si="111"/>
        <v>10.794755546309636</v>
      </c>
      <c r="L843">
        <f>Table1[[#This Row],[Accel. (N)]]+Table1[[#This Row],[Roll (N)]]+Table1[[#This Row],[Aero (N)]]</f>
        <v>879.09405554630973</v>
      </c>
      <c r="M843">
        <f>Table1[[#This Row],[Total (N)]]*((E829/3.6)/1000)</f>
        <v>5.2257257746363965</v>
      </c>
      <c r="N843">
        <f>Table1[[#This Row],[Power (kW)]]*1000</f>
        <v>5225.7257746363966</v>
      </c>
      <c r="P843">
        <f>(Table1[[#This Row],[Power (kW)]]*1000)*C829</f>
        <v>4290320.8609764818</v>
      </c>
      <c r="S843">
        <f t="shared" si="113"/>
        <v>0</v>
      </c>
      <c r="T843">
        <f t="shared" si="109"/>
        <v>49.3</v>
      </c>
      <c r="U843">
        <f t="shared" si="114"/>
        <v>13.694444444444443</v>
      </c>
    </row>
    <row r="844" spans="2:21" x14ac:dyDescent="0.2">
      <c r="B844" s="4" t="s">
        <v>52</v>
      </c>
      <c r="C844" s="4">
        <v>836</v>
      </c>
      <c r="D844" s="4">
        <v>247</v>
      </c>
      <c r="E844" s="11">
        <v>49.8</v>
      </c>
      <c r="F844" s="17">
        <f t="shared" si="115"/>
        <v>0.12500000000000078</v>
      </c>
      <c r="G844" s="17">
        <f t="shared" si="116"/>
        <v>0.45000000000000284</v>
      </c>
      <c r="I844">
        <f t="shared" si="112"/>
        <v>731.25</v>
      </c>
      <c r="J844">
        <f t="shared" si="110"/>
        <v>103.2993</v>
      </c>
      <c r="K844">
        <f t="shared" si="111"/>
        <v>14.497350098703558</v>
      </c>
      <c r="L844">
        <f>Table1[[#This Row],[Accel. (N)]]+Table1[[#This Row],[Roll (N)]]+Table1[[#This Row],[Aero (N)]]</f>
        <v>849.04665009870359</v>
      </c>
      <c r="M844">
        <f>Table1[[#This Row],[Total (N)]]*((E830/3.6)/1000)</f>
        <v>5.848988034013292</v>
      </c>
      <c r="N844">
        <f>Table1[[#This Row],[Power (kW)]]*1000</f>
        <v>5848.9880340132922</v>
      </c>
      <c r="P844">
        <f>(Table1[[#This Row],[Power (kW)]]*1000)*C830</f>
        <v>4807868.1639589258</v>
      </c>
      <c r="S844">
        <f t="shared" si="113"/>
        <v>0</v>
      </c>
      <c r="T844">
        <f t="shared" si="109"/>
        <v>49.8</v>
      </c>
      <c r="U844">
        <f t="shared" si="114"/>
        <v>13.833333333333332</v>
      </c>
    </row>
    <row r="845" spans="2:21" x14ac:dyDescent="0.2">
      <c r="B845" s="4" t="s">
        <v>52</v>
      </c>
      <c r="C845" s="4">
        <v>837</v>
      </c>
      <c r="D845" s="4">
        <v>248</v>
      </c>
      <c r="E845" s="11">
        <v>50.2</v>
      </c>
      <c r="F845" s="17">
        <f t="shared" si="115"/>
        <v>0.15277777777777798</v>
      </c>
      <c r="G845" s="17">
        <f t="shared" si="116"/>
        <v>0.55000000000000071</v>
      </c>
      <c r="I845">
        <f t="shared" si="112"/>
        <v>674.99999999999989</v>
      </c>
      <c r="J845">
        <f t="shared" si="110"/>
        <v>103.2993</v>
      </c>
      <c r="K845">
        <f t="shared" si="111"/>
        <v>18.348208718671682</v>
      </c>
      <c r="L845">
        <f>Table1[[#This Row],[Accel. (N)]]+Table1[[#This Row],[Roll (N)]]+Table1[[#This Row],[Aero (N)]]</f>
        <v>796.64750871867159</v>
      </c>
      <c r="M845">
        <f>Table1[[#This Row],[Total (N)]]*((E831/3.6)/1000)</f>
        <v>6.1740181925697044</v>
      </c>
      <c r="N845">
        <f>Table1[[#This Row],[Power (kW)]]*1000</f>
        <v>6174.0181925697043</v>
      </c>
      <c r="P845">
        <f>(Table1[[#This Row],[Power (kW)]]*1000)*C831</f>
        <v>5081216.9724848671</v>
      </c>
      <c r="S845">
        <f t="shared" si="113"/>
        <v>0</v>
      </c>
      <c r="T845">
        <f t="shared" si="109"/>
        <v>50.2</v>
      </c>
      <c r="U845">
        <f t="shared" si="114"/>
        <v>13.944444444444445</v>
      </c>
    </row>
    <row r="846" spans="2:21" x14ac:dyDescent="0.2">
      <c r="B846" s="4" t="s">
        <v>52</v>
      </c>
      <c r="C846" s="4">
        <v>838</v>
      </c>
      <c r="D846" s="4">
        <v>249</v>
      </c>
      <c r="E846" s="11">
        <v>50.9</v>
      </c>
      <c r="F846" s="17">
        <f t="shared" si="115"/>
        <v>0.22222222222222143</v>
      </c>
      <c r="G846" s="17">
        <f t="shared" si="116"/>
        <v>0.79999999999999716</v>
      </c>
      <c r="I846">
        <f t="shared" si="112"/>
        <v>573.75000000000011</v>
      </c>
      <c r="J846">
        <f t="shared" si="110"/>
        <v>103.2993</v>
      </c>
      <c r="K846">
        <f t="shared" si="111"/>
        <v>22.360767100731888</v>
      </c>
      <c r="L846">
        <f>Table1[[#This Row],[Accel. (N)]]+Table1[[#This Row],[Roll (N)]]+Table1[[#This Row],[Aero (N)]]</f>
        <v>699.41006710073202</v>
      </c>
      <c r="M846">
        <f>Table1[[#This Row],[Total (N)]]*((E832/3.6)/1000)</f>
        <v>5.9838416851951521</v>
      </c>
      <c r="N846">
        <f>Table1[[#This Row],[Power (kW)]]*1000</f>
        <v>5983.8416851951524</v>
      </c>
      <c r="P846">
        <f>(Table1[[#This Row],[Power (kW)]]*1000)*C832</f>
        <v>4930685.5486008059</v>
      </c>
      <c r="S846">
        <f t="shared" si="113"/>
        <v>0</v>
      </c>
      <c r="T846">
        <f t="shared" si="109"/>
        <v>50.9</v>
      </c>
      <c r="U846">
        <f t="shared" si="114"/>
        <v>14.138888888888888</v>
      </c>
    </row>
    <row r="847" spans="2:21" x14ac:dyDescent="0.2">
      <c r="B847" s="4" t="s">
        <v>52</v>
      </c>
      <c r="C847" s="4">
        <v>839</v>
      </c>
      <c r="D847" s="4">
        <v>250</v>
      </c>
      <c r="E847" s="11">
        <v>51.8</v>
      </c>
      <c r="F847" s="17">
        <f t="shared" si="115"/>
        <v>0.2222222222222224</v>
      </c>
      <c r="G847" s="17">
        <f t="shared" si="116"/>
        <v>0.80000000000000071</v>
      </c>
      <c r="I847">
        <f t="shared" si="112"/>
        <v>483.75000000000006</v>
      </c>
      <c r="J847">
        <f t="shared" si="110"/>
        <v>103.2993</v>
      </c>
      <c r="K847">
        <f t="shared" si="111"/>
        <v>25.669247947268747</v>
      </c>
      <c r="L847">
        <f>Table1[[#This Row],[Accel. (N)]]+Table1[[#This Row],[Roll (N)]]+Table1[[#This Row],[Aero (N)]]</f>
        <v>612.7185479472688</v>
      </c>
      <c r="M847">
        <f>Table1[[#This Row],[Total (N)]]*((E833/3.6)/1000)</f>
        <v>5.6165866895166303</v>
      </c>
      <c r="N847">
        <f>Table1[[#This Row],[Power (kW)]]*1000</f>
        <v>5616.58668951663</v>
      </c>
      <c r="P847">
        <f>(Table1[[#This Row],[Power (kW)]]*1000)*C833</f>
        <v>4633684.0188512197</v>
      </c>
      <c r="S847">
        <f t="shared" si="113"/>
        <v>0</v>
      </c>
      <c r="T847">
        <f t="shared" si="109"/>
        <v>51.8</v>
      </c>
      <c r="U847">
        <f t="shared" si="114"/>
        <v>14.388888888888888</v>
      </c>
    </row>
    <row r="848" spans="2:21" x14ac:dyDescent="0.2">
      <c r="B848" s="4" t="s">
        <v>52</v>
      </c>
      <c r="C848" s="4">
        <v>840</v>
      </c>
      <c r="D848" s="4">
        <v>251</v>
      </c>
      <c r="E848" s="11">
        <v>52.5</v>
      </c>
      <c r="F848" s="17">
        <f t="shared" si="115"/>
        <v>0.20833333333333331</v>
      </c>
      <c r="G848" s="17">
        <f t="shared" si="116"/>
        <v>0.75</v>
      </c>
      <c r="I848">
        <f t="shared" si="112"/>
        <v>461.25000000000017</v>
      </c>
      <c r="J848">
        <f t="shared" si="110"/>
        <v>103.2993</v>
      </c>
      <c r="K848">
        <f t="shared" si="111"/>
        <v>29.040192987616688</v>
      </c>
      <c r="L848">
        <f>Table1[[#This Row],[Accel. (N)]]+Table1[[#This Row],[Roll (N)]]+Table1[[#This Row],[Aero (N)]]</f>
        <v>593.58949298761684</v>
      </c>
      <c r="M848">
        <f>Table1[[#This Row],[Total (N)]]*((E834/3.6)/1000)</f>
        <v>5.7874975566292646</v>
      </c>
      <c r="N848">
        <f>Table1[[#This Row],[Power (kW)]]*1000</f>
        <v>5787.4975566292642</v>
      </c>
      <c r="P848">
        <f>(Table1[[#This Row],[Power (kW)]]*1000)*C834</f>
        <v>4780472.9817757718</v>
      </c>
      <c r="S848">
        <f t="shared" si="113"/>
        <v>0</v>
      </c>
      <c r="T848">
        <f t="shared" si="109"/>
        <v>52.5</v>
      </c>
      <c r="U848">
        <f t="shared" si="114"/>
        <v>14.583333333333332</v>
      </c>
    </row>
    <row r="849" spans="2:21" x14ac:dyDescent="0.2">
      <c r="B849" s="4" t="s">
        <v>52</v>
      </c>
      <c r="C849" s="4">
        <v>841</v>
      </c>
      <c r="D849" s="4">
        <v>252</v>
      </c>
      <c r="E849" s="11">
        <v>53.3</v>
      </c>
      <c r="F849" s="17">
        <f t="shared" si="115"/>
        <v>0.27777777777777779</v>
      </c>
      <c r="G849" s="17">
        <f t="shared" si="116"/>
        <v>1</v>
      </c>
      <c r="I849">
        <f t="shared" si="112"/>
        <v>427.49999999999966</v>
      </c>
      <c r="J849">
        <f t="shared" si="110"/>
        <v>103.2993</v>
      </c>
      <c r="K849">
        <f t="shared" si="111"/>
        <v>32.443902265473078</v>
      </c>
      <c r="L849">
        <f>Table1[[#This Row],[Accel. (N)]]+Table1[[#This Row],[Roll (N)]]+Table1[[#This Row],[Aero (N)]]</f>
        <v>563.24320226547275</v>
      </c>
      <c r="M849">
        <f>Table1[[#This Row],[Total (N)]]*((E835/3.6)/1000)</f>
        <v>5.804534112235844</v>
      </c>
      <c r="N849">
        <f>Table1[[#This Row],[Power (kW)]]*1000</f>
        <v>5804.5341122358441</v>
      </c>
      <c r="P849">
        <f>(Table1[[#This Row],[Power (kW)]]*1000)*C835</f>
        <v>4800349.7108190432</v>
      </c>
      <c r="S849">
        <f t="shared" si="113"/>
        <v>0</v>
      </c>
      <c r="T849">
        <f t="shared" si="109"/>
        <v>53.3</v>
      </c>
      <c r="U849">
        <f t="shared" si="114"/>
        <v>14.805555555555554</v>
      </c>
    </row>
    <row r="850" spans="2:21" x14ac:dyDescent="0.2">
      <c r="B850" s="4" t="s">
        <v>52</v>
      </c>
      <c r="C850" s="4">
        <v>842</v>
      </c>
      <c r="D850" s="4">
        <v>253</v>
      </c>
      <c r="E850" s="11">
        <v>54.5</v>
      </c>
      <c r="F850" s="17">
        <f t="shared" si="115"/>
        <v>0.33333333333333409</v>
      </c>
      <c r="G850" s="17">
        <f t="shared" si="116"/>
        <v>1.2000000000000028</v>
      </c>
      <c r="I850">
        <f t="shared" si="112"/>
        <v>483.7499999999996</v>
      </c>
      <c r="J850">
        <f t="shared" si="110"/>
        <v>103.2993</v>
      </c>
      <c r="K850">
        <f t="shared" si="111"/>
        <v>35.668468949758079</v>
      </c>
      <c r="L850">
        <f>Table1[[#This Row],[Accel. (N)]]+Table1[[#This Row],[Roll (N)]]+Table1[[#This Row],[Aero (N)]]</f>
        <v>622.71776894975767</v>
      </c>
      <c r="M850">
        <f>Table1[[#This Row],[Total (N)]]*((E836/3.6)/1000)</f>
        <v>6.7288114478182148</v>
      </c>
      <c r="N850">
        <f>Table1[[#This Row],[Power (kW)]]*1000</f>
        <v>6728.8114478182151</v>
      </c>
      <c r="P850">
        <f>(Table1[[#This Row],[Power (kW)]]*1000)*C836</f>
        <v>5571455.8787934817</v>
      </c>
      <c r="S850">
        <f t="shared" si="113"/>
        <v>0</v>
      </c>
      <c r="T850">
        <f t="shared" si="109"/>
        <v>54.5</v>
      </c>
      <c r="U850">
        <f t="shared" si="114"/>
        <v>15.138888888888889</v>
      </c>
    </row>
    <row r="851" spans="2:21" x14ac:dyDescent="0.2">
      <c r="B851" s="4" t="s">
        <v>52</v>
      </c>
      <c r="C851" s="4">
        <v>843</v>
      </c>
      <c r="D851" s="4">
        <v>254</v>
      </c>
      <c r="E851" s="11">
        <v>55.7</v>
      </c>
      <c r="F851" s="17">
        <f t="shared" si="115"/>
        <v>0.27777777777777779</v>
      </c>
      <c r="G851" s="17">
        <f t="shared" si="116"/>
        <v>1</v>
      </c>
      <c r="I851">
        <f t="shared" si="112"/>
        <v>573.75000000000011</v>
      </c>
      <c r="J851">
        <f t="shared" si="110"/>
        <v>103.2993</v>
      </c>
      <c r="K851">
        <f t="shared" si="111"/>
        <v>40.400426273370748</v>
      </c>
      <c r="L851">
        <f>Table1[[#This Row],[Accel. (N)]]+Table1[[#This Row],[Roll (N)]]+Table1[[#This Row],[Aero (N)]]</f>
        <v>717.44972627337086</v>
      </c>
      <c r="M851">
        <f>Table1[[#This Row],[Total (N)]]*((E837/3.6)/1000)</f>
        <v>8.2506718521437641</v>
      </c>
      <c r="N851">
        <f>Table1[[#This Row],[Power (kW)]]*1000</f>
        <v>8250.6718521437633</v>
      </c>
      <c r="P851">
        <f>(Table1[[#This Row],[Power (kW)]]*1000)*C837</f>
        <v>6839806.9654271798</v>
      </c>
      <c r="S851">
        <f t="shared" si="113"/>
        <v>0</v>
      </c>
      <c r="T851">
        <f t="shared" si="109"/>
        <v>55.7</v>
      </c>
      <c r="U851">
        <f t="shared" si="114"/>
        <v>15.472222222222223</v>
      </c>
    </row>
    <row r="852" spans="2:21" x14ac:dyDescent="0.2">
      <c r="B852" s="4" t="s">
        <v>52</v>
      </c>
      <c r="C852" s="4">
        <v>844</v>
      </c>
      <c r="D852" s="4">
        <v>255</v>
      </c>
      <c r="E852" s="11">
        <v>56.5</v>
      </c>
      <c r="F852" s="17">
        <f t="shared" si="115"/>
        <v>0.15277777777777699</v>
      </c>
      <c r="G852" s="17">
        <f t="shared" si="116"/>
        <v>0.54999999999999716</v>
      </c>
      <c r="I852">
        <f t="shared" si="112"/>
        <v>551.24999999999989</v>
      </c>
      <c r="J852">
        <f t="shared" si="110"/>
        <v>103.2993</v>
      </c>
      <c r="K852">
        <f t="shared" si="111"/>
        <v>45.634218572922222</v>
      </c>
      <c r="L852">
        <f>Table1[[#This Row],[Accel. (N)]]+Table1[[#This Row],[Roll (N)]]+Table1[[#This Row],[Aero (N)]]</f>
        <v>700.18351857292214</v>
      </c>
      <c r="M852">
        <f>Table1[[#This Row],[Total (N)]]*((E838/3.6)/1000)</f>
        <v>8.5577985603357138</v>
      </c>
      <c r="N852">
        <f>Table1[[#This Row],[Power (kW)]]*1000</f>
        <v>8557.7985603357138</v>
      </c>
      <c r="P852">
        <f>(Table1[[#This Row],[Power (kW)]]*1000)*C838</f>
        <v>7102972.8050786424</v>
      </c>
      <c r="S852">
        <f t="shared" si="113"/>
        <v>0</v>
      </c>
      <c r="T852">
        <f t="shared" si="109"/>
        <v>56.5</v>
      </c>
      <c r="U852">
        <f t="shared" si="114"/>
        <v>15.694444444444445</v>
      </c>
    </row>
    <row r="853" spans="2:21" x14ac:dyDescent="0.2">
      <c r="B853" s="4" t="s">
        <v>52</v>
      </c>
      <c r="C853" s="4">
        <v>845</v>
      </c>
      <c r="D853" s="4">
        <v>256</v>
      </c>
      <c r="E853" s="11">
        <v>56.8</v>
      </c>
      <c r="F853" s="17">
        <f t="shared" si="115"/>
        <v>6.9444444444444448E-2</v>
      </c>
      <c r="G853" s="17">
        <f t="shared" si="116"/>
        <v>0.25</v>
      </c>
      <c r="I853">
        <f t="shared" si="112"/>
        <v>416.25000000000034</v>
      </c>
      <c r="J853">
        <f t="shared" si="110"/>
        <v>103.2993</v>
      </c>
      <c r="K853">
        <f t="shared" si="111"/>
        <v>50.529761370138239</v>
      </c>
      <c r="L853">
        <f>Table1[[#This Row],[Accel. (N)]]+Table1[[#This Row],[Roll (N)]]+Table1[[#This Row],[Aero (N)]]</f>
        <v>570.07906137013856</v>
      </c>
      <c r="M853">
        <f>Table1[[#This Row],[Total (N)]]*((E839/3.6)/1000)</f>
        <v>7.3318501503992826</v>
      </c>
      <c r="N853">
        <f>Table1[[#This Row],[Power (kW)]]*1000</f>
        <v>7331.8501503992829</v>
      </c>
      <c r="P853">
        <f>(Table1[[#This Row],[Power (kW)]]*1000)*C839</f>
        <v>6092767.4749818044</v>
      </c>
      <c r="S853">
        <f t="shared" si="113"/>
        <v>0</v>
      </c>
      <c r="T853">
        <f t="shared" ref="T853:T916" si="117">IF(S853=1,"",E853)</f>
        <v>56.8</v>
      </c>
      <c r="U853">
        <f t="shared" si="114"/>
        <v>15.777777777777777</v>
      </c>
    </row>
    <row r="854" spans="2:21" x14ac:dyDescent="0.2">
      <c r="B854" s="4" t="s">
        <v>52</v>
      </c>
      <c r="C854" s="4">
        <v>846</v>
      </c>
      <c r="D854" s="4">
        <v>257</v>
      </c>
      <c r="E854" s="11">
        <v>57</v>
      </c>
      <c r="F854" s="17">
        <f t="shared" si="115"/>
        <v>5.5555555555556344E-2</v>
      </c>
      <c r="G854" s="17">
        <f t="shared" si="116"/>
        <v>0.20000000000000284</v>
      </c>
      <c r="I854">
        <f t="shared" si="112"/>
        <v>213.75000000000063</v>
      </c>
      <c r="J854">
        <f t="shared" ref="J854:J917" si="118">$M$16*9.81*$M$17</f>
        <v>103.2993</v>
      </c>
      <c r="K854">
        <f t="shared" si="111"/>
        <v>53.631756806190189</v>
      </c>
      <c r="L854">
        <f>Table1[[#This Row],[Accel. (N)]]+Table1[[#This Row],[Roll (N)]]+Table1[[#This Row],[Aero (N)]]</f>
        <v>370.68105680619084</v>
      </c>
      <c r="M854">
        <f>Table1[[#This Row],[Total (N)]]*((E840/3.6)/1000)</f>
        <v>4.9115240026820288</v>
      </c>
      <c r="N854">
        <f>Table1[[#This Row],[Power (kW)]]*1000</f>
        <v>4911.5240026820284</v>
      </c>
      <c r="P854">
        <f>(Table1[[#This Row],[Power (kW)]]*1000)*C840</f>
        <v>4086387.9702314474</v>
      </c>
      <c r="S854">
        <f t="shared" si="113"/>
        <v>0</v>
      </c>
      <c r="T854">
        <f t="shared" si="117"/>
        <v>57</v>
      </c>
      <c r="U854">
        <f t="shared" si="114"/>
        <v>15.833333333333332</v>
      </c>
    </row>
    <row r="855" spans="2:21" x14ac:dyDescent="0.2">
      <c r="B855" s="4" t="s">
        <v>52</v>
      </c>
      <c r="C855" s="4">
        <v>847</v>
      </c>
      <c r="D855" s="4">
        <v>258</v>
      </c>
      <c r="E855" s="11">
        <v>57.2</v>
      </c>
      <c r="F855" s="17">
        <f t="shared" si="115"/>
        <v>9.7222222222222612E-2</v>
      </c>
      <c r="G855" s="17">
        <f t="shared" si="116"/>
        <v>0.35000000000000142</v>
      </c>
      <c r="I855">
        <f t="shared" si="112"/>
        <v>112.5</v>
      </c>
      <c r="J855">
        <f t="shared" si="118"/>
        <v>103.2993</v>
      </c>
      <c r="K855">
        <f t="shared" ref="K855:K918" si="119">0.5*0.9617*$M$20*1.293^2*(E841/3.6)^2</f>
        <v>54.762005143262307</v>
      </c>
      <c r="L855">
        <f>Table1[[#This Row],[Accel. (N)]]+Table1[[#This Row],[Roll (N)]]+Table1[[#This Row],[Aero (N)]]</f>
        <v>270.5613051432623</v>
      </c>
      <c r="M855">
        <f>Table1[[#This Row],[Total (N)]]*((E841/3.6)/1000)</f>
        <v>3.622515252195901</v>
      </c>
      <c r="N855">
        <f>Table1[[#This Row],[Power (kW)]]*1000</f>
        <v>3622.5152521959008</v>
      </c>
      <c r="P855">
        <f>(Table1[[#This Row],[Power (kW)]]*1000)*C841</f>
        <v>3017555.2050791853</v>
      </c>
      <c r="S855">
        <f t="shared" si="113"/>
        <v>0</v>
      </c>
      <c r="T855">
        <f t="shared" si="117"/>
        <v>57.2</v>
      </c>
      <c r="U855">
        <f t="shared" si="114"/>
        <v>15.888888888888889</v>
      </c>
    </row>
    <row r="856" spans="2:21" x14ac:dyDescent="0.2">
      <c r="B856" s="4" t="s">
        <v>52</v>
      </c>
      <c r="C856" s="4">
        <v>848</v>
      </c>
      <c r="D856" s="4">
        <v>259</v>
      </c>
      <c r="E856" s="11">
        <v>57.7</v>
      </c>
      <c r="F856" s="17">
        <f t="shared" si="115"/>
        <v>0.20833333333333331</v>
      </c>
      <c r="G856" s="17">
        <f t="shared" si="116"/>
        <v>0.75</v>
      </c>
      <c r="I856">
        <f t="shared" si="112"/>
        <v>123.74999999999936</v>
      </c>
      <c r="J856">
        <f t="shared" si="118"/>
        <v>103.2993</v>
      </c>
      <c r="K856">
        <f t="shared" si="119"/>
        <v>55.904039177279913</v>
      </c>
      <c r="L856">
        <f>Table1[[#This Row],[Accel. (N)]]+Table1[[#This Row],[Roll (N)]]+Table1[[#This Row],[Aero (N)]]</f>
        <v>282.9533391772793</v>
      </c>
      <c r="M856">
        <f>Table1[[#This Row],[Total (N)]]*((E842/3.6)/1000)</f>
        <v>3.8277298938704178</v>
      </c>
      <c r="N856">
        <f>Table1[[#This Row],[Power (kW)]]*1000</f>
        <v>3827.729893870418</v>
      </c>
      <c r="P856">
        <f>(Table1[[#This Row],[Power (kW)]]*1000)*C842</f>
        <v>3192326.7314879284</v>
      </c>
      <c r="S856">
        <f t="shared" si="113"/>
        <v>0</v>
      </c>
      <c r="T856">
        <f t="shared" si="117"/>
        <v>57.7</v>
      </c>
      <c r="U856">
        <f t="shared" si="114"/>
        <v>16.027777777777779</v>
      </c>
    </row>
    <row r="857" spans="2:21" x14ac:dyDescent="0.2">
      <c r="B857" s="4" t="s">
        <v>52</v>
      </c>
      <c r="C857" s="4">
        <v>849</v>
      </c>
      <c r="D857" s="4">
        <v>260</v>
      </c>
      <c r="E857" s="11">
        <v>58.7</v>
      </c>
      <c r="F857" s="17">
        <f t="shared" si="115"/>
        <v>0.33333333333333315</v>
      </c>
      <c r="G857" s="17">
        <f t="shared" si="116"/>
        <v>1.1999999999999993</v>
      </c>
      <c r="I857">
        <f t="shared" si="112"/>
        <v>123.74999999999936</v>
      </c>
      <c r="J857">
        <f t="shared" si="118"/>
        <v>103.2993</v>
      </c>
      <c r="K857">
        <f t="shared" si="119"/>
        <v>57.29003713806906</v>
      </c>
      <c r="L857">
        <f>Table1[[#This Row],[Accel. (N)]]+Table1[[#This Row],[Roll (N)]]+Table1[[#This Row],[Aero (N)]]</f>
        <v>284.3393371380684</v>
      </c>
      <c r="M857">
        <f>Table1[[#This Row],[Total (N)]]*((E843/3.6)/1000)</f>
        <v>3.8938692558074361</v>
      </c>
      <c r="N857">
        <f>Table1[[#This Row],[Power (kW)]]*1000</f>
        <v>3893.8692558074363</v>
      </c>
      <c r="P857">
        <f>(Table1[[#This Row],[Power (kW)]]*1000)*C843</f>
        <v>3251380.8285992094</v>
      </c>
      <c r="S857">
        <f t="shared" si="113"/>
        <v>0</v>
      </c>
      <c r="T857">
        <f t="shared" si="117"/>
        <v>58.7</v>
      </c>
      <c r="U857">
        <f t="shared" si="114"/>
        <v>16.305555555555557</v>
      </c>
    </row>
    <row r="858" spans="2:21" x14ac:dyDescent="0.2">
      <c r="B858" s="4" t="s">
        <v>52</v>
      </c>
      <c r="C858" s="4">
        <v>850</v>
      </c>
      <c r="D858" s="4">
        <v>261</v>
      </c>
      <c r="E858" s="11">
        <v>60.1</v>
      </c>
      <c r="F858" s="17">
        <f t="shared" si="115"/>
        <v>0.33333333333333315</v>
      </c>
      <c r="G858" s="17">
        <f t="shared" si="116"/>
        <v>1.1999999999999993</v>
      </c>
      <c r="I858">
        <f t="shared" si="112"/>
        <v>101.25000000000063</v>
      </c>
      <c r="J858">
        <f t="shared" si="118"/>
        <v>103.2993</v>
      </c>
      <c r="K858">
        <f t="shared" si="119"/>
        <v>58.457999705366746</v>
      </c>
      <c r="L858">
        <f>Table1[[#This Row],[Accel. (N)]]+Table1[[#This Row],[Roll (N)]]+Table1[[#This Row],[Aero (N)]]</f>
        <v>263.00729970536736</v>
      </c>
      <c r="M858">
        <f>Table1[[#This Row],[Total (N)]]*((E844/3.6)/1000)</f>
        <v>3.6382676459242482</v>
      </c>
      <c r="N858">
        <f>Table1[[#This Row],[Power (kW)]]*1000</f>
        <v>3638.2676459242484</v>
      </c>
      <c r="P858">
        <f>(Table1[[#This Row],[Power (kW)]]*1000)*C844</f>
        <v>3041591.7519926718</v>
      </c>
      <c r="S858">
        <f t="shared" si="113"/>
        <v>0</v>
      </c>
      <c r="T858">
        <f t="shared" si="117"/>
        <v>60.1</v>
      </c>
      <c r="U858">
        <f t="shared" si="114"/>
        <v>16.694444444444443</v>
      </c>
    </row>
    <row r="859" spans="2:21" x14ac:dyDescent="0.2">
      <c r="B859" s="4" t="s">
        <v>52</v>
      </c>
      <c r="C859" s="4">
        <v>851</v>
      </c>
      <c r="D859" s="4">
        <v>262</v>
      </c>
      <c r="E859" s="11">
        <v>61.1</v>
      </c>
      <c r="F859" s="17">
        <f t="shared" si="115"/>
        <v>0.2222222222222224</v>
      </c>
      <c r="G859" s="17">
        <f t="shared" si="116"/>
        <v>0.80000000000000071</v>
      </c>
      <c r="I859">
        <f t="shared" si="112"/>
        <v>123.75000000000017</v>
      </c>
      <c r="J859">
        <f t="shared" si="118"/>
        <v>103.2993</v>
      </c>
      <c r="K859">
        <f t="shared" si="119"/>
        <v>59.400855461005641</v>
      </c>
      <c r="L859">
        <f>Table1[[#This Row],[Accel. (N)]]+Table1[[#This Row],[Roll (N)]]+Table1[[#This Row],[Aero (N)]]</f>
        <v>286.45015546100581</v>
      </c>
      <c r="M859">
        <f>Table1[[#This Row],[Total (N)]]*((E845/3.6)/1000)</f>
        <v>3.9943882789284699</v>
      </c>
      <c r="N859">
        <f>Table1[[#This Row],[Power (kW)]]*1000</f>
        <v>3994.3882789284698</v>
      </c>
      <c r="P859">
        <f>(Table1[[#This Row],[Power (kW)]]*1000)*C845</f>
        <v>3343302.9894631291</v>
      </c>
      <c r="S859">
        <f t="shared" si="113"/>
        <v>0</v>
      </c>
      <c r="T859">
        <f t="shared" si="117"/>
        <v>61.1</v>
      </c>
      <c r="U859">
        <f t="shared" si="114"/>
        <v>16.972222222222221</v>
      </c>
    </row>
    <row r="860" spans="2:21" x14ac:dyDescent="0.2">
      <c r="B860" s="4" t="s">
        <v>52</v>
      </c>
      <c r="C860" s="4">
        <v>852</v>
      </c>
      <c r="D860" s="4">
        <v>263</v>
      </c>
      <c r="E860" s="11">
        <v>61.7</v>
      </c>
      <c r="F860" s="17">
        <f t="shared" si="115"/>
        <v>0.16666666666666607</v>
      </c>
      <c r="G860" s="17">
        <f t="shared" si="116"/>
        <v>0.59999999999999787</v>
      </c>
      <c r="I860">
        <f t="shared" si="112"/>
        <v>179.99999999999937</v>
      </c>
      <c r="J860">
        <f t="shared" si="118"/>
        <v>103.2993</v>
      </c>
      <c r="K860">
        <f t="shared" si="119"/>
        <v>61.069003006669732</v>
      </c>
      <c r="L860">
        <f>Table1[[#This Row],[Accel. (N)]]+Table1[[#This Row],[Roll (N)]]+Table1[[#This Row],[Aero (N)]]</f>
        <v>344.36830300666912</v>
      </c>
      <c r="M860">
        <f>Table1[[#This Row],[Total (N)]]*((E846/3.6)/1000)</f>
        <v>4.8689851730665161</v>
      </c>
      <c r="N860">
        <f>Table1[[#This Row],[Power (kW)]]*1000</f>
        <v>4868.9851730665159</v>
      </c>
      <c r="P860">
        <f>(Table1[[#This Row],[Power (kW)]]*1000)*C846</f>
        <v>4080209.5750297406</v>
      </c>
      <c r="S860">
        <f t="shared" si="113"/>
        <v>0</v>
      </c>
      <c r="T860">
        <f t="shared" si="117"/>
        <v>61.7</v>
      </c>
      <c r="U860">
        <f t="shared" si="114"/>
        <v>17.138888888888889</v>
      </c>
    </row>
    <row r="861" spans="2:21" x14ac:dyDescent="0.2">
      <c r="B861" s="4" t="s">
        <v>52</v>
      </c>
      <c r="C861" s="4">
        <v>853</v>
      </c>
      <c r="D861" s="4">
        <v>264</v>
      </c>
      <c r="E861" s="11">
        <v>62.3</v>
      </c>
      <c r="F861" s="17">
        <f t="shared" si="115"/>
        <v>0.16666666666666607</v>
      </c>
      <c r="G861" s="17">
        <f t="shared" si="116"/>
        <v>0.59999999999999787</v>
      </c>
      <c r="I861">
        <f t="shared" si="112"/>
        <v>180.00000000000014</v>
      </c>
      <c r="J861">
        <f t="shared" si="118"/>
        <v>103.2993</v>
      </c>
      <c r="K861">
        <f t="shared" si="119"/>
        <v>63.247706944012293</v>
      </c>
      <c r="L861">
        <f>Table1[[#This Row],[Accel. (N)]]+Table1[[#This Row],[Roll (N)]]+Table1[[#This Row],[Aero (N)]]</f>
        <v>346.54700694401242</v>
      </c>
      <c r="M861">
        <f>Table1[[#This Row],[Total (N)]]*((E847/3.6)/1000)</f>
        <v>4.9864263776944</v>
      </c>
      <c r="N861">
        <f>Table1[[#This Row],[Power (kW)]]*1000</f>
        <v>4986.4263776943999</v>
      </c>
      <c r="P861">
        <f>(Table1[[#This Row],[Power (kW)]]*1000)*C847</f>
        <v>4183611.7308856016</v>
      </c>
      <c r="S861">
        <f t="shared" si="113"/>
        <v>0</v>
      </c>
      <c r="T861">
        <f t="shared" si="117"/>
        <v>62.3</v>
      </c>
      <c r="U861">
        <f t="shared" si="114"/>
        <v>17.305555555555554</v>
      </c>
    </row>
    <row r="862" spans="2:21" x14ac:dyDescent="0.2">
      <c r="B862" s="4" t="s">
        <v>52</v>
      </c>
      <c r="C862" s="4">
        <v>854</v>
      </c>
      <c r="D862" s="4">
        <v>265</v>
      </c>
      <c r="E862" s="11">
        <v>62.9</v>
      </c>
      <c r="F862" s="17">
        <f t="shared" si="115"/>
        <v>0.1388888888888889</v>
      </c>
      <c r="G862" s="17">
        <f t="shared" si="116"/>
        <v>0.5</v>
      </c>
      <c r="I862">
        <f t="shared" si="112"/>
        <v>168.74999999999997</v>
      </c>
      <c r="J862">
        <f t="shared" si="118"/>
        <v>103.2993</v>
      </c>
      <c r="K862">
        <f t="shared" si="119"/>
        <v>64.968654411992176</v>
      </c>
      <c r="L862">
        <f>Table1[[#This Row],[Accel. (N)]]+Table1[[#This Row],[Roll (N)]]+Table1[[#This Row],[Aero (N)]]</f>
        <v>337.01795441199215</v>
      </c>
      <c r="M862">
        <f>Table1[[#This Row],[Total (N)]]*((E848/3.6)/1000)</f>
        <v>4.9148451685082186</v>
      </c>
      <c r="N862">
        <f>Table1[[#This Row],[Power (kW)]]*1000</f>
        <v>4914.8451685082182</v>
      </c>
      <c r="P862">
        <f>(Table1[[#This Row],[Power (kW)]]*1000)*C848</f>
        <v>4128469.9415469035</v>
      </c>
      <c r="S862">
        <f t="shared" si="113"/>
        <v>0</v>
      </c>
      <c r="T862">
        <f t="shared" si="117"/>
        <v>62.9</v>
      </c>
      <c r="U862">
        <f t="shared" si="114"/>
        <v>17.472222222222221</v>
      </c>
    </row>
    <row r="863" spans="2:21" x14ac:dyDescent="0.2">
      <c r="B863" s="4" t="s">
        <v>52</v>
      </c>
      <c r="C863" s="4">
        <v>855</v>
      </c>
      <c r="D863" s="4">
        <v>266</v>
      </c>
      <c r="E863" s="11">
        <v>63.3</v>
      </c>
      <c r="F863" s="17">
        <f t="shared" si="115"/>
        <v>6.9444444444444448E-2</v>
      </c>
      <c r="G863" s="17">
        <f t="shared" si="116"/>
        <v>0.25</v>
      </c>
      <c r="I863">
        <f t="shared" si="112"/>
        <v>225</v>
      </c>
      <c r="J863">
        <f t="shared" si="118"/>
        <v>103.2993</v>
      </c>
      <c r="K863">
        <f t="shared" si="119"/>
        <v>66.963737190924064</v>
      </c>
      <c r="L863">
        <f>Table1[[#This Row],[Accel. (N)]]+Table1[[#This Row],[Roll (N)]]+Table1[[#This Row],[Aero (N)]]</f>
        <v>395.26303719092408</v>
      </c>
      <c r="M863">
        <f>Table1[[#This Row],[Total (N)]]*((E849/3.6)/1000)</f>
        <v>5.8520888561878479</v>
      </c>
      <c r="N863">
        <f>Table1[[#This Row],[Power (kW)]]*1000</f>
        <v>5852.0888561878483</v>
      </c>
      <c r="P863">
        <f>(Table1[[#This Row],[Power (kW)]]*1000)*C849</f>
        <v>4921606.7280539805</v>
      </c>
      <c r="S863">
        <f t="shared" si="113"/>
        <v>0</v>
      </c>
      <c r="T863">
        <f t="shared" si="117"/>
        <v>63.3</v>
      </c>
      <c r="U863">
        <f t="shared" si="114"/>
        <v>17.583333333333332</v>
      </c>
    </row>
    <row r="864" spans="2:21" x14ac:dyDescent="0.2">
      <c r="B864" s="4" t="s">
        <v>52</v>
      </c>
      <c r="C864" s="4">
        <v>856</v>
      </c>
      <c r="D864" s="4">
        <v>267</v>
      </c>
      <c r="E864" s="11">
        <v>63.4</v>
      </c>
      <c r="F864" s="17">
        <f t="shared" si="115"/>
        <v>2.7777777777778172E-2</v>
      </c>
      <c r="G864" s="17">
        <f t="shared" si="116"/>
        <v>0.10000000000000142</v>
      </c>
      <c r="I864">
        <f t="shared" si="112"/>
        <v>270.00000000000063</v>
      </c>
      <c r="J864">
        <f t="shared" si="118"/>
        <v>103.2993</v>
      </c>
      <c r="K864">
        <f t="shared" si="119"/>
        <v>70.012932704660244</v>
      </c>
      <c r="L864">
        <f>Table1[[#This Row],[Accel. (N)]]+Table1[[#This Row],[Roll (N)]]+Table1[[#This Row],[Aero (N)]]</f>
        <v>443.31223270466091</v>
      </c>
      <c r="M864">
        <f>Table1[[#This Row],[Total (N)]]*((E850/3.6)/1000)</f>
        <v>6.7112546340011168</v>
      </c>
      <c r="N864">
        <f>Table1[[#This Row],[Power (kW)]]*1000</f>
        <v>6711.2546340011168</v>
      </c>
      <c r="P864">
        <f>(Table1[[#This Row],[Power (kW)]]*1000)*C850</f>
        <v>5650876.40182894</v>
      </c>
      <c r="S864">
        <f t="shared" si="113"/>
        <v>0</v>
      </c>
      <c r="T864">
        <f t="shared" si="117"/>
        <v>63.4</v>
      </c>
      <c r="U864">
        <f t="shared" si="114"/>
        <v>17.611111111111111</v>
      </c>
    </row>
    <row r="865" spans="2:21" x14ac:dyDescent="0.2">
      <c r="B865" s="4" t="s">
        <v>52</v>
      </c>
      <c r="C865" s="4">
        <v>857</v>
      </c>
      <c r="D865" s="4">
        <v>268</v>
      </c>
      <c r="E865" s="11">
        <v>63.5</v>
      </c>
      <c r="F865" s="17">
        <f t="shared" si="115"/>
        <v>0.15277777777777798</v>
      </c>
      <c r="G865" s="17">
        <f t="shared" si="116"/>
        <v>0.55000000000000071</v>
      </c>
      <c r="I865">
        <f t="shared" si="112"/>
        <v>225</v>
      </c>
      <c r="J865">
        <f t="shared" si="118"/>
        <v>103.2993</v>
      </c>
      <c r="K865">
        <f t="shared" si="119"/>
        <v>73.130013832802419</v>
      </c>
      <c r="L865">
        <f>Table1[[#This Row],[Accel. (N)]]+Table1[[#This Row],[Roll (N)]]+Table1[[#This Row],[Aero (N)]]</f>
        <v>401.42931383280245</v>
      </c>
      <c r="M865">
        <f>Table1[[#This Row],[Total (N)]]*((E851/3.6)/1000)</f>
        <v>6.2110035501353051</v>
      </c>
      <c r="N865">
        <f>Table1[[#This Row],[Power (kW)]]*1000</f>
        <v>6211.003550135305</v>
      </c>
      <c r="P865">
        <f>(Table1[[#This Row],[Power (kW)]]*1000)*C851</f>
        <v>5235875.9927640622</v>
      </c>
      <c r="S865">
        <f t="shared" si="113"/>
        <v>0</v>
      </c>
      <c r="T865">
        <f t="shared" si="117"/>
        <v>63.5</v>
      </c>
      <c r="U865">
        <f t="shared" si="114"/>
        <v>17.638888888888889</v>
      </c>
    </row>
    <row r="866" spans="2:21" x14ac:dyDescent="0.2">
      <c r="B866" s="4" t="s">
        <v>52</v>
      </c>
      <c r="C866" s="4">
        <v>858</v>
      </c>
      <c r="D866" s="4">
        <v>269</v>
      </c>
      <c r="E866" s="11">
        <v>64.5</v>
      </c>
      <c r="F866" s="17">
        <f t="shared" si="115"/>
        <v>0.31944444444444403</v>
      </c>
      <c r="G866" s="17">
        <f t="shared" si="116"/>
        <v>1.1499999999999986</v>
      </c>
      <c r="I866">
        <f t="shared" si="112"/>
        <v>123.74999999999936</v>
      </c>
      <c r="J866">
        <f t="shared" si="118"/>
        <v>103.2993</v>
      </c>
      <c r="K866">
        <f t="shared" si="119"/>
        <v>75.245782148456072</v>
      </c>
      <c r="L866">
        <f>Table1[[#This Row],[Accel. (N)]]+Table1[[#This Row],[Roll (N)]]+Table1[[#This Row],[Aero (N)]]</f>
        <v>302.29508214845544</v>
      </c>
      <c r="M866">
        <f>Table1[[#This Row],[Total (N)]]*((E852/3.6)/1000)</f>
        <v>4.7443533726077032</v>
      </c>
      <c r="N866">
        <f>Table1[[#This Row],[Power (kW)]]*1000</f>
        <v>4744.353372607703</v>
      </c>
      <c r="P866">
        <f>(Table1[[#This Row],[Power (kW)]]*1000)*C852</f>
        <v>4004234.2464809013</v>
      </c>
      <c r="S866">
        <f t="shared" si="113"/>
        <v>0</v>
      </c>
      <c r="T866">
        <f t="shared" si="117"/>
        <v>64.5</v>
      </c>
      <c r="U866">
        <f t="shared" si="114"/>
        <v>17.916666666666668</v>
      </c>
    </row>
    <row r="867" spans="2:21" x14ac:dyDescent="0.2">
      <c r="B867" s="4" t="s">
        <v>52</v>
      </c>
      <c r="C867" s="4">
        <v>859</v>
      </c>
      <c r="D867" s="4">
        <v>270</v>
      </c>
      <c r="E867" s="11">
        <v>65.8</v>
      </c>
      <c r="F867" s="17">
        <f t="shared" si="115"/>
        <v>0.31944444444444403</v>
      </c>
      <c r="G867" s="17">
        <f t="shared" si="116"/>
        <v>1.1499999999999986</v>
      </c>
      <c r="I867">
        <f t="shared" si="112"/>
        <v>56.25</v>
      </c>
      <c r="J867">
        <f t="shared" si="118"/>
        <v>103.2993</v>
      </c>
      <c r="K867">
        <f t="shared" si="119"/>
        <v>76.046973826810216</v>
      </c>
      <c r="L867">
        <f>Table1[[#This Row],[Accel. (N)]]+Table1[[#This Row],[Roll (N)]]+Table1[[#This Row],[Aero (N)]]</f>
        <v>235.59627382681023</v>
      </c>
      <c r="M867">
        <f>Table1[[#This Row],[Total (N)]]*((E853/3.6)/1000)</f>
        <v>3.7171856537118946</v>
      </c>
      <c r="N867">
        <f>Table1[[#This Row],[Power (kW)]]*1000</f>
        <v>3717.1856537118947</v>
      </c>
      <c r="P867">
        <f>(Table1[[#This Row],[Power (kW)]]*1000)*C853</f>
        <v>3141021.8773865509</v>
      </c>
      <c r="S867">
        <f t="shared" si="113"/>
        <v>0</v>
      </c>
      <c r="T867">
        <f t="shared" si="117"/>
        <v>65.8</v>
      </c>
      <c r="U867">
        <f t="shared" si="114"/>
        <v>18.277777777777775</v>
      </c>
    </row>
    <row r="868" spans="2:21" x14ac:dyDescent="0.2">
      <c r="B868" s="4" t="s">
        <v>52</v>
      </c>
      <c r="C868" s="4">
        <v>860</v>
      </c>
      <c r="D868" s="4">
        <v>271</v>
      </c>
      <c r="E868" s="11">
        <v>66.8</v>
      </c>
      <c r="F868" s="17">
        <f t="shared" si="115"/>
        <v>0.2222222222222234</v>
      </c>
      <c r="G868" s="17">
        <f t="shared" si="116"/>
        <v>0.80000000000000426</v>
      </c>
      <c r="I868">
        <f t="shared" si="112"/>
        <v>45.000000000000639</v>
      </c>
      <c r="J868">
        <f t="shared" si="118"/>
        <v>103.2993</v>
      </c>
      <c r="K868">
        <f t="shared" si="119"/>
        <v>76.583458751768731</v>
      </c>
      <c r="L868">
        <f>Table1[[#This Row],[Accel. (N)]]+Table1[[#This Row],[Roll (N)]]+Table1[[#This Row],[Aero (N)]]</f>
        <v>224.88275875176936</v>
      </c>
      <c r="M868">
        <f>Table1[[#This Row],[Total (N)]]*((E854/3.6)/1000)</f>
        <v>3.5606436802363479</v>
      </c>
      <c r="N868">
        <f>Table1[[#This Row],[Power (kW)]]*1000</f>
        <v>3560.6436802363478</v>
      </c>
      <c r="P868">
        <f>(Table1[[#This Row],[Power (kW)]]*1000)*C854</f>
        <v>3012304.5534799504</v>
      </c>
      <c r="S868">
        <f t="shared" si="113"/>
        <v>0</v>
      </c>
      <c r="T868">
        <f t="shared" si="117"/>
        <v>66.8</v>
      </c>
      <c r="U868">
        <f t="shared" si="114"/>
        <v>18.555555555555554</v>
      </c>
    </row>
    <row r="869" spans="2:21" x14ac:dyDescent="0.2">
      <c r="B869" s="4" t="s">
        <v>52</v>
      </c>
      <c r="C869" s="4">
        <v>861</v>
      </c>
      <c r="D869" s="4">
        <v>272</v>
      </c>
      <c r="E869" s="11">
        <v>67.400000000000006</v>
      </c>
      <c r="F869" s="17">
        <f t="shared" si="115"/>
        <v>0.27777777777777779</v>
      </c>
      <c r="G869" s="17">
        <f t="shared" si="116"/>
        <v>1</v>
      </c>
      <c r="I869">
        <f t="shared" si="112"/>
        <v>78.750000000000313</v>
      </c>
      <c r="J869">
        <f t="shared" si="118"/>
        <v>103.2993</v>
      </c>
      <c r="K869">
        <f t="shared" si="119"/>
        <v>77.121829388238567</v>
      </c>
      <c r="L869">
        <f>Table1[[#This Row],[Accel. (N)]]+Table1[[#This Row],[Roll (N)]]+Table1[[#This Row],[Aero (N)]]</f>
        <v>259.17112938823885</v>
      </c>
      <c r="M869">
        <f>Table1[[#This Row],[Total (N)]]*((E855/3.6)/1000)</f>
        <v>4.1179412780575735</v>
      </c>
      <c r="N869">
        <f>Table1[[#This Row],[Power (kW)]]*1000</f>
        <v>4117.9412780575731</v>
      </c>
      <c r="P869">
        <f>(Table1[[#This Row],[Power (kW)]]*1000)*C855</f>
        <v>3487896.2625147644</v>
      </c>
      <c r="S869">
        <f t="shared" si="113"/>
        <v>0</v>
      </c>
      <c r="T869">
        <f t="shared" si="117"/>
        <v>67.400000000000006</v>
      </c>
      <c r="U869">
        <f t="shared" si="114"/>
        <v>18.722222222222225</v>
      </c>
    </row>
    <row r="870" spans="2:21" x14ac:dyDescent="0.2">
      <c r="B870" s="4" t="s">
        <v>52</v>
      </c>
      <c r="C870" s="4">
        <v>862</v>
      </c>
      <c r="D870" s="4">
        <v>273</v>
      </c>
      <c r="E870" s="11">
        <v>68.8</v>
      </c>
      <c r="F870" s="17">
        <f t="shared" si="115"/>
        <v>0.51388888888888729</v>
      </c>
      <c r="G870" s="17">
        <f t="shared" si="116"/>
        <v>1.8499999999999943</v>
      </c>
      <c r="I870">
        <f t="shared" si="112"/>
        <v>168.74999999999997</v>
      </c>
      <c r="J870">
        <f t="shared" si="118"/>
        <v>103.2993</v>
      </c>
      <c r="K870">
        <f t="shared" si="119"/>
        <v>78.476005967274915</v>
      </c>
      <c r="L870">
        <f>Table1[[#This Row],[Accel. (N)]]+Table1[[#This Row],[Roll (N)]]+Table1[[#This Row],[Aero (N)]]</f>
        <v>350.5253059672749</v>
      </c>
      <c r="M870">
        <f>Table1[[#This Row],[Total (N)]]*((E856/3.6)/1000)</f>
        <v>5.618141709531046</v>
      </c>
      <c r="N870">
        <f>Table1[[#This Row],[Power (kW)]]*1000</f>
        <v>5618.1417095310462</v>
      </c>
      <c r="P870">
        <f>(Table1[[#This Row],[Power (kW)]]*1000)*C856</f>
        <v>4764184.1696823277</v>
      </c>
      <c r="S870">
        <f t="shared" si="113"/>
        <v>0</v>
      </c>
      <c r="T870">
        <f t="shared" si="117"/>
        <v>68.8</v>
      </c>
      <c r="U870">
        <f t="shared" si="114"/>
        <v>19.111111111111111</v>
      </c>
    </row>
    <row r="871" spans="2:21" x14ac:dyDescent="0.2">
      <c r="B871" s="4" t="s">
        <v>52</v>
      </c>
      <c r="C871" s="4">
        <v>863</v>
      </c>
      <c r="D871" s="4">
        <v>274</v>
      </c>
      <c r="E871" s="11">
        <v>71.099999999999994</v>
      </c>
      <c r="F871" s="17">
        <f t="shared" si="115"/>
        <v>0.4861111111111111</v>
      </c>
      <c r="G871" s="17">
        <f t="shared" si="116"/>
        <v>1.75</v>
      </c>
      <c r="I871">
        <f t="shared" si="112"/>
        <v>269.99999999999983</v>
      </c>
      <c r="J871">
        <f t="shared" si="118"/>
        <v>103.2993</v>
      </c>
      <c r="K871">
        <f t="shared" si="119"/>
        <v>81.219716216184096</v>
      </c>
      <c r="L871">
        <f>Table1[[#This Row],[Accel. (N)]]+Table1[[#This Row],[Roll (N)]]+Table1[[#This Row],[Aero (N)]]</f>
        <v>454.51901621618396</v>
      </c>
      <c r="M871">
        <f>Table1[[#This Row],[Total (N)]]*((E857/3.6)/1000)</f>
        <v>7.4111850699694442</v>
      </c>
      <c r="N871">
        <f>Table1[[#This Row],[Power (kW)]]*1000</f>
        <v>7411.1850699694442</v>
      </c>
      <c r="P871">
        <f>(Table1[[#This Row],[Power (kW)]]*1000)*C857</f>
        <v>6292096.1244040579</v>
      </c>
      <c r="S871">
        <f t="shared" si="113"/>
        <v>0</v>
      </c>
      <c r="T871">
        <f t="shared" si="117"/>
        <v>71.099999999999994</v>
      </c>
      <c r="U871">
        <f t="shared" si="114"/>
        <v>19.749999999999996</v>
      </c>
    </row>
    <row r="872" spans="2:21" x14ac:dyDescent="0.2">
      <c r="B872" s="4" t="s">
        <v>52</v>
      </c>
      <c r="C872" s="4">
        <v>864</v>
      </c>
      <c r="D872" s="4">
        <v>275</v>
      </c>
      <c r="E872" s="11">
        <v>72.3</v>
      </c>
      <c r="F872" s="17">
        <f t="shared" si="115"/>
        <v>0.23611111111111149</v>
      </c>
      <c r="G872" s="17">
        <f t="shared" si="116"/>
        <v>0.85000000000000142</v>
      </c>
      <c r="I872">
        <f t="shared" si="112"/>
        <v>269.99999999999983</v>
      </c>
      <c r="J872">
        <f t="shared" si="118"/>
        <v>103.2993</v>
      </c>
      <c r="K872">
        <f t="shared" si="119"/>
        <v>85.140110448130557</v>
      </c>
      <c r="L872">
        <f>Table1[[#This Row],[Accel. (N)]]+Table1[[#This Row],[Roll (N)]]+Table1[[#This Row],[Aero (N)]]</f>
        <v>458.43941044813039</v>
      </c>
      <c r="M872">
        <f>Table1[[#This Row],[Total (N)]]*((E858/3.6)/1000)</f>
        <v>7.653391268870176</v>
      </c>
      <c r="N872">
        <f>Table1[[#This Row],[Power (kW)]]*1000</f>
        <v>7653.3912688701757</v>
      </c>
      <c r="P872">
        <f>(Table1[[#This Row],[Power (kW)]]*1000)*C858</f>
        <v>6505382.578539649</v>
      </c>
      <c r="S872">
        <f t="shared" si="113"/>
        <v>0</v>
      </c>
      <c r="T872">
        <f t="shared" si="117"/>
        <v>72.3</v>
      </c>
      <c r="U872">
        <f t="shared" si="114"/>
        <v>20.083333333333332</v>
      </c>
    </row>
    <row r="873" spans="2:21" x14ac:dyDescent="0.2">
      <c r="B873" s="4" t="s">
        <v>52</v>
      </c>
      <c r="C873" s="4">
        <v>865</v>
      </c>
      <c r="D873" s="4">
        <v>276</v>
      </c>
      <c r="E873" s="11">
        <v>72.8</v>
      </c>
      <c r="F873" s="17">
        <f t="shared" si="115"/>
        <v>0.15277777777777896</v>
      </c>
      <c r="G873" s="17">
        <f t="shared" si="116"/>
        <v>0.55000000000000426</v>
      </c>
      <c r="I873">
        <f t="shared" si="112"/>
        <v>180.00000000000014</v>
      </c>
      <c r="J873">
        <f t="shared" si="118"/>
        <v>103.2993</v>
      </c>
      <c r="K873">
        <f t="shared" si="119"/>
        <v>87.996963387716406</v>
      </c>
      <c r="L873">
        <f>Table1[[#This Row],[Accel. (N)]]+Table1[[#This Row],[Roll (N)]]+Table1[[#This Row],[Aero (N)]]</f>
        <v>371.29626338771652</v>
      </c>
      <c r="M873">
        <f>Table1[[#This Row],[Total (N)]]*((E859/3.6)/1000)</f>
        <v>6.3017226924970773</v>
      </c>
      <c r="N873">
        <f>Table1[[#This Row],[Power (kW)]]*1000</f>
        <v>6301.7226924970773</v>
      </c>
      <c r="P873">
        <f>(Table1[[#This Row],[Power (kW)]]*1000)*C859</f>
        <v>5362766.0113150124</v>
      </c>
      <c r="S873">
        <f t="shared" si="113"/>
        <v>0</v>
      </c>
      <c r="T873">
        <f t="shared" si="117"/>
        <v>72.8</v>
      </c>
      <c r="U873">
        <f t="shared" si="114"/>
        <v>20.222222222222221</v>
      </c>
    </row>
    <row r="874" spans="2:21" x14ac:dyDescent="0.2">
      <c r="B874" s="4" t="s">
        <v>52</v>
      </c>
      <c r="C874" s="4">
        <v>866</v>
      </c>
      <c r="D874" s="4">
        <v>277</v>
      </c>
      <c r="E874" s="11">
        <v>73.400000000000006</v>
      </c>
      <c r="F874" s="17">
        <f t="shared" si="115"/>
        <v>0.24999999999999961</v>
      </c>
      <c r="G874" s="17">
        <f t="shared" si="116"/>
        <v>0.89999999999999858</v>
      </c>
      <c r="I874">
        <f t="shared" si="112"/>
        <v>134.99999999999952</v>
      </c>
      <c r="J874">
        <f t="shared" si="118"/>
        <v>103.2993</v>
      </c>
      <c r="K874">
        <f t="shared" si="119"/>
        <v>89.733703689603246</v>
      </c>
      <c r="L874">
        <f>Table1[[#This Row],[Accel. (N)]]+Table1[[#This Row],[Roll (N)]]+Table1[[#This Row],[Aero (N)]]</f>
        <v>328.03300368960277</v>
      </c>
      <c r="M874">
        <f>Table1[[#This Row],[Total (N)]]*((E860/3.6)/1000)</f>
        <v>5.622121202124581</v>
      </c>
      <c r="N874">
        <f>Table1[[#This Row],[Power (kW)]]*1000</f>
        <v>5622.121202124581</v>
      </c>
      <c r="P874">
        <f>(Table1[[#This Row],[Power (kW)]]*1000)*C860</f>
        <v>4790047.2642101431</v>
      </c>
      <c r="S874">
        <f t="shared" si="113"/>
        <v>0</v>
      </c>
      <c r="T874">
        <f t="shared" si="117"/>
        <v>73.400000000000006</v>
      </c>
      <c r="U874">
        <f t="shared" si="114"/>
        <v>20.388888888888889</v>
      </c>
    </row>
    <row r="875" spans="2:21" x14ac:dyDescent="0.2">
      <c r="B875" s="4" t="s">
        <v>52</v>
      </c>
      <c r="C875" s="4">
        <v>867</v>
      </c>
      <c r="D875" s="4">
        <v>278</v>
      </c>
      <c r="E875" s="11">
        <v>74.599999999999994</v>
      </c>
      <c r="F875" s="17">
        <f t="shared" si="115"/>
        <v>0.36111111111111033</v>
      </c>
      <c r="G875" s="17">
        <f t="shared" si="116"/>
        <v>1.2999999999999972</v>
      </c>
      <c r="I875">
        <f t="shared" si="112"/>
        <v>134.99999999999952</v>
      </c>
      <c r="J875">
        <f t="shared" si="118"/>
        <v>103.2993</v>
      </c>
      <c r="K875">
        <f t="shared" si="119"/>
        <v>91.48741539509156</v>
      </c>
      <c r="L875">
        <f>Table1[[#This Row],[Accel. (N)]]+Table1[[#This Row],[Roll (N)]]+Table1[[#This Row],[Aero (N)]]</f>
        <v>329.78671539509105</v>
      </c>
      <c r="M875">
        <f>Table1[[#This Row],[Total (N)]]*((E861/3.6)/1000)</f>
        <v>5.7071423247539359</v>
      </c>
      <c r="N875">
        <f>Table1[[#This Row],[Power (kW)]]*1000</f>
        <v>5707.142324753936</v>
      </c>
      <c r="P875">
        <f>(Table1[[#This Row],[Power (kW)]]*1000)*C861</f>
        <v>4868192.4030151078</v>
      </c>
      <c r="S875">
        <f t="shared" si="113"/>
        <v>0</v>
      </c>
      <c r="T875">
        <f t="shared" si="117"/>
        <v>74.599999999999994</v>
      </c>
      <c r="U875">
        <f t="shared" si="114"/>
        <v>20.722222222222221</v>
      </c>
    </row>
    <row r="876" spans="2:21" x14ac:dyDescent="0.2">
      <c r="B876" s="4" t="s">
        <v>52</v>
      </c>
      <c r="C876" s="4">
        <v>868</v>
      </c>
      <c r="D876" s="4">
        <v>279</v>
      </c>
      <c r="E876" s="11">
        <v>76</v>
      </c>
      <c r="F876" s="17">
        <f t="shared" si="115"/>
        <v>0.27777777777777779</v>
      </c>
      <c r="G876" s="17">
        <f t="shared" si="116"/>
        <v>1</v>
      </c>
      <c r="I876">
        <f t="shared" si="112"/>
        <v>112.5</v>
      </c>
      <c r="J876">
        <f t="shared" si="118"/>
        <v>103.2993</v>
      </c>
      <c r="K876">
        <f t="shared" si="119"/>
        <v>93.25809850418139</v>
      </c>
      <c r="L876">
        <f>Table1[[#This Row],[Accel. (N)]]+Table1[[#This Row],[Roll (N)]]+Table1[[#This Row],[Aero (N)]]</f>
        <v>309.05739850418138</v>
      </c>
      <c r="M876">
        <f>Table1[[#This Row],[Total (N)]]*((E862/3.6)/1000)</f>
        <v>5.3999195460869469</v>
      </c>
      <c r="N876">
        <f>Table1[[#This Row],[Power (kW)]]*1000</f>
        <v>5399.9195460869469</v>
      </c>
      <c r="P876">
        <f>(Table1[[#This Row],[Power (kW)]]*1000)*C862</f>
        <v>4611531.2923582522</v>
      </c>
      <c r="S876">
        <f t="shared" si="113"/>
        <v>0</v>
      </c>
      <c r="T876">
        <f t="shared" si="117"/>
        <v>76</v>
      </c>
      <c r="U876">
        <f t="shared" si="114"/>
        <v>21.111111111111111</v>
      </c>
    </row>
    <row r="877" spans="2:21" x14ac:dyDescent="0.2">
      <c r="B877" s="4" t="s">
        <v>52</v>
      </c>
      <c r="C877" s="4">
        <v>869</v>
      </c>
      <c r="D877" s="4">
        <v>280</v>
      </c>
      <c r="E877" s="11">
        <v>76.599999999999994</v>
      </c>
      <c r="F877" s="17">
        <f t="shared" si="115"/>
        <v>6.9444444444444448E-2</v>
      </c>
      <c r="G877" s="17">
        <f t="shared" si="116"/>
        <v>0.25</v>
      </c>
      <c r="I877">
        <f t="shared" si="112"/>
        <v>56.25</v>
      </c>
      <c r="J877">
        <f t="shared" si="118"/>
        <v>103.2993</v>
      </c>
      <c r="K877">
        <f t="shared" si="119"/>
        <v>94.447982467797686</v>
      </c>
      <c r="L877">
        <f>Table1[[#This Row],[Accel. (N)]]+Table1[[#This Row],[Roll (N)]]+Table1[[#This Row],[Aero (N)]]</f>
        <v>253.9972824677977</v>
      </c>
      <c r="M877">
        <f>Table1[[#This Row],[Total (N)]]*((E863/3.6)/1000)</f>
        <v>4.4661188833921095</v>
      </c>
      <c r="N877">
        <f>Table1[[#This Row],[Power (kW)]]*1000</f>
        <v>4466.1188833921096</v>
      </c>
      <c r="P877">
        <f>(Table1[[#This Row],[Power (kW)]]*1000)*C863</f>
        <v>3818531.6453002538</v>
      </c>
      <c r="S877">
        <f t="shared" si="113"/>
        <v>0</v>
      </c>
      <c r="T877">
        <f t="shared" si="117"/>
        <v>76.599999999999994</v>
      </c>
      <c r="U877">
        <f t="shared" si="114"/>
        <v>21.277777777777775</v>
      </c>
    </row>
    <row r="878" spans="2:21" x14ac:dyDescent="0.2">
      <c r="B878" s="4" t="s">
        <v>52</v>
      </c>
      <c r="C878" s="4">
        <v>870</v>
      </c>
      <c r="D878" s="4">
        <v>281</v>
      </c>
      <c r="E878" s="11">
        <v>76.5</v>
      </c>
      <c r="F878" s="17">
        <f t="shared" si="115"/>
        <v>-5.5555555555554373E-2</v>
      </c>
      <c r="G878" s="17">
        <f t="shared" si="116"/>
        <v>-0.19999999999999574</v>
      </c>
      <c r="I878">
        <f t="shared" si="112"/>
        <v>22.50000000000032</v>
      </c>
      <c r="J878">
        <f t="shared" si="118"/>
        <v>103.2993</v>
      </c>
      <c r="K878">
        <f t="shared" si="119"/>
        <v>94.746632028396306</v>
      </c>
      <c r="L878">
        <f>Table1[[#This Row],[Accel. (N)]]+Table1[[#This Row],[Roll (N)]]+Table1[[#This Row],[Aero (N)]]</f>
        <v>220.54593202839663</v>
      </c>
      <c r="M878">
        <f>Table1[[#This Row],[Total (N)]]*((E864/3.6)/1000)</f>
        <v>3.8840589140556521</v>
      </c>
      <c r="N878">
        <f>Table1[[#This Row],[Power (kW)]]*1000</f>
        <v>3884.0589140556522</v>
      </c>
      <c r="P878">
        <f>(Table1[[#This Row],[Power (kW)]]*1000)*C864</f>
        <v>3324754.4304316384</v>
      </c>
      <c r="S878">
        <f t="shared" si="113"/>
        <v>0</v>
      </c>
      <c r="T878">
        <f t="shared" si="117"/>
        <v>76.5</v>
      </c>
      <c r="U878">
        <f t="shared" si="114"/>
        <v>21.25</v>
      </c>
    </row>
    <row r="879" spans="2:21" x14ac:dyDescent="0.2">
      <c r="B879" s="4" t="s">
        <v>52</v>
      </c>
      <c r="C879" s="4">
        <v>871</v>
      </c>
      <c r="D879" s="4">
        <v>282</v>
      </c>
      <c r="E879" s="11">
        <v>76.2</v>
      </c>
      <c r="F879" s="17">
        <f t="shared" si="115"/>
        <v>-9.7222222222222612E-2</v>
      </c>
      <c r="G879" s="17">
        <f t="shared" si="116"/>
        <v>-0.35000000000000142</v>
      </c>
      <c r="I879">
        <f t="shared" si="112"/>
        <v>123.75000000000017</v>
      </c>
      <c r="J879">
        <f t="shared" si="118"/>
        <v>103.2993</v>
      </c>
      <c r="K879">
        <f t="shared" si="119"/>
        <v>95.045753016872737</v>
      </c>
      <c r="L879">
        <f>Table1[[#This Row],[Accel. (N)]]+Table1[[#This Row],[Roll (N)]]+Table1[[#This Row],[Aero (N)]]</f>
        <v>322.09505301687295</v>
      </c>
      <c r="M879">
        <f>Table1[[#This Row],[Total (N)]]*((E865/3.6)/1000)</f>
        <v>5.6813988518253975</v>
      </c>
      <c r="N879">
        <f>Table1[[#This Row],[Power (kW)]]*1000</f>
        <v>5681.3988518253973</v>
      </c>
      <c r="P879">
        <f>(Table1[[#This Row],[Power (kW)]]*1000)*C865</f>
        <v>4868958.8160143653</v>
      </c>
      <c r="S879">
        <f t="shared" si="113"/>
        <v>0</v>
      </c>
      <c r="T879">
        <f t="shared" si="117"/>
        <v>76.2</v>
      </c>
      <c r="U879">
        <f t="shared" si="114"/>
        <v>21.166666666666668</v>
      </c>
    </row>
    <row r="880" spans="2:21" x14ac:dyDescent="0.2">
      <c r="B880" s="4" t="s">
        <v>52</v>
      </c>
      <c r="C880" s="4">
        <v>872</v>
      </c>
      <c r="D880" s="4">
        <v>283</v>
      </c>
      <c r="E880" s="11">
        <v>75.8</v>
      </c>
      <c r="F880" s="17">
        <f t="shared" si="115"/>
        <v>-0.11111111111111072</v>
      </c>
      <c r="G880" s="17">
        <f t="shared" si="116"/>
        <v>-0.39999999999999858</v>
      </c>
      <c r="I880">
        <f t="shared" si="112"/>
        <v>258.74999999999966</v>
      </c>
      <c r="J880">
        <f t="shared" si="118"/>
        <v>103.2993</v>
      </c>
      <c r="K880">
        <f t="shared" si="119"/>
        <v>98.062891434917205</v>
      </c>
      <c r="L880">
        <f>Table1[[#This Row],[Accel. (N)]]+Table1[[#This Row],[Roll (N)]]+Table1[[#This Row],[Aero (N)]]</f>
        <v>460.11219143491689</v>
      </c>
      <c r="M880">
        <f>Table1[[#This Row],[Total (N)]]*((E866/3.6)/1000)</f>
        <v>8.2436767632089278</v>
      </c>
      <c r="N880">
        <f>Table1[[#This Row],[Power (kW)]]*1000</f>
        <v>8243.6767632089286</v>
      </c>
      <c r="P880">
        <f>(Table1[[#This Row],[Power (kW)]]*1000)*C866</f>
        <v>7073074.6628332604</v>
      </c>
      <c r="S880">
        <f t="shared" si="113"/>
        <v>0</v>
      </c>
      <c r="T880">
        <f t="shared" si="117"/>
        <v>75.8</v>
      </c>
      <c r="U880">
        <f t="shared" si="114"/>
        <v>21.055555555555554</v>
      </c>
    </row>
    <row r="881" spans="2:21" x14ac:dyDescent="0.2">
      <c r="B881" s="4" t="s">
        <v>52</v>
      </c>
      <c r="C881" s="4">
        <v>873</v>
      </c>
      <c r="D881" s="4">
        <v>284</v>
      </c>
      <c r="E881" s="11">
        <v>75.400000000000006</v>
      </c>
      <c r="F881" s="17">
        <f t="shared" si="115"/>
        <v>-0.1388888888888889</v>
      </c>
      <c r="G881" s="17">
        <f t="shared" si="116"/>
        <v>-0.5</v>
      </c>
      <c r="I881">
        <f t="shared" si="112"/>
        <v>258.74999999999966</v>
      </c>
      <c r="J881">
        <f t="shared" si="118"/>
        <v>103.2993</v>
      </c>
      <c r="K881">
        <f t="shared" si="119"/>
        <v>102.05564984610895</v>
      </c>
      <c r="L881">
        <f>Table1[[#This Row],[Accel. (N)]]+Table1[[#This Row],[Roll (N)]]+Table1[[#This Row],[Aero (N)]]</f>
        <v>464.10494984610864</v>
      </c>
      <c r="M881">
        <f>Table1[[#This Row],[Total (N)]]*((E867/3.6)/1000)</f>
        <v>8.4828071388538735</v>
      </c>
      <c r="N881">
        <f>Table1[[#This Row],[Power (kW)]]*1000</f>
        <v>8482.8071388538738</v>
      </c>
      <c r="P881">
        <f>(Table1[[#This Row],[Power (kW)]]*1000)*C867</f>
        <v>7286731.3322754772</v>
      </c>
      <c r="S881">
        <f t="shared" si="113"/>
        <v>0</v>
      </c>
      <c r="T881">
        <f t="shared" si="117"/>
        <v>75.400000000000006</v>
      </c>
      <c r="U881">
        <f t="shared" si="114"/>
        <v>20.944444444444446</v>
      </c>
    </row>
    <row r="882" spans="2:21" x14ac:dyDescent="0.2">
      <c r="B882" s="4" t="s">
        <v>52</v>
      </c>
      <c r="C882" s="4">
        <v>874</v>
      </c>
      <c r="D882" s="4">
        <v>285</v>
      </c>
      <c r="E882" s="11">
        <v>74.8</v>
      </c>
      <c r="F882" s="17">
        <f t="shared" si="115"/>
        <v>-0.20833333333333331</v>
      </c>
      <c r="G882" s="17">
        <f t="shared" si="116"/>
        <v>-0.75</v>
      </c>
      <c r="I882">
        <f t="shared" si="112"/>
        <v>180.00000000000097</v>
      </c>
      <c r="J882">
        <f t="shared" si="118"/>
        <v>103.2993</v>
      </c>
      <c r="K882">
        <f t="shared" si="119"/>
        <v>105.18121667605186</v>
      </c>
      <c r="L882">
        <f>Table1[[#This Row],[Accel. (N)]]+Table1[[#This Row],[Roll (N)]]+Table1[[#This Row],[Aero (N)]]</f>
        <v>388.48051667605284</v>
      </c>
      <c r="M882">
        <f>Table1[[#This Row],[Total (N)]]*((E868/3.6)/1000)</f>
        <v>7.2084718094334246</v>
      </c>
      <c r="N882">
        <f>Table1[[#This Row],[Power (kW)]]*1000</f>
        <v>7208.4718094334248</v>
      </c>
      <c r="P882">
        <f>(Table1[[#This Row],[Power (kW)]]*1000)*C868</f>
        <v>6199285.756112745</v>
      </c>
      <c r="S882">
        <f t="shared" si="113"/>
        <v>0</v>
      </c>
      <c r="T882">
        <f t="shared" si="117"/>
        <v>74.8</v>
      </c>
      <c r="U882">
        <f t="shared" si="114"/>
        <v>20.777777777777775</v>
      </c>
    </row>
    <row r="883" spans="2:21" x14ac:dyDescent="0.2">
      <c r="B883" s="4" t="s">
        <v>52</v>
      </c>
      <c r="C883" s="4">
        <v>875</v>
      </c>
      <c r="D883" s="4">
        <v>286</v>
      </c>
      <c r="E883" s="11">
        <v>73.900000000000006</v>
      </c>
      <c r="F883" s="17">
        <f t="shared" si="115"/>
        <v>-0.29166666666666585</v>
      </c>
      <c r="G883" s="17">
        <f t="shared" si="116"/>
        <v>-1.0499999999999972</v>
      </c>
      <c r="I883">
        <f t="shared" si="112"/>
        <v>225</v>
      </c>
      <c r="J883">
        <f t="shared" si="118"/>
        <v>103.2993</v>
      </c>
      <c r="K883">
        <f t="shared" si="119"/>
        <v>107.079185312153</v>
      </c>
      <c r="L883">
        <f>Table1[[#This Row],[Accel. (N)]]+Table1[[#This Row],[Roll (N)]]+Table1[[#This Row],[Aero (N)]]</f>
        <v>435.37848531215303</v>
      </c>
      <c r="M883">
        <f>Table1[[#This Row],[Total (N)]]*((E869/3.6)/1000)</f>
        <v>8.1512527527886434</v>
      </c>
      <c r="N883">
        <f>Table1[[#This Row],[Power (kW)]]*1000</f>
        <v>8151.2527527886432</v>
      </c>
      <c r="P883">
        <f>(Table1[[#This Row],[Power (kW)]]*1000)*C869</f>
        <v>7018228.6201510215</v>
      </c>
      <c r="S883">
        <f t="shared" si="113"/>
        <v>0</v>
      </c>
      <c r="T883">
        <f t="shared" si="117"/>
        <v>73.900000000000006</v>
      </c>
      <c r="U883">
        <f t="shared" si="114"/>
        <v>20.527777777777779</v>
      </c>
    </row>
    <row r="884" spans="2:21" x14ac:dyDescent="0.2">
      <c r="B884" s="4" t="s">
        <v>52</v>
      </c>
      <c r="C884" s="4">
        <v>876</v>
      </c>
      <c r="D884" s="4">
        <v>287</v>
      </c>
      <c r="E884" s="11">
        <v>72.7</v>
      </c>
      <c r="F884" s="17">
        <f t="shared" si="115"/>
        <v>-0.36111111111111227</v>
      </c>
      <c r="G884" s="17">
        <f t="shared" si="116"/>
        <v>-1.3000000000000043</v>
      </c>
      <c r="I884">
        <f t="shared" si="112"/>
        <v>416.24999999999869</v>
      </c>
      <c r="J884">
        <f t="shared" si="118"/>
        <v>103.2993</v>
      </c>
      <c r="K884">
        <f t="shared" si="119"/>
        <v>111.57377869928355</v>
      </c>
      <c r="L884">
        <f>Table1[[#This Row],[Accel. (N)]]+Table1[[#This Row],[Roll (N)]]+Table1[[#This Row],[Aero (N)]]</f>
        <v>631.12307869928225</v>
      </c>
      <c r="M884">
        <f>Table1[[#This Row],[Total (N)]]*((E870/3.6)/1000)</f>
        <v>12.061463281808505</v>
      </c>
      <c r="N884">
        <f>Table1[[#This Row],[Power (kW)]]*1000</f>
        <v>12061.463281808505</v>
      </c>
      <c r="P884">
        <f>(Table1[[#This Row],[Power (kW)]]*1000)*C870</f>
        <v>10396981.348918932</v>
      </c>
      <c r="S884">
        <f t="shared" si="113"/>
        <v>0</v>
      </c>
      <c r="T884">
        <f t="shared" si="117"/>
        <v>72.7</v>
      </c>
      <c r="U884">
        <f t="shared" si="114"/>
        <v>20.194444444444446</v>
      </c>
    </row>
    <row r="885" spans="2:21" x14ac:dyDescent="0.2">
      <c r="B885" s="4" t="s">
        <v>52</v>
      </c>
      <c r="C885" s="4">
        <v>877</v>
      </c>
      <c r="D885" s="4">
        <v>288</v>
      </c>
      <c r="E885" s="11">
        <v>71.3</v>
      </c>
      <c r="F885" s="17">
        <f t="shared" si="115"/>
        <v>-0.31944444444444403</v>
      </c>
      <c r="G885" s="17">
        <f t="shared" si="116"/>
        <v>-1.1499999999999986</v>
      </c>
      <c r="I885">
        <f t="shared" si="112"/>
        <v>393.75</v>
      </c>
      <c r="J885">
        <f t="shared" si="118"/>
        <v>103.2993</v>
      </c>
      <c r="K885">
        <f t="shared" si="119"/>
        <v>119.15834611158165</v>
      </c>
      <c r="L885">
        <f>Table1[[#This Row],[Accel. (N)]]+Table1[[#This Row],[Roll (N)]]+Table1[[#This Row],[Aero (N)]]</f>
        <v>616.20764611158165</v>
      </c>
      <c r="M885">
        <f>Table1[[#This Row],[Total (N)]]*((E871/3.6)/1000)</f>
        <v>12.170101010703736</v>
      </c>
      <c r="N885">
        <f>Table1[[#This Row],[Power (kW)]]*1000</f>
        <v>12170.101010703736</v>
      </c>
      <c r="P885">
        <f>(Table1[[#This Row],[Power (kW)]]*1000)*C871</f>
        <v>10502797.172237324</v>
      </c>
      <c r="S885">
        <f t="shared" si="113"/>
        <v>0</v>
      </c>
      <c r="T885">
        <f t="shared" si="117"/>
        <v>71.3</v>
      </c>
      <c r="U885">
        <f t="shared" si="114"/>
        <v>19.805555555555554</v>
      </c>
    </row>
    <row r="886" spans="2:21" x14ac:dyDescent="0.2">
      <c r="B886" s="4" t="s">
        <v>52</v>
      </c>
      <c r="C886" s="4">
        <v>878</v>
      </c>
      <c r="D886" s="4">
        <v>289</v>
      </c>
      <c r="E886" s="11">
        <v>70.400000000000006</v>
      </c>
      <c r="F886" s="17">
        <f t="shared" si="115"/>
        <v>-0.18055555555555516</v>
      </c>
      <c r="G886" s="17">
        <f t="shared" si="116"/>
        <v>-0.64999999999999858</v>
      </c>
      <c r="I886">
        <f t="shared" si="112"/>
        <v>191.25000000000031</v>
      </c>
      <c r="J886">
        <f t="shared" si="118"/>
        <v>103.2993</v>
      </c>
      <c r="K886">
        <f t="shared" si="119"/>
        <v>123.21451157234017</v>
      </c>
      <c r="L886">
        <f>Table1[[#This Row],[Accel. (N)]]+Table1[[#This Row],[Roll (N)]]+Table1[[#This Row],[Aero (N)]]</f>
        <v>417.7638115723405</v>
      </c>
      <c r="M886">
        <f>Table1[[#This Row],[Total (N)]]*((E872/3.6)/1000)</f>
        <v>8.3900898824111714</v>
      </c>
      <c r="N886">
        <f>Table1[[#This Row],[Power (kW)]]*1000</f>
        <v>8390.0898824111719</v>
      </c>
      <c r="P886">
        <f>(Table1[[#This Row],[Power (kW)]]*1000)*C872</f>
        <v>7249037.6584032523</v>
      </c>
      <c r="S886">
        <f t="shared" si="113"/>
        <v>0</v>
      </c>
      <c r="T886">
        <f t="shared" si="117"/>
        <v>70.400000000000006</v>
      </c>
      <c r="U886">
        <f t="shared" si="114"/>
        <v>19.555555555555557</v>
      </c>
    </row>
    <row r="887" spans="2:21" x14ac:dyDescent="0.2">
      <c r="B887" s="4" t="s">
        <v>52</v>
      </c>
      <c r="C887" s="4">
        <v>879</v>
      </c>
      <c r="D887" s="4">
        <v>290</v>
      </c>
      <c r="E887" s="11">
        <v>70</v>
      </c>
      <c r="F887" s="17">
        <f t="shared" si="115"/>
        <v>-5.5555555555556344E-2</v>
      </c>
      <c r="G887" s="17">
        <f t="shared" si="116"/>
        <v>-0.20000000000000284</v>
      </c>
      <c r="I887">
        <f t="shared" ref="I887:I950" si="120">$M$16*F873</f>
        <v>123.75000000000095</v>
      </c>
      <c r="J887">
        <f t="shared" si="118"/>
        <v>103.2993</v>
      </c>
      <c r="K887">
        <f t="shared" si="119"/>
        <v>124.92461619913021</v>
      </c>
      <c r="L887">
        <f>Table1[[#This Row],[Accel. (N)]]+Table1[[#This Row],[Roll (N)]]+Table1[[#This Row],[Aero (N)]]</f>
        <v>351.97391619913117</v>
      </c>
      <c r="M887">
        <f>Table1[[#This Row],[Total (N)]]*((E873/3.6)/1000)</f>
        <v>7.1176947498046523</v>
      </c>
      <c r="N887">
        <f>Table1[[#This Row],[Power (kW)]]*1000</f>
        <v>7117.694749804652</v>
      </c>
      <c r="P887">
        <f>(Table1[[#This Row],[Power (kW)]]*1000)*C873</f>
        <v>6156805.9585810238</v>
      </c>
      <c r="S887">
        <f t="shared" si="113"/>
        <v>0</v>
      </c>
      <c r="T887">
        <f t="shared" si="117"/>
        <v>70</v>
      </c>
      <c r="U887">
        <f t="shared" si="114"/>
        <v>19.444444444444443</v>
      </c>
    </row>
    <row r="888" spans="2:21" x14ac:dyDescent="0.2">
      <c r="B888" s="4" t="s">
        <v>52</v>
      </c>
      <c r="C888" s="4">
        <v>880</v>
      </c>
      <c r="D888" s="4">
        <v>291</v>
      </c>
      <c r="E888" s="11">
        <v>70</v>
      </c>
      <c r="F888" s="17">
        <f t="shared" si="115"/>
        <v>-0.1388888888888889</v>
      </c>
      <c r="G888" s="17">
        <f t="shared" si="116"/>
        <v>-0.5</v>
      </c>
      <c r="I888">
        <f t="shared" si="120"/>
        <v>202.49999999999969</v>
      </c>
      <c r="J888">
        <f t="shared" si="118"/>
        <v>103.2993</v>
      </c>
      <c r="K888">
        <f t="shared" si="119"/>
        <v>126.99229887124632</v>
      </c>
      <c r="L888">
        <f>Table1[[#This Row],[Accel. (N)]]+Table1[[#This Row],[Roll (N)]]+Table1[[#This Row],[Aero (N)]]</f>
        <v>432.79159887124598</v>
      </c>
      <c r="M888">
        <f>Table1[[#This Row],[Total (N)]]*((E874/3.6)/1000)</f>
        <v>8.8241398214304052</v>
      </c>
      <c r="N888">
        <f>Table1[[#This Row],[Power (kW)]]*1000</f>
        <v>8824.1398214304045</v>
      </c>
      <c r="P888">
        <f>(Table1[[#This Row],[Power (kW)]]*1000)*C874</f>
        <v>7641705.0853587305</v>
      </c>
      <c r="S888">
        <f t="shared" si="113"/>
        <v>0</v>
      </c>
      <c r="T888">
        <f t="shared" si="117"/>
        <v>70</v>
      </c>
      <c r="U888">
        <f t="shared" si="114"/>
        <v>19.444444444444443</v>
      </c>
    </row>
    <row r="889" spans="2:21" x14ac:dyDescent="0.2">
      <c r="B889" s="4" t="s">
        <v>52</v>
      </c>
      <c r="C889" s="4">
        <v>881</v>
      </c>
      <c r="D889" s="4">
        <v>292</v>
      </c>
      <c r="E889" s="11">
        <v>69</v>
      </c>
      <c r="F889" s="17">
        <f t="shared" si="115"/>
        <v>-0.27777777777777779</v>
      </c>
      <c r="G889" s="17">
        <f t="shared" si="116"/>
        <v>-1</v>
      </c>
      <c r="I889">
        <f t="shared" si="120"/>
        <v>292.49999999999937</v>
      </c>
      <c r="J889">
        <f t="shared" si="118"/>
        <v>103.2993</v>
      </c>
      <c r="K889">
        <f t="shared" si="119"/>
        <v>131.17857842628297</v>
      </c>
      <c r="L889">
        <f>Table1[[#This Row],[Accel. (N)]]+Table1[[#This Row],[Roll (N)]]+Table1[[#This Row],[Aero (N)]]</f>
        <v>526.97787842628236</v>
      </c>
      <c r="M889">
        <f>Table1[[#This Row],[Total (N)]]*((E875/3.6)/1000)</f>
        <v>10.920152702944629</v>
      </c>
      <c r="N889">
        <f>Table1[[#This Row],[Power (kW)]]*1000</f>
        <v>10920.152702944628</v>
      </c>
      <c r="P889">
        <f>(Table1[[#This Row],[Power (kW)]]*1000)*C875</f>
        <v>9467772.3934529927</v>
      </c>
      <c r="S889">
        <f t="shared" si="113"/>
        <v>0</v>
      </c>
      <c r="T889">
        <f t="shared" si="117"/>
        <v>69</v>
      </c>
      <c r="U889">
        <f t="shared" si="114"/>
        <v>19.166666666666668</v>
      </c>
    </row>
    <row r="890" spans="2:21" x14ac:dyDescent="0.2">
      <c r="B890" s="4" t="s">
        <v>52</v>
      </c>
      <c r="C890" s="4">
        <v>882</v>
      </c>
      <c r="D890" s="4">
        <v>293</v>
      </c>
      <c r="E890" s="11">
        <v>68</v>
      </c>
      <c r="F890" s="17">
        <f t="shared" si="115"/>
        <v>-0.1388888888888889</v>
      </c>
      <c r="G890" s="17">
        <f t="shared" si="116"/>
        <v>-0.5</v>
      </c>
      <c r="I890">
        <f t="shared" si="120"/>
        <v>225</v>
      </c>
      <c r="J890">
        <f t="shared" si="118"/>
        <v>103.2993</v>
      </c>
      <c r="K890">
        <f t="shared" si="119"/>
        <v>136.14837111425555</v>
      </c>
      <c r="L890">
        <f>Table1[[#This Row],[Accel. (N)]]+Table1[[#This Row],[Roll (N)]]+Table1[[#This Row],[Aero (N)]]</f>
        <v>464.44767111425557</v>
      </c>
      <c r="M890">
        <f>Table1[[#This Row],[Total (N)]]*((E876/3.6)/1000)</f>
        <v>9.8050063901898401</v>
      </c>
      <c r="N890">
        <f>Table1[[#This Row],[Power (kW)]]*1000</f>
        <v>9805.0063901898393</v>
      </c>
      <c r="P890">
        <f>(Table1[[#This Row],[Power (kW)]]*1000)*C876</f>
        <v>8510745.5466847811</v>
      </c>
      <c r="S890">
        <f t="shared" si="113"/>
        <v>0</v>
      </c>
      <c r="T890">
        <f t="shared" si="117"/>
        <v>68</v>
      </c>
      <c r="U890">
        <f t="shared" si="114"/>
        <v>18.888888888888889</v>
      </c>
    </row>
    <row r="891" spans="2:21" x14ac:dyDescent="0.2">
      <c r="B891" s="4" t="s">
        <v>52</v>
      </c>
      <c r="C891" s="4">
        <v>883</v>
      </c>
      <c r="D891" s="4">
        <v>294</v>
      </c>
      <c r="E891" s="11">
        <v>68</v>
      </c>
      <c r="F891" s="17">
        <f t="shared" si="115"/>
        <v>0</v>
      </c>
      <c r="G891" s="17">
        <f t="shared" si="116"/>
        <v>0</v>
      </c>
      <c r="I891">
        <f t="shared" si="120"/>
        <v>56.25</v>
      </c>
      <c r="J891">
        <f t="shared" si="118"/>
        <v>103.2993</v>
      </c>
      <c r="K891">
        <f t="shared" si="119"/>
        <v>138.30656793891293</v>
      </c>
      <c r="L891">
        <f>Table1[[#This Row],[Accel. (N)]]+Table1[[#This Row],[Roll (N)]]+Table1[[#This Row],[Aero (N)]]</f>
        <v>297.85586793891298</v>
      </c>
      <c r="M891">
        <f>Table1[[#This Row],[Total (N)]]*((E877/3.6)/1000)</f>
        <v>6.3377109678113142</v>
      </c>
      <c r="N891">
        <f>Table1[[#This Row],[Power (kW)]]*1000</f>
        <v>6337.7109678113138</v>
      </c>
      <c r="P891">
        <f>(Table1[[#This Row],[Power (kW)]]*1000)*C877</f>
        <v>5507470.8310280321</v>
      </c>
      <c r="S891">
        <f t="shared" si="113"/>
        <v>0</v>
      </c>
      <c r="T891">
        <f t="shared" si="117"/>
        <v>68</v>
      </c>
      <c r="U891">
        <f t="shared" si="114"/>
        <v>18.888888888888889</v>
      </c>
    </row>
    <row r="892" spans="2:21" x14ac:dyDescent="0.2">
      <c r="B892" s="4" t="s">
        <v>52</v>
      </c>
      <c r="C892" s="4">
        <v>884</v>
      </c>
      <c r="D892" s="4">
        <v>295</v>
      </c>
      <c r="E892" s="11">
        <v>68</v>
      </c>
      <c r="F892" s="17">
        <f t="shared" si="115"/>
        <v>1.3888888888888099E-2</v>
      </c>
      <c r="G892" s="17">
        <f t="shared" si="116"/>
        <v>4.9999999999997158E-2</v>
      </c>
      <c r="I892">
        <f t="shared" si="120"/>
        <v>-44.999999999999041</v>
      </c>
      <c r="J892">
        <f t="shared" si="118"/>
        <v>103.2993</v>
      </c>
      <c r="K892">
        <f t="shared" si="119"/>
        <v>137.9456898984422</v>
      </c>
      <c r="L892">
        <f>Table1[[#This Row],[Accel. (N)]]+Table1[[#This Row],[Roll (N)]]+Table1[[#This Row],[Aero (N)]]</f>
        <v>196.24498989844315</v>
      </c>
      <c r="M892">
        <f>Table1[[#This Row],[Total (N)]]*((E878/3.6)/1000)</f>
        <v>4.1702060353419173</v>
      </c>
      <c r="N892">
        <f>Table1[[#This Row],[Power (kW)]]*1000</f>
        <v>4170.2060353419174</v>
      </c>
      <c r="P892">
        <f>(Table1[[#This Row],[Power (kW)]]*1000)*C878</f>
        <v>3628079.2507474683</v>
      </c>
      <c r="S892">
        <f t="shared" si="113"/>
        <v>0</v>
      </c>
      <c r="T892">
        <f t="shared" si="117"/>
        <v>68</v>
      </c>
      <c r="U892">
        <f t="shared" si="114"/>
        <v>18.888888888888889</v>
      </c>
    </row>
    <row r="893" spans="2:21" x14ac:dyDescent="0.2">
      <c r="B893" s="4" t="s">
        <v>52</v>
      </c>
      <c r="C893" s="4">
        <v>885</v>
      </c>
      <c r="D893" s="4">
        <v>296</v>
      </c>
      <c r="E893" s="11">
        <v>68.099999999999994</v>
      </c>
      <c r="F893" s="17">
        <f t="shared" si="115"/>
        <v>5.5555555555556344E-2</v>
      </c>
      <c r="G893" s="17">
        <f t="shared" si="116"/>
        <v>0.20000000000000284</v>
      </c>
      <c r="I893">
        <f t="shared" si="120"/>
        <v>-78.750000000000313</v>
      </c>
      <c r="J893">
        <f t="shared" si="118"/>
        <v>103.2993</v>
      </c>
      <c r="K893">
        <f t="shared" si="119"/>
        <v>136.86588434429677</v>
      </c>
      <c r="L893">
        <f>Table1[[#This Row],[Accel. (N)]]+Table1[[#This Row],[Roll (N)]]+Table1[[#This Row],[Aero (N)]]</f>
        <v>161.41518434429645</v>
      </c>
      <c r="M893">
        <f>Table1[[#This Row],[Total (N)]]*((E879/3.6)/1000)</f>
        <v>3.4166214019542749</v>
      </c>
      <c r="N893">
        <f>Table1[[#This Row],[Power (kW)]]*1000</f>
        <v>3416.6214019542749</v>
      </c>
      <c r="P893">
        <f>(Table1[[#This Row],[Power (kW)]]*1000)*C879</f>
        <v>2975877.2411021735</v>
      </c>
      <c r="S893">
        <f t="shared" si="113"/>
        <v>0</v>
      </c>
      <c r="T893">
        <f t="shared" si="117"/>
        <v>68.099999999999994</v>
      </c>
      <c r="U893">
        <f t="shared" si="114"/>
        <v>18.916666666666664</v>
      </c>
    </row>
    <row r="894" spans="2:21" x14ac:dyDescent="0.2">
      <c r="B894" s="4" t="s">
        <v>52</v>
      </c>
      <c r="C894" s="4">
        <v>886</v>
      </c>
      <c r="D894" s="4">
        <v>297</v>
      </c>
      <c r="E894" s="11">
        <v>68.400000000000006</v>
      </c>
      <c r="F894" s="17">
        <f t="shared" si="115"/>
        <v>6.9444444444444448E-2</v>
      </c>
      <c r="G894" s="17">
        <f t="shared" si="116"/>
        <v>0.25</v>
      </c>
      <c r="I894">
        <f t="shared" si="120"/>
        <v>-89.999999999999687</v>
      </c>
      <c r="J894">
        <f t="shared" si="118"/>
        <v>103.2993</v>
      </c>
      <c r="K894">
        <f t="shared" si="119"/>
        <v>135.43274359572561</v>
      </c>
      <c r="L894">
        <f>Table1[[#This Row],[Accel. (N)]]+Table1[[#This Row],[Roll (N)]]+Table1[[#This Row],[Aero (N)]]</f>
        <v>148.73204359572594</v>
      </c>
      <c r="M894">
        <f>Table1[[#This Row],[Total (N)]]*((E880/3.6)/1000)</f>
        <v>3.1316358068211181</v>
      </c>
      <c r="N894">
        <f>Table1[[#This Row],[Power (kW)]]*1000</f>
        <v>3131.635806821118</v>
      </c>
      <c r="P894">
        <f>(Table1[[#This Row],[Power (kW)]]*1000)*C880</f>
        <v>2730786.4235480148</v>
      </c>
      <c r="S894">
        <f t="shared" si="113"/>
        <v>0</v>
      </c>
      <c r="T894">
        <f t="shared" si="117"/>
        <v>68.400000000000006</v>
      </c>
      <c r="U894">
        <f t="shared" si="114"/>
        <v>19</v>
      </c>
    </row>
    <row r="895" spans="2:21" x14ac:dyDescent="0.2">
      <c r="B895" s="4" t="s">
        <v>52</v>
      </c>
      <c r="C895" s="4">
        <v>887</v>
      </c>
      <c r="D895" s="4">
        <v>298</v>
      </c>
      <c r="E895" s="11">
        <v>68.599999999999994</v>
      </c>
      <c r="F895" s="17">
        <f t="shared" si="115"/>
        <v>4.1666666666666269E-2</v>
      </c>
      <c r="G895" s="17">
        <f t="shared" si="116"/>
        <v>0.14999999999999858</v>
      </c>
      <c r="I895">
        <f t="shared" si="120"/>
        <v>-112.5</v>
      </c>
      <c r="J895">
        <f t="shared" si="118"/>
        <v>103.2993</v>
      </c>
      <c r="K895">
        <f t="shared" si="119"/>
        <v>134.00714569319967</v>
      </c>
      <c r="L895">
        <f>Table1[[#This Row],[Accel. (N)]]+Table1[[#This Row],[Roll (N)]]+Table1[[#This Row],[Aero (N)]]</f>
        <v>124.80644569319968</v>
      </c>
      <c r="M895">
        <f>Table1[[#This Row],[Total (N)]]*((E881/3.6)/1000)</f>
        <v>2.6140016681297933</v>
      </c>
      <c r="N895">
        <f>Table1[[#This Row],[Power (kW)]]*1000</f>
        <v>2614.0016681297934</v>
      </c>
      <c r="P895">
        <f>(Table1[[#This Row],[Power (kW)]]*1000)*C881</f>
        <v>2282023.4562773095</v>
      </c>
      <c r="S895">
        <f t="shared" si="113"/>
        <v>0</v>
      </c>
      <c r="T895">
        <f t="shared" si="117"/>
        <v>68.599999999999994</v>
      </c>
      <c r="U895">
        <f t="shared" si="114"/>
        <v>19.055555555555554</v>
      </c>
    </row>
    <row r="896" spans="2:21" x14ac:dyDescent="0.2">
      <c r="B896" s="4" t="s">
        <v>52</v>
      </c>
      <c r="C896" s="4">
        <v>888</v>
      </c>
      <c r="D896" s="4">
        <v>299</v>
      </c>
      <c r="E896" s="11">
        <v>68.7</v>
      </c>
      <c r="F896" s="17">
        <f t="shared" si="115"/>
        <v>-1.3888888888888099E-2</v>
      </c>
      <c r="G896" s="17">
        <f t="shared" si="116"/>
        <v>-4.9999999999997158E-2</v>
      </c>
      <c r="I896">
        <f t="shared" si="120"/>
        <v>-168.74999999999997</v>
      </c>
      <c r="J896">
        <f t="shared" si="118"/>
        <v>103.2993</v>
      </c>
      <c r="K896">
        <f t="shared" si="119"/>
        <v>131.88289167574519</v>
      </c>
      <c r="L896">
        <f>Table1[[#This Row],[Accel. (N)]]+Table1[[#This Row],[Roll (N)]]+Table1[[#This Row],[Aero (N)]]</f>
        <v>66.432191675745216</v>
      </c>
      <c r="M896">
        <f>Table1[[#This Row],[Total (N)]]*((E882/3.6)/1000)</f>
        <v>1.3803133159293726</v>
      </c>
      <c r="N896">
        <f>Table1[[#This Row],[Power (kW)]]*1000</f>
        <v>1380.3133159293725</v>
      </c>
      <c r="P896">
        <f>(Table1[[#This Row],[Power (kW)]]*1000)*C882</f>
        <v>1206393.8381222715</v>
      </c>
      <c r="S896">
        <f t="shared" si="113"/>
        <v>0</v>
      </c>
      <c r="T896">
        <f t="shared" si="117"/>
        <v>68.7</v>
      </c>
      <c r="U896">
        <f t="shared" si="114"/>
        <v>19.083333333333332</v>
      </c>
    </row>
    <row r="897" spans="2:21" x14ac:dyDescent="0.2">
      <c r="B897" s="4" t="s">
        <v>52</v>
      </c>
      <c r="C897" s="4">
        <v>889</v>
      </c>
      <c r="D897" s="4">
        <v>300</v>
      </c>
      <c r="E897" s="11">
        <v>68.5</v>
      </c>
      <c r="F897" s="17">
        <f t="shared" si="115"/>
        <v>-8.3333333333334522E-2</v>
      </c>
      <c r="G897" s="17">
        <f t="shared" si="116"/>
        <v>-0.30000000000000426</v>
      </c>
      <c r="I897">
        <f t="shared" si="120"/>
        <v>-236.24999999999935</v>
      </c>
      <c r="J897">
        <f t="shared" si="118"/>
        <v>103.2993</v>
      </c>
      <c r="K897">
        <f t="shared" si="119"/>
        <v>128.72833203131643</v>
      </c>
      <c r="L897">
        <f>Table1[[#This Row],[Accel. (N)]]+Table1[[#This Row],[Roll (N)]]+Table1[[#This Row],[Aero (N)]]</f>
        <v>-4.2223679686829314</v>
      </c>
      <c r="M897">
        <f>Table1[[#This Row],[Total (N)]]*((E883/3.6)/1000)</f>
        <v>-8.6675831357130181E-2</v>
      </c>
      <c r="N897">
        <f>Table1[[#This Row],[Power (kW)]]*1000</f>
        <v>-86.675831357130178</v>
      </c>
      <c r="P897">
        <f>(Table1[[#This Row],[Power (kW)]]*1000)*C883</f>
        <v>-75841.352437488909</v>
      </c>
      <c r="S897">
        <f t="shared" si="113"/>
        <v>0</v>
      </c>
      <c r="T897">
        <f t="shared" si="117"/>
        <v>68.5</v>
      </c>
      <c r="U897">
        <f t="shared" si="114"/>
        <v>19.027777777777779</v>
      </c>
    </row>
    <row r="898" spans="2:21" x14ac:dyDescent="0.2">
      <c r="B898" s="4" t="s">
        <v>52</v>
      </c>
      <c r="C898" s="4">
        <v>890</v>
      </c>
      <c r="D898" s="4">
        <v>301</v>
      </c>
      <c r="E898" s="11">
        <v>68.099999999999994</v>
      </c>
      <c r="F898" s="17">
        <f t="shared" si="115"/>
        <v>-0.16666666666666705</v>
      </c>
      <c r="G898" s="17">
        <f t="shared" si="116"/>
        <v>-0.60000000000000142</v>
      </c>
      <c r="I898">
        <f t="shared" si="120"/>
        <v>-292.50000000000097</v>
      </c>
      <c r="J898">
        <f t="shared" si="118"/>
        <v>103.2993</v>
      </c>
      <c r="K898">
        <f t="shared" si="119"/>
        <v>124.5816524180166</v>
      </c>
      <c r="L898">
        <f>Table1[[#This Row],[Accel. (N)]]+Table1[[#This Row],[Roll (N)]]+Table1[[#This Row],[Aero (N)]]</f>
        <v>-64.619047581984347</v>
      </c>
      <c r="M898">
        <f>Table1[[#This Row],[Total (N)]]*((E884/3.6)/1000)</f>
        <v>-1.304945766447295</v>
      </c>
      <c r="N898">
        <f>Table1[[#This Row],[Power (kW)]]*1000</f>
        <v>-1304.945766447295</v>
      </c>
      <c r="P898">
        <f>(Table1[[#This Row],[Power (kW)]]*1000)*C884</f>
        <v>-1143132.4914078305</v>
      </c>
      <c r="S898">
        <f t="shared" si="113"/>
        <v>0</v>
      </c>
      <c r="T898">
        <f t="shared" si="117"/>
        <v>68.099999999999994</v>
      </c>
      <c r="U898">
        <f t="shared" si="114"/>
        <v>18.916666666666664</v>
      </c>
    </row>
    <row r="899" spans="2:21" x14ac:dyDescent="0.2">
      <c r="B899" s="4" t="s">
        <v>52</v>
      </c>
      <c r="C899" s="4">
        <v>891</v>
      </c>
      <c r="D899" s="4">
        <v>302</v>
      </c>
      <c r="E899" s="11">
        <v>67.3</v>
      </c>
      <c r="F899" s="17">
        <f t="shared" si="115"/>
        <v>-0.26388888888888767</v>
      </c>
      <c r="G899" s="17">
        <f t="shared" si="116"/>
        <v>-0.94999999999999574</v>
      </c>
      <c r="I899">
        <f t="shared" si="120"/>
        <v>-258.74999999999966</v>
      </c>
      <c r="J899">
        <f t="shared" si="118"/>
        <v>103.2993</v>
      </c>
      <c r="K899">
        <f t="shared" si="119"/>
        <v>119.82965940959656</v>
      </c>
      <c r="L899">
        <f>Table1[[#This Row],[Accel. (N)]]+Table1[[#This Row],[Roll (N)]]+Table1[[#This Row],[Aero (N)]]</f>
        <v>-35.621040590403084</v>
      </c>
      <c r="M899">
        <f>Table1[[#This Row],[Total (N)]]*((E885/3.6)/1000)</f>
        <v>-0.70549449835992761</v>
      </c>
      <c r="N899">
        <f>Table1[[#This Row],[Power (kW)]]*1000</f>
        <v>-705.49449835992766</v>
      </c>
      <c r="P899">
        <f>(Table1[[#This Row],[Power (kW)]]*1000)*C885</f>
        <v>-618718.67506165651</v>
      </c>
      <c r="S899">
        <f t="shared" si="113"/>
        <v>0</v>
      </c>
      <c r="T899">
        <f t="shared" si="117"/>
        <v>67.3</v>
      </c>
      <c r="U899">
        <f t="shared" si="114"/>
        <v>18.694444444444443</v>
      </c>
    </row>
    <row r="900" spans="2:21" x14ac:dyDescent="0.2">
      <c r="B900" s="4" t="s">
        <v>52</v>
      </c>
      <c r="C900" s="4">
        <v>892</v>
      </c>
      <c r="D900" s="4">
        <v>303</v>
      </c>
      <c r="E900" s="11">
        <v>66.2</v>
      </c>
      <c r="F900" s="17">
        <f t="shared" si="115"/>
        <v>-0.34722222222222221</v>
      </c>
      <c r="G900" s="17">
        <f t="shared" si="116"/>
        <v>-1.25</v>
      </c>
      <c r="I900">
        <f t="shared" si="120"/>
        <v>-146.24999999999969</v>
      </c>
      <c r="J900">
        <f t="shared" si="118"/>
        <v>103.2993</v>
      </c>
      <c r="K900">
        <f t="shared" si="119"/>
        <v>116.82359954668091</v>
      </c>
      <c r="L900">
        <f>Table1[[#This Row],[Accel. (N)]]+Table1[[#This Row],[Roll (N)]]+Table1[[#This Row],[Aero (N)]]</f>
        <v>73.872899546681225</v>
      </c>
      <c r="M900">
        <f>Table1[[#This Row],[Total (N)]]*((E886/3.6)/1000)</f>
        <v>1.4446255911350998</v>
      </c>
      <c r="N900">
        <f>Table1[[#This Row],[Power (kW)]]*1000</f>
        <v>1444.6255911350997</v>
      </c>
      <c r="P900">
        <f>(Table1[[#This Row],[Power (kW)]]*1000)*C886</f>
        <v>1268381.2690166177</v>
      </c>
      <c r="S900">
        <f t="shared" si="113"/>
        <v>0</v>
      </c>
      <c r="T900">
        <f t="shared" si="117"/>
        <v>66.2</v>
      </c>
      <c r="U900">
        <f t="shared" si="114"/>
        <v>18.388888888888889</v>
      </c>
    </row>
    <row r="901" spans="2:21" x14ac:dyDescent="0.2">
      <c r="B901" s="4" t="s">
        <v>52</v>
      </c>
      <c r="C901" s="4">
        <v>893</v>
      </c>
      <c r="D901" s="4">
        <v>304</v>
      </c>
      <c r="E901" s="11">
        <v>64.8</v>
      </c>
      <c r="F901" s="17">
        <f t="shared" si="115"/>
        <v>-0.36111111111111133</v>
      </c>
      <c r="G901" s="17">
        <f t="shared" si="116"/>
        <v>-1.3000000000000007</v>
      </c>
      <c r="I901">
        <f t="shared" si="120"/>
        <v>-45.000000000000639</v>
      </c>
      <c r="J901">
        <f t="shared" si="118"/>
        <v>103.2993</v>
      </c>
      <c r="K901">
        <f t="shared" si="119"/>
        <v>115.49983006576387</v>
      </c>
      <c r="L901">
        <f>Table1[[#This Row],[Accel. (N)]]+Table1[[#This Row],[Roll (N)]]+Table1[[#This Row],[Aero (N)]]</f>
        <v>173.79913006576322</v>
      </c>
      <c r="M901">
        <f>Table1[[#This Row],[Total (N)]]*((E887/3.6)/1000)</f>
        <v>3.3794275290565063</v>
      </c>
      <c r="N901">
        <f>Table1[[#This Row],[Power (kW)]]*1000</f>
        <v>3379.4275290565065</v>
      </c>
      <c r="P901">
        <f>(Table1[[#This Row],[Power (kW)]]*1000)*C887</f>
        <v>2970516.7980406694</v>
      </c>
      <c r="S901">
        <f t="shared" si="113"/>
        <v>0</v>
      </c>
      <c r="T901">
        <f t="shared" si="117"/>
        <v>64.8</v>
      </c>
      <c r="U901">
        <f t="shared" si="114"/>
        <v>18</v>
      </c>
    </row>
    <row r="902" spans="2:21" x14ac:dyDescent="0.2">
      <c r="B902" s="4" t="s">
        <v>52</v>
      </c>
      <c r="C902" s="4">
        <v>894</v>
      </c>
      <c r="D902" s="4">
        <v>305</v>
      </c>
      <c r="E902" s="11">
        <v>63.6</v>
      </c>
      <c r="F902" s="17">
        <f t="shared" si="115"/>
        <v>-0.30555555555555497</v>
      </c>
      <c r="G902" s="17">
        <f t="shared" si="116"/>
        <v>-1.0999999999999979</v>
      </c>
      <c r="I902">
        <f t="shared" si="120"/>
        <v>-112.5</v>
      </c>
      <c r="J902">
        <f t="shared" si="118"/>
        <v>103.2993</v>
      </c>
      <c r="K902">
        <f t="shared" si="119"/>
        <v>115.49983006576387</v>
      </c>
      <c r="L902">
        <f>Table1[[#This Row],[Accel. (N)]]+Table1[[#This Row],[Roll (N)]]+Table1[[#This Row],[Aero (N)]]</f>
        <v>106.29913006576388</v>
      </c>
      <c r="M902">
        <f>Table1[[#This Row],[Total (N)]]*((E888/3.6)/1000)</f>
        <v>2.0669275290565197</v>
      </c>
      <c r="N902">
        <f>Table1[[#This Row],[Power (kW)]]*1000</f>
        <v>2066.9275290565197</v>
      </c>
      <c r="P902">
        <f>(Table1[[#This Row],[Power (kW)]]*1000)*C888</f>
        <v>1818896.2255697374</v>
      </c>
      <c r="S902">
        <f t="shared" si="113"/>
        <v>0</v>
      </c>
      <c r="T902">
        <f t="shared" si="117"/>
        <v>63.6</v>
      </c>
      <c r="U902">
        <f t="shared" si="114"/>
        <v>17.666666666666668</v>
      </c>
    </row>
    <row r="903" spans="2:21" x14ac:dyDescent="0.2">
      <c r="B903" s="4" t="s">
        <v>52</v>
      </c>
      <c r="C903" s="4">
        <v>895</v>
      </c>
      <c r="D903" s="4">
        <v>306</v>
      </c>
      <c r="E903" s="11">
        <v>62.6</v>
      </c>
      <c r="F903" s="17">
        <f t="shared" si="115"/>
        <v>-0.20833333333333331</v>
      </c>
      <c r="G903" s="17">
        <f t="shared" si="116"/>
        <v>-0.75</v>
      </c>
      <c r="I903">
        <f t="shared" si="120"/>
        <v>-225</v>
      </c>
      <c r="J903">
        <f t="shared" si="118"/>
        <v>103.2993</v>
      </c>
      <c r="K903">
        <f t="shared" si="119"/>
        <v>112.22340631491876</v>
      </c>
      <c r="L903">
        <f>Table1[[#This Row],[Accel. (N)]]+Table1[[#This Row],[Roll (N)]]+Table1[[#This Row],[Aero (N)]]</f>
        <v>-9.4772936850812357</v>
      </c>
      <c r="M903">
        <f>Table1[[#This Row],[Total (N)]]*((E889/3.6)/1000)</f>
        <v>-0.18164812896405705</v>
      </c>
      <c r="N903">
        <f>Table1[[#This Row],[Power (kW)]]*1000</f>
        <v>-181.64812896405704</v>
      </c>
      <c r="P903">
        <f>(Table1[[#This Row],[Power (kW)]]*1000)*C889</f>
        <v>-160032.00161733426</v>
      </c>
      <c r="S903">
        <f t="shared" si="113"/>
        <v>0</v>
      </c>
      <c r="T903">
        <f t="shared" si="117"/>
        <v>62.6</v>
      </c>
      <c r="U903">
        <f t="shared" si="114"/>
        <v>17.388888888888889</v>
      </c>
    </row>
    <row r="904" spans="2:21" x14ac:dyDescent="0.2">
      <c r="B904" s="4" t="s">
        <v>52</v>
      </c>
      <c r="C904" s="4">
        <v>896</v>
      </c>
      <c r="D904" s="4">
        <v>307</v>
      </c>
      <c r="E904" s="11">
        <v>62.1</v>
      </c>
      <c r="F904" s="17">
        <f t="shared" si="115"/>
        <v>-9.7222222222222612E-2</v>
      </c>
      <c r="G904" s="17">
        <f t="shared" si="116"/>
        <v>-0.35000000000000142</v>
      </c>
      <c r="I904">
        <f t="shared" si="120"/>
        <v>-112.5</v>
      </c>
      <c r="J904">
        <f t="shared" si="118"/>
        <v>103.2993</v>
      </c>
      <c r="K904">
        <f t="shared" si="119"/>
        <v>108.99412535185556</v>
      </c>
      <c r="L904">
        <f>Table1[[#This Row],[Accel. (N)]]+Table1[[#This Row],[Roll (N)]]+Table1[[#This Row],[Aero (N)]]</f>
        <v>99.793425351855561</v>
      </c>
      <c r="M904">
        <f>Table1[[#This Row],[Total (N)]]*((E890/3.6)/1000)</f>
        <v>1.8849869233128274</v>
      </c>
      <c r="N904">
        <f>Table1[[#This Row],[Power (kW)]]*1000</f>
        <v>1884.9869233128275</v>
      </c>
      <c r="P904">
        <f>(Table1[[#This Row],[Power (kW)]]*1000)*C890</f>
        <v>1662558.4663619138</v>
      </c>
      <c r="S904">
        <f t="shared" ref="S904:S967" si="121">IF(E904&lt;1,1,0)</f>
        <v>0</v>
      </c>
      <c r="T904">
        <f t="shared" si="117"/>
        <v>62.1</v>
      </c>
      <c r="U904">
        <f t="shared" ref="U904:U967" si="122">E904/3.6</f>
        <v>17.25</v>
      </c>
    </row>
    <row r="905" spans="2:21" x14ac:dyDescent="0.2">
      <c r="B905" s="4" t="s">
        <v>52</v>
      </c>
      <c r="C905" s="4">
        <v>897</v>
      </c>
      <c r="D905" s="4">
        <v>308</v>
      </c>
      <c r="E905" s="11">
        <v>61.9</v>
      </c>
      <c r="F905" s="17">
        <f t="shared" si="115"/>
        <v>-2.7777777777778172E-2</v>
      </c>
      <c r="G905" s="17">
        <f t="shared" si="116"/>
        <v>-0.10000000000000142</v>
      </c>
      <c r="I905">
        <f t="shared" si="120"/>
        <v>0</v>
      </c>
      <c r="J905">
        <f t="shared" si="118"/>
        <v>103.2993</v>
      </c>
      <c r="K905">
        <f t="shared" si="119"/>
        <v>108.99412535185556</v>
      </c>
      <c r="L905">
        <f>Table1[[#This Row],[Accel. (N)]]+Table1[[#This Row],[Roll (N)]]+Table1[[#This Row],[Aero (N)]]</f>
        <v>212.29342535185555</v>
      </c>
      <c r="M905">
        <f>Table1[[#This Row],[Total (N)]]*((E891/3.6)/1000)</f>
        <v>4.0099869233128267</v>
      </c>
      <c r="N905">
        <f>Table1[[#This Row],[Power (kW)]]*1000</f>
        <v>4009.9869233128265</v>
      </c>
      <c r="P905">
        <f>(Table1[[#This Row],[Power (kW)]]*1000)*C891</f>
        <v>3540818.4532852257</v>
      </c>
      <c r="S905">
        <f t="shared" si="121"/>
        <v>0</v>
      </c>
      <c r="T905">
        <f t="shared" si="117"/>
        <v>61.9</v>
      </c>
      <c r="U905">
        <f t="shared" si="122"/>
        <v>17.194444444444443</v>
      </c>
    </row>
    <row r="906" spans="2:21" x14ac:dyDescent="0.2">
      <c r="B906" s="4" t="s">
        <v>52</v>
      </c>
      <c r="C906" s="4">
        <v>898</v>
      </c>
      <c r="D906" s="4">
        <v>309</v>
      </c>
      <c r="E906" s="11">
        <v>61.9</v>
      </c>
      <c r="F906" s="17">
        <f t="shared" ref="F906:F969" si="123">($E907-$E905)/2/3.6</f>
        <v>-1.3888888888889086E-2</v>
      </c>
      <c r="G906" s="17">
        <f t="shared" ref="G906:G969" si="124">($E907-$E905)/2</f>
        <v>-5.0000000000000711E-2</v>
      </c>
      <c r="I906">
        <f t="shared" si="120"/>
        <v>11.249999999999361</v>
      </c>
      <c r="J906">
        <f t="shared" si="118"/>
        <v>103.2993</v>
      </c>
      <c r="K906">
        <f t="shared" si="119"/>
        <v>108.99412535185556</v>
      </c>
      <c r="L906">
        <f>Table1[[#This Row],[Accel. (N)]]+Table1[[#This Row],[Roll (N)]]+Table1[[#This Row],[Aero (N)]]</f>
        <v>223.54342535185492</v>
      </c>
      <c r="M906">
        <f>Table1[[#This Row],[Total (N)]]*((E892/3.6)/1000)</f>
        <v>4.2224869233128155</v>
      </c>
      <c r="N906">
        <f>Table1[[#This Row],[Power (kW)]]*1000</f>
        <v>4222.4869233128156</v>
      </c>
      <c r="P906">
        <f>(Table1[[#This Row],[Power (kW)]]*1000)*C892</f>
        <v>3732678.4402085291</v>
      </c>
      <c r="S906">
        <f t="shared" si="121"/>
        <v>0</v>
      </c>
      <c r="T906">
        <f t="shared" si="117"/>
        <v>61.9</v>
      </c>
      <c r="U906">
        <f t="shared" si="122"/>
        <v>17.194444444444443</v>
      </c>
    </row>
    <row r="907" spans="2:21" x14ac:dyDescent="0.2">
      <c r="B907" s="4" t="s">
        <v>52</v>
      </c>
      <c r="C907" s="4">
        <v>899</v>
      </c>
      <c r="D907" s="4">
        <v>310</v>
      </c>
      <c r="E907" s="11">
        <v>61.8</v>
      </c>
      <c r="F907" s="17">
        <f t="shared" si="123"/>
        <v>-5.5555555555555358E-2</v>
      </c>
      <c r="G907" s="17">
        <f t="shared" si="124"/>
        <v>-0.19999999999999929</v>
      </c>
      <c r="I907">
        <f t="shared" si="120"/>
        <v>45.000000000000639</v>
      </c>
      <c r="J907">
        <f t="shared" si="118"/>
        <v>103.2993</v>
      </c>
      <c r="K907">
        <f t="shared" si="119"/>
        <v>109.31493202271167</v>
      </c>
      <c r="L907">
        <f>Table1[[#This Row],[Accel. (N)]]+Table1[[#This Row],[Roll (N)]]+Table1[[#This Row],[Aero (N)]]</f>
        <v>257.61423202271232</v>
      </c>
      <c r="M907">
        <f>Table1[[#This Row],[Total (N)]]*((E893/3.6)/1000)</f>
        <v>4.8732025557629743</v>
      </c>
      <c r="N907">
        <f>Table1[[#This Row],[Power (kW)]]*1000</f>
        <v>4873.202555762974</v>
      </c>
      <c r="P907">
        <f>(Table1[[#This Row],[Power (kW)]]*1000)*C893</f>
        <v>4312784.2618502323</v>
      </c>
      <c r="S907">
        <f t="shared" si="121"/>
        <v>0</v>
      </c>
      <c r="T907">
        <f t="shared" si="117"/>
        <v>61.8</v>
      </c>
      <c r="U907">
        <f t="shared" si="122"/>
        <v>17.166666666666664</v>
      </c>
    </row>
    <row r="908" spans="2:21" x14ac:dyDescent="0.2">
      <c r="B908" s="4" t="s">
        <v>52</v>
      </c>
      <c r="C908" s="4">
        <v>900</v>
      </c>
      <c r="D908" s="4">
        <v>311</v>
      </c>
      <c r="E908" s="11">
        <v>61.5</v>
      </c>
      <c r="F908" s="17">
        <f t="shared" si="123"/>
        <v>-0.12499999999999981</v>
      </c>
      <c r="G908" s="17">
        <f t="shared" si="124"/>
        <v>-0.44999999999999929</v>
      </c>
      <c r="I908">
        <f t="shared" si="120"/>
        <v>56.25</v>
      </c>
      <c r="J908">
        <f t="shared" si="118"/>
        <v>103.2993</v>
      </c>
      <c r="K908">
        <f t="shared" si="119"/>
        <v>110.28018060254701</v>
      </c>
      <c r="L908">
        <f>Table1[[#This Row],[Accel. (N)]]+Table1[[#This Row],[Roll (N)]]+Table1[[#This Row],[Aero (N)]]</f>
        <v>269.82948060254705</v>
      </c>
      <c r="M908">
        <f>Table1[[#This Row],[Total (N)]]*((E894/3.6)/1000)</f>
        <v>5.1267601314483935</v>
      </c>
      <c r="N908">
        <f>Table1[[#This Row],[Power (kW)]]*1000</f>
        <v>5126.7601314483936</v>
      </c>
      <c r="P908">
        <f>(Table1[[#This Row],[Power (kW)]]*1000)*C894</f>
        <v>4542309.4764632769</v>
      </c>
      <c r="S908">
        <f t="shared" si="121"/>
        <v>0</v>
      </c>
      <c r="T908">
        <f t="shared" si="117"/>
        <v>61.5</v>
      </c>
      <c r="U908">
        <f t="shared" si="122"/>
        <v>17.083333333333332</v>
      </c>
    </row>
    <row r="909" spans="2:21" x14ac:dyDescent="0.2">
      <c r="B909" s="4" t="s">
        <v>52</v>
      </c>
      <c r="C909" s="4">
        <v>901</v>
      </c>
      <c r="D909" s="4">
        <v>312</v>
      </c>
      <c r="E909" s="11">
        <v>60.9</v>
      </c>
      <c r="F909" s="17">
        <f t="shared" si="123"/>
        <v>-0.24999999999999961</v>
      </c>
      <c r="G909" s="17">
        <f t="shared" si="124"/>
        <v>-0.89999999999999858</v>
      </c>
      <c r="I909">
        <f t="shared" si="120"/>
        <v>33.74999999999968</v>
      </c>
      <c r="J909">
        <f t="shared" si="118"/>
        <v>103.2993</v>
      </c>
      <c r="K909">
        <f t="shared" si="119"/>
        <v>110.92603679515962</v>
      </c>
      <c r="L909">
        <f>Table1[[#This Row],[Accel. (N)]]+Table1[[#This Row],[Roll (N)]]+Table1[[#This Row],[Aero (N)]]</f>
        <v>247.97533679515931</v>
      </c>
      <c r="M909">
        <f>Table1[[#This Row],[Total (N)]]*((E895/3.6)/1000)</f>
        <v>4.7253078067077574</v>
      </c>
      <c r="N909">
        <f>Table1[[#This Row],[Power (kW)]]*1000</f>
        <v>4725.3078067077577</v>
      </c>
      <c r="P909">
        <f>(Table1[[#This Row],[Power (kW)]]*1000)*C895</f>
        <v>4191348.0245497809</v>
      </c>
      <c r="S909">
        <f t="shared" si="121"/>
        <v>0</v>
      </c>
      <c r="T909">
        <f t="shared" si="117"/>
        <v>60.9</v>
      </c>
      <c r="U909">
        <f t="shared" si="122"/>
        <v>16.916666666666664</v>
      </c>
    </row>
    <row r="910" spans="2:21" x14ac:dyDescent="0.2">
      <c r="B910" s="4" t="s">
        <v>52</v>
      </c>
      <c r="C910" s="4">
        <v>902</v>
      </c>
      <c r="D910" s="4">
        <v>313</v>
      </c>
      <c r="E910" s="11">
        <v>59.7</v>
      </c>
      <c r="F910" s="17">
        <f t="shared" si="123"/>
        <v>-0.87499999999999956</v>
      </c>
      <c r="G910" s="17">
        <f t="shared" si="124"/>
        <v>-3.1499999999999986</v>
      </c>
      <c r="I910">
        <f t="shared" si="120"/>
        <v>-11.249999999999361</v>
      </c>
      <c r="J910">
        <f t="shared" si="118"/>
        <v>103.2993</v>
      </c>
      <c r="K910">
        <f t="shared" si="119"/>
        <v>111.24967203328268</v>
      </c>
      <c r="L910">
        <f>Table1[[#This Row],[Accel. (N)]]+Table1[[#This Row],[Roll (N)]]+Table1[[#This Row],[Aero (N)]]</f>
        <v>203.29897203328332</v>
      </c>
      <c r="M910">
        <f>Table1[[#This Row],[Total (N)]]*((E896/3.6)/1000)</f>
        <v>3.8796220496351563</v>
      </c>
      <c r="N910">
        <f>Table1[[#This Row],[Power (kW)]]*1000</f>
        <v>3879.6220496351561</v>
      </c>
      <c r="P910">
        <f>(Table1[[#This Row],[Power (kW)]]*1000)*C896</f>
        <v>3445104.3800760186</v>
      </c>
      <c r="S910">
        <f t="shared" si="121"/>
        <v>0</v>
      </c>
      <c r="T910">
        <f t="shared" si="117"/>
        <v>59.7</v>
      </c>
      <c r="U910">
        <f t="shared" si="122"/>
        <v>16.583333333333332</v>
      </c>
    </row>
    <row r="911" spans="2:21" x14ac:dyDescent="0.2">
      <c r="B911" s="4" t="s">
        <v>52</v>
      </c>
      <c r="C911" s="4">
        <v>903</v>
      </c>
      <c r="D911" s="4">
        <v>314</v>
      </c>
      <c r="E911" s="11">
        <v>54.6</v>
      </c>
      <c r="F911" s="17">
        <f t="shared" si="123"/>
        <v>-1.4444444444444453</v>
      </c>
      <c r="G911" s="17">
        <f t="shared" si="124"/>
        <v>-5.2000000000000028</v>
      </c>
      <c r="I911">
        <f t="shared" si="120"/>
        <v>-67.500000000000966</v>
      </c>
      <c r="J911">
        <f t="shared" si="118"/>
        <v>103.2993</v>
      </c>
      <c r="K911">
        <f t="shared" si="119"/>
        <v>110.60287298491443</v>
      </c>
      <c r="L911">
        <f>Table1[[#This Row],[Accel. (N)]]+Table1[[#This Row],[Roll (N)]]+Table1[[#This Row],[Aero (N)]]</f>
        <v>146.40217298491348</v>
      </c>
      <c r="M911">
        <f>Table1[[#This Row],[Total (N)]]*((E897/3.6)/1000)</f>
        <v>2.7857080137407149</v>
      </c>
      <c r="N911">
        <f>Table1[[#This Row],[Power (kW)]]*1000</f>
        <v>2785.7080137407147</v>
      </c>
      <c r="P911">
        <f>(Table1[[#This Row],[Power (kW)]]*1000)*C897</f>
        <v>2476494.4242154956</v>
      </c>
      <c r="S911">
        <f t="shared" si="121"/>
        <v>0</v>
      </c>
      <c r="T911">
        <f t="shared" si="117"/>
        <v>54.6</v>
      </c>
      <c r="U911">
        <f t="shared" si="122"/>
        <v>15.166666666666666</v>
      </c>
    </row>
    <row r="912" spans="2:21" x14ac:dyDescent="0.2">
      <c r="B912" s="4" t="s">
        <v>52</v>
      </c>
      <c r="C912" s="4">
        <v>904</v>
      </c>
      <c r="D912" s="4">
        <v>315</v>
      </c>
      <c r="E912" s="11">
        <v>49.3</v>
      </c>
      <c r="F912" s="17">
        <f t="shared" si="123"/>
        <v>-1.3472222222222225</v>
      </c>
      <c r="G912" s="17">
        <f t="shared" si="124"/>
        <v>-4.8500000000000014</v>
      </c>
      <c r="I912">
        <f t="shared" si="120"/>
        <v>-135.00000000000031</v>
      </c>
      <c r="J912">
        <f t="shared" si="118"/>
        <v>103.2993</v>
      </c>
      <c r="K912">
        <f t="shared" si="119"/>
        <v>109.31493202271167</v>
      </c>
      <c r="L912">
        <f>Table1[[#This Row],[Accel. (N)]]+Table1[[#This Row],[Roll (N)]]+Table1[[#This Row],[Aero (N)]]</f>
        <v>77.614232022711363</v>
      </c>
      <c r="M912">
        <f>Table1[[#This Row],[Total (N)]]*((E898/3.6)/1000)</f>
        <v>1.4682025557629566</v>
      </c>
      <c r="N912">
        <f>Table1[[#This Row],[Power (kW)]]*1000</f>
        <v>1468.2025557629565</v>
      </c>
      <c r="P912">
        <f>(Table1[[#This Row],[Power (kW)]]*1000)*C898</f>
        <v>1306700.2746290313</v>
      </c>
      <c r="S912">
        <f t="shared" si="121"/>
        <v>0</v>
      </c>
      <c r="T912">
        <f t="shared" si="117"/>
        <v>49.3</v>
      </c>
      <c r="U912">
        <f t="shared" si="122"/>
        <v>13.694444444444443</v>
      </c>
    </row>
    <row r="913" spans="2:21" x14ac:dyDescent="0.2">
      <c r="B913" s="4" t="s">
        <v>52</v>
      </c>
      <c r="C913" s="4">
        <v>905</v>
      </c>
      <c r="D913" s="4">
        <v>316</v>
      </c>
      <c r="E913" s="11">
        <v>44.9</v>
      </c>
      <c r="F913" s="17">
        <f t="shared" si="123"/>
        <v>-0.97222222222222221</v>
      </c>
      <c r="G913" s="17">
        <f t="shared" si="124"/>
        <v>-3.5</v>
      </c>
      <c r="I913">
        <f t="shared" si="120"/>
        <v>-213.74999999999901</v>
      </c>
      <c r="J913">
        <f t="shared" si="118"/>
        <v>103.2993</v>
      </c>
      <c r="K913">
        <f t="shared" si="119"/>
        <v>106.76167863644156</v>
      </c>
      <c r="L913">
        <f>Table1[[#This Row],[Accel. (N)]]+Table1[[#This Row],[Roll (N)]]+Table1[[#This Row],[Aero (N)]]</f>
        <v>-3.689021363557444</v>
      </c>
      <c r="M913">
        <f>Table1[[#This Row],[Total (N)]]*((E899/3.6)/1000)</f>
        <v>-6.8964204935393333E-2</v>
      </c>
      <c r="N913">
        <f>Table1[[#This Row],[Power (kW)]]*1000</f>
        <v>-68.96420493539334</v>
      </c>
      <c r="P913">
        <f>(Table1[[#This Row],[Power (kW)]]*1000)*C899</f>
        <v>-61447.106597435464</v>
      </c>
      <c r="S913">
        <f t="shared" si="121"/>
        <v>0</v>
      </c>
      <c r="T913">
        <f t="shared" si="117"/>
        <v>44.9</v>
      </c>
      <c r="U913">
        <f t="shared" si="122"/>
        <v>12.472222222222221</v>
      </c>
    </row>
    <row r="914" spans="2:21" x14ac:dyDescent="0.2">
      <c r="B914" s="4" t="s">
        <v>52</v>
      </c>
      <c r="C914" s="4">
        <v>906</v>
      </c>
      <c r="D914" s="4">
        <v>317</v>
      </c>
      <c r="E914" s="11">
        <v>42.3</v>
      </c>
      <c r="F914" s="17">
        <f t="shared" si="123"/>
        <v>-0.4861111111111111</v>
      </c>
      <c r="G914" s="17">
        <f t="shared" si="124"/>
        <v>-1.75</v>
      </c>
      <c r="I914">
        <f t="shared" si="120"/>
        <v>-281.25</v>
      </c>
      <c r="J914">
        <f t="shared" si="118"/>
        <v>103.2993</v>
      </c>
      <c r="K914">
        <f t="shared" si="119"/>
        <v>103.30021944355232</v>
      </c>
      <c r="L914">
        <f>Table1[[#This Row],[Accel. (N)]]+Table1[[#This Row],[Roll (N)]]+Table1[[#This Row],[Aero (N)]]</f>
        <v>-74.650480556447661</v>
      </c>
      <c r="M914">
        <f>Table1[[#This Row],[Total (N)]]*((E900/3.6)/1000)</f>
        <v>-1.3727393924546765</v>
      </c>
      <c r="N914">
        <f>Table1[[#This Row],[Power (kW)]]*1000</f>
        <v>-1372.7393924546764</v>
      </c>
      <c r="P914">
        <f>(Table1[[#This Row],[Power (kW)]]*1000)*C900</f>
        <v>-1224483.5380695714</v>
      </c>
      <c r="S914">
        <f t="shared" si="121"/>
        <v>0</v>
      </c>
      <c r="T914">
        <f t="shared" si="117"/>
        <v>42.3</v>
      </c>
      <c r="U914">
        <f t="shared" si="122"/>
        <v>11.749999999999998</v>
      </c>
    </row>
    <row r="915" spans="2:21" x14ac:dyDescent="0.2">
      <c r="B915" s="4" t="s">
        <v>52</v>
      </c>
      <c r="C915" s="4">
        <v>907</v>
      </c>
      <c r="D915" s="4">
        <v>318</v>
      </c>
      <c r="E915" s="11">
        <v>41.4</v>
      </c>
      <c r="F915" s="17">
        <f t="shared" si="123"/>
        <v>-0.1388888888888889</v>
      </c>
      <c r="G915" s="17">
        <f t="shared" si="124"/>
        <v>-0.5</v>
      </c>
      <c r="I915">
        <f t="shared" si="120"/>
        <v>-292.50000000000017</v>
      </c>
      <c r="J915">
        <f t="shared" si="118"/>
        <v>103.2993</v>
      </c>
      <c r="K915">
        <f t="shared" si="119"/>
        <v>98.977225803948002</v>
      </c>
      <c r="L915">
        <f>Table1[[#This Row],[Accel. (N)]]+Table1[[#This Row],[Roll (N)]]+Table1[[#This Row],[Aero (N)]]</f>
        <v>-90.223474196052152</v>
      </c>
      <c r="M915">
        <f>Table1[[#This Row],[Total (N)]]*((E901/3.6)/1000)</f>
        <v>-1.6240225355289386</v>
      </c>
      <c r="N915">
        <f>Table1[[#This Row],[Power (kW)]]*1000</f>
        <v>-1624.0225355289385</v>
      </c>
      <c r="P915">
        <f>(Table1[[#This Row],[Power (kW)]]*1000)*C901</f>
        <v>-1450252.1242273422</v>
      </c>
      <c r="S915">
        <f t="shared" si="121"/>
        <v>0</v>
      </c>
      <c r="T915">
        <f t="shared" si="117"/>
        <v>41.4</v>
      </c>
      <c r="U915">
        <f t="shared" si="122"/>
        <v>11.5</v>
      </c>
    </row>
    <row r="916" spans="2:21" x14ac:dyDescent="0.2">
      <c r="B916" s="4" t="s">
        <v>52</v>
      </c>
      <c r="C916" s="4">
        <v>908</v>
      </c>
      <c r="D916" s="4">
        <v>319</v>
      </c>
      <c r="E916" s="11">
        <v>41.3</v>
      </c>
      <c r="F916" s="17">
        <f t="shared" si="123"/>
        <v>9.7222222222222612E-2</v>
      </c>
      <c r="G916" s="17">
        <f t="shared" si="124"/>
        <v>0.35000000000000142</v>
      </c>
      <c r="I916">
        <f t="shared" si="120"/>
        <v>-247.49999999999952</v>
      </c>
      <c r="J916">
        <f t="shared" si="118"/>
        <v>103.2993</v>
      </c>
      <c r="K916">
        <f t="shared" si="119"/>
        <v>95.34534543322701</v>
      </c>
      <c r="L916">
        <f>Table1[[#This Row],[Accel. (N)]]+Table1[[#This Row],[Roll (N)]]+Table1[[#This Row],[Aero (N)]]</f>
        <v>-48.855354566772519</v>
      </c>
      <c r="M916">
        <f>Table1[[#This Row],[Total (N)]]*((E902/3.6)/1000)</f>
        <v>-0.86311126401298122</v>
      </c>
      <c r="N916">
        <f>Table1[[#This Row],[Power (kW)]]*1000</f>
        <v>-863.11126401298122</v>
      </c>
      <c r="P916">
        <f>(Table1[[#This Row],[Power (kW)]]*1000)*C902</f>
        <v>-771621.47002760519</v>
      </c>
      <c r="S916">
        <f t="shared" si="121"/>
        <v>0</v>
      </c>
      <c r="T916">
        <f t="shared" si="117"/>
        <v>41.3</v>
      </c>
      <c r="U916">
        <f t="shared" si="122"/>
        <v>11.472222222222221</v>
      </c>
    </row>
    <row r="917" spans="2:21" x14ac:dyDescent="0.2">
      <c r="B917" s="4" t="s">
        <v>52</v>
      </c>
      <c r="C917" s="4">
        <v>909</v>
      </c>
      <c r="D917" s="4">
        <v>320</v>
      </c>
      <c r="E917" s="11">
        <v>42.1</v>
      </c>
      <c r="F917" s="17">
        <f t="shared" si="123"/>
        <v>0.47222222222222299</v>
      </c>
      <c r="G917" s="17">
        <f t="shared" si="124"/>
        <v>1.7000000000000028</v>
      </c>
      <c r="I917">
        <f t="shared" si="120"/>
        <v>-168.74999999999997</v>
      </c>
      <c r="J917">
        <f t="shared" si="118"/>
        <v>103.2993</v>
      </c>
      <c r="K917">
        <f t="shared" si="119"/>
        <v>92.370635524186312</v>
      </c>
      <c r="L917">
        <f>Table1[[#This Row],[Accel. (N)]]+Table1[[#This Row],[Roll (N)]]+Table1[[#This Row],[Aero (N)]]</f>
        <v>26.919935524186343</v>
      </c>
      <c r="M917">
        <f>Table1[[#This Row],[Total (N)]]*((E903/3.6)/1000)</f>
        <v>0.46810776772612916</v>
      </c>
      <c r="N917">
        <f>Table1[[#This Row],[Power (kW)]]*1000</f>
        <v>468.10776772612917</v>
      </c>
      <c r="P917">
        <f>(Table1[[#This Row],[Power (kW)]]*1000)*C903</f>
        <v>418956.45211488561</v>
      </c>
      <c r="S917">
        <f t="shared" si="121"/>
        <v>0</v>
      </c>
      <c r="T917">
        <f t="shared" ref="T917:T980" si="125">IF(S917=1,"",E917)</f>
        <v>42.1</v>
      </c>
      <c r="U917">
        <f t="shared" si="122"/>
        <v>11.694444444444445</v>
      </c>
    </row>
    <row r="918" spans="2:21" x14ac:dyDescent="0.2">
      <c r="B918" s="4" t="s">
        <v>52</v>
      </c>
      <c r="C918" s="4">
        <v>910</v>
      </c>
      <c r="D918" s="4">
        <v>321</v>
      </c>
      <c r="E918" s="11">
        <v>44.7</v>
      </c>
      <c r="F918" s="17">
        <f t="shared" si="123"/>
        <v>0.87499999999999956</v>
      </c>
      <c r="G918" s="17">
        <f t="shared" si="124"/>
        <v>3.1499999999999986</v>
      </c>
      <c r="I918">
        <f t="shared" si="120"/>
        <v>-78.750000000000313</v>
      </c>
      <c r="J918">
        <f t="shared" ref="J918:J981" si="126">$M$16*9.81*$M$17</f>
        <v>103.2993</v>
      </c>
      <c r="K918">
        <f t="shared" si="119"/>
        <v>90.900959115084191</v>
      </c>
      <c r="L918">
        <f>Table1[[#This Row],[Accel. (N)]]+Table1[[#This Row],[Roll (N)]]+Table1[[#This Row],[Aero (N)]]</f>
        <v>115.45025911508388</v>
      </c>
      <c r="M918">
        <f>Table1[[#This Row],[Total (N)]]*((E904/3.6)/1000)</f>
        <v>1.9915169697351971</v>
      </c>
      <c r="N918">
        <f>Table1[[#This Row],[Power (kW)]]*1000</f>
        <v>1991.5169697351971</v>
      </c>
      <c r="P918">
        <f>(Table1[[#This Row],[Power (kW)]]*1000)*C904</f>
        <v>1784399.2048827366</v>
      </c>
      <c r="S918">
        <f t="shared" si="121"/>
        <v>0</v>
      </c>
      <c r="T918">
        <f t="shared" si="125"/>
        <v>44.7</v>
      </c>
      <c r="U918">
        <f t="shared" si="122"/>
        <v>12.416666666666668</v>
      </c>
    </row>
    <row r="919" spans="2:21" x14ac:dyDescent="0.2">
      <c r="B919" s="4" t="s">
        <v>52</v>
      </c>
      <c r="C919" s="4">
        <v>911</v>
      </c>
      <c r="D919" s="4">
        <v>322</v>
      </c>
      <c r="E919" s="11">
        <v>48.4</v>
      </c>
      <c r="F919" s="17">
        <f t="shared" si="123"/>
        <v>0.93055555555555491</v>
      </c>
      <c r="G919" s="17">
        <f t="shared" si="124"/>
        <v>3.3499999999999979</v>
      </c>
      <c r="I919">
        <f t="shared" si="120"/>
        <v>-22.50000000000032</v>
      </c>
      <c r="J919">
        <f t="shared" si="126"/>
        <v>103.2993</v>
      </c>
      <c r="K919">
        <f t="shared" ref="K919:K982" si="127">0.5*0.9617*$M$20*1.293^2*(E905/3.6)^2</f>
        <v>90.316388546588058</v>
      </c>
      <c r="L919">
        <f>Table1[[#This Row],[Accel. (N)]]+Table1[[#This Row],[Roll (N)]]+Table1[[#This Row],[Aero (N)]]</f>
        <v>171.11568854658773</v>
      </c>
      <c r="M919">
        <f>Table1[[#This Row],[Total (N)]]*((E905/3.6)/1000)</f>
        <v>2.9422392002871609</v>
      </c>
      <c r="N919">
        <f>Table1[[#This Row],[Power (kW)]]*1000</f>
        <v>2942.2392002871611</v>
      </c>
      <c r="P919">
        <f>(Table1[[#This Row],[Power (kW)]]*1000)*C905</f>
        <v>2639188.5626575835</v>
      </c>
      <c r="S919">
        <f t="shared" si="121"/>
        <v>0</v>
      </c>
      <c r="T919">
        <f t="shared" si="125"/>
        <v>48.4</v>
      </c>
      <c r="U919">
        <f t="shared" si="122"/>
        <v>13.444444444444443</v>
      </c>
    </row>
    <row r="920" spans="2:21" x14ac:dyDescent="0.2">
      <c r="B920" s="4" t="s">
        <v>52</v>
      </c>
      <c r="C920" s="4">
        <v>912</v>
      </c>
      <c r="D920" s="4">
        <v>323</v>
      </c>
      <c r="E920" s="11">
        <v>51.4</v>
      </c>
      <c r="F920" s="17">
        <f t="shared" si="123"/>
        <v>0.59722222222222276</v>
      </c>
      <c r="G920" s="17">
        <f t="shared" si="124"/>
        <v>2.1500000000000021</v>
      </c>
      <c r="I920">
        <f t="shared" si="120"/>
        <v>-11.25000000000016</v>
      </c>
      <c r="J920">
        <f t="shared" si="126"/>
        <v>103.2993</v>
      </c>
      <c r="K920">
        <f t="shared" si="127"/>
        <v>90.316388546588058</v>
      </c>
      <c r="L920">
        <f>Table1[[#This Row],[Accel. (N)]]+Table1[[#This Row],[Roll (N)]]+Table1[[#This Row],[Aero (N)]]</f>
        <v>182.3656885465879</v>
      </c>
      <c r="M920">
        <f>Table1[[#This Row],[Total (N)]]*((E906/3.6)/1000)</f>
        <v>3.1356767002871639</v>
      </c>
      <c r="N920">
        <f>Table1[[#This Row],[Power (kW)]]*1000</f>
        <v>3135.6767002871638</v>
      </c>
      <c r="P920">
        <f>(Table1[[#This Row],[Power (kW)]]*1000)*C906</f>
        <v>2815837.6768578733</v>
      </c>
      <c r="S920">
        <f t="shared" si="121"/>
        <v>0</v>
      </c>
      <c r="T920">
        <f t="shared" si="125"/>
        <v>51.4</v>
      </c>
      <c r="U920">
        <f t="shared" si="122"/>
        <v>14.277777777777777</v>
      </c>
    </row>
    <row r="921" spans="2:21" x14ac:dyDescent="0.2">
      <c r="B921" s="4" t="s">
        <v>52</v>
      </c>
      <c r="C921" s="4">
        <v>913</v>
      </c>
      <c r="D921" s="4">
        <v>324</v>
      </c>
      <c r="E921" s="11">
        <v>52.7</v>
      </c>
      <c r="F921" s="17">
        <f t="shared" si="123"/>
        <v>0.36111111111111133</v>
      </c>
      <c r="G921" s="17">
        <f t="shared" si="124"/>
        <v>1.3000000000000007</v>
      </c>
      <c r="I921">
        <f t="shared" si="120"/>
        <v>-44.999999999999844</v>
      </c>
      <c r="J921">
        <f t="shared" si="126"/>
        <v>103.2993</v>
      </c>
      <c r="K921">
        <f t="shared" si="127"/>
        <v>90.024810404156725</v>
      </c>
      <c r="L921">
        <f>Table1[[#This Row],[Accel. (N)]]+Table1[[#This Row],[Roll (N)]]+Table1[[#This Row],[Aero (N)]]</f>
        <v>148.3241104041569</v>
      </c>
      <c r="M921">
        <f>Table1[[#This Row],[Total (N)]]*((E907/3.6)/1000)</f>
        <v>2.5462305619380263</v>
      </c>
      <c r="N921">
        <f>Table1[[#This Row],[Power (kW)]]*1000</f>
        <v>2546.2305619380263</v>
      </c>
      <c r="P921">
        <f>(Table1[[#This Row],[Power (kW)]]*1000)*C907</f>
        <v>2289061.2751822858</v>
      </c>
      <c r="S921">
        <f t="shared" si="121"/>
        <v>0</v>
      </c>
      <c r="T921">
        <f t="shared" si="125"/>
        <v>52.7</v>
      </c>
      <c r="U921">
        <f t="shared" si="122"/>
        <v>14.638888888888889</v>
      </c>
    </row>
    <row r="922" spans="2:21" x14ac:dyDescent="0.2">
      <c r="B922" s="4" t="s">
        <v>52</v>
      </c>
      <c r="C922" s="4">
        <v>914</v>
      </c>
      <c r="D922" s="4">
        <v>325</v>
      </c>
      <c r="E922" s="11">
        <v>54</v>
      </c>
      <c r="F922" s="17">
        <f t="shared" si="123"/>
        <v>0.59722222222222177</v>
      </c>
      <c r="G922" s="17">
        <f t="shared" si="124"/>
        <v>2.1499999999999986</v>
      </c>
      <c r="I922">
        <f t="shared" si="120"/>
        <v>-101.24999999999984</v>
      </c>
      <c r="J922">
        <f t="shared" si="126"/>
        <v>103.2993</v>
      </c>
      <c r="K922">
        <f t="shared" si="127"/>
        <v>89.152904544129669</v>
      </c>
      <c r="L922">
        <f>Table1[[#This Row],[Accel. (N)]]+Table1[[#This Row],[Roll (N)]]+Table1[[#This Row],[Aero (N)]]</f>
        <v>91.202204544129827</v>
      </c>
      <c r="M922">
        <f>Table1[[#This Row],[Total (N)]]*((E908/3.6)/1000)</f>
        <v>1.5580376609622177</v>
      </c>
      <c r="N922">
        <f>Table1[[#This Row],[Power (kW)]]*1000</f>
        <v>1558.0376609622178</v>
      </c>
      <c r="P922">
        <f>(Table1[[#This Row],[Power (kW)]]*1000)*C908</f>
        <v>1402233.894865996</v>
      </c>
      <c r="S922">
        <f t="shared" si="121"/>
        <v>0</v>
      </c>
      <c r="T922">
        <f t="shared" si="125"/>
        <v>54</v>
      </c>
      <c r="U922">
        <f t="shared" si="122"/>
        <v>15</v>
      </c>
    </row>
    <row r="923" spans="2:21" x14ac:dyDescent="0.2">
      <c r="B923" s="4" t="s">
        <v>52</v>
      </c>
      <c r="C923" s="4">
        <v>915</v>
      </c>
      <c r="D923" s="4">
        <v>326</v>
      </c>
      <c r="E923" s="11">
        <v>57</v>
      </c>
      <c r="F923" s="17">
        <f t="shared" si="123"/>
        <v>0.56944444444444464</v>
      </c>
      <c r="G923" s="17">
        <f t="shared" si="124"/>
        <v>2.0500000000000007</v>
      </c>
      <c r="I923">
        <f t="shared" si="120"/>
        <v>-202.49999999999969</v>
      </c>
      <c r="J923">
        <f t="shared" si="126"/>
        <v>103.2993</v>
      </c>
      <c r="K923">
        <f t="shared" si="127"/>
        <v>87.421821376776663</v>
      </c>
      <c r="L923">
        <f>Table1[[#This Row],[Accel. (N)]]+Table1[[#This Row],[Roll (N)]]+Table1[[#This Row],[Aero (N)]]</f>
        <v>-11.778878623223022</v>
      </c>
      <c r="M923">
        <f>Table1[[#This Row],[Total (N)]]*((E909/3.6)/1000)</f>
        <v>-0.19925936337618941</v>
      </c>
      <c r="N923">
        <f>Table1[[#This Row],[Power (kW)]]*1000</f>
        <v>-199.25936337618941</v>
      </c>
      <c r="P923">
        <f>(Table1[[#This Row],[Power (kW)]]*1000)*C909</f>
        <v>-179532.68640194667</v>
      </c>
      <c r="S923">
        <f t="shared" si="121"/>
        <v>0</v>
      </c>
      <c r="T923">
        <f t="shared" si="125"/>
        <v>57</v>
      </c>
      <c r="U923">
        <f t="shared" si="122"/>
        <v>15.833333333333332</v>
      </c>
    </row>
    <row r="924" spans="2:21" x14ac:dyDescent="0.2">
      <c r="B924" s="4" t="s">
        <v>52</v>
      </c>
      <c r="C924" s="4">
        <v>916</v>
      </c>
      <c r="D924" s="4">
        <v>327</v>
      </c>
      <c r="E924" s="11">
        <v>58.1</v>
      </c>
      <c r="F924" s="17">
        <f t="shared" si="123"/>
        <v>0.30555555555555597</v>
      </c>
      <c r="G924" s="17">
        <f t="shared" si="124"/>
        <v>1.1000000000000014</v>
      </c>
      <c r="I924">
        <f t="shared" si="120"/>
        <v>-708.74999999999966</v>
      </c>
      <c r="J924">
        <f t="shared" si="126"/>
        <v>103.2993</v>
      </c>
      <c r="K924">
        <f t="shared" si="127"/>
        <v>84.010569252875172</v>
      </c>
      <c r="L924">
        <f>Table1[[#This Row],[Accel. (N)]]+Table1[[#This Row],[Roll (N)]]+Table1[[#This Row],[Aero (N)]]</f>
        <v>-521.4401307471245</v>
      </c>
      <c r="M924">
        <f>Table1[[#This Row],[Total (N)]]*((E910/3.6)/1000)</f>
        <v>-8.6472155015564809</v>
      </c>
      <c r="N924">
        <f>Table1[[#This Row],[Power (kW)]]*1000</f>
        <v>-8647.2155015564804</v>
      </c>
      <c r="P924">
        <f>(Table1[[#This Row],[Power (kW)]]*1000)*C910</f>
        <v>-7799788.3824039456</v>
      </c>
      <c r="S924">
        <f t="shared" si="121"/>
        <v>0</v>
      </c>
      <c r="T924">
        <f t="shared" si="125"/>
        <v>58.1</v>
      </c>
      <c r="U924">
        <f t="shared" si="122"/>
        <v>16.138888888888889</v>
      </c>
    </row>
    <row r="925" spans="2:21" x14ac:dyDescent="0.2">
      <c r="B925" s="4" t="s">
        <v>52</v>
      </c>
      <c r="C925" s="4">
        <v>917</v>
      </c>
      <c r="D925" s="4">
        <v>328</v>
      </c>
      <c r="E925" s="11">
        <v>59.2</v>
      </c>
      <c r="F925" s="17">
        <f t="shared" si="123"/>
        <v>0.12499999999999981</v>
      </c>
      <c r="G925" s="17">
        <f t="shared" si="124"/>
        <v>0.44999999999999929</v>
      </c>
      <c r="I925">
        <f t="shared" si="120"/>
        <v>-1170.0000000000007</v>
      </c>
      <c r="J925">
        <f t="shared" si="126"/>
        <v>103.2993</v>
      </c>
      <c r="K925">
        <f t="shared" si="127"/>
        <v>70.270096612010747</v>
      </c>
      <c r="L925">
        <f>Table1[[#This Row],[Accel. (N)]]+Table1[[#This Row],[Roll (N)]]+Table1[[#This Row],[Aero (N)]]</f>
        <v>-996.43060338799</v>
      </c>
      <c r="M925">
        <f>Table1[[#This Row],[Total (N)]]*((E911/3.6)/1000)</f>
        <v>-15.112530818051182</v>
      </c>
      <c r="N925">
        <f>Table1[[#This Row],[Power (kW)]]*1000</f>
        <v>-15112.530818051182</v>
      </c>
      <c r="P925">
        <f>(Table1[[#This Row],[Power (kW)]]*1000)*C911</f>
        <v>-13646615.328700216</v>
      </c>
      <c r="S925">
        <f t="shared" si="121"/>
        <v>0</v>
      </c>
      <c r="T925">
        <f t="shared" si="125"/>
        <v>59.2</v>
      </c>
      <c r="U925">
        <f t="shared" si="122"/>
        <v>16.444444444444446</v>
      </c>
    </row>
    <row r="926" spans="2:21" x14ac:dyDescent="0.2">
      <c r="B926" s="4" t="s">
        <v>52</v>
      </c>
      <c r="C926" s="4">
        <v>918</v>
      </c>
      <c r="D926" s="4">
        <v>329</v>
      </c>
      <c r="E926" s="11">
        <v>59</v>
      </c>
      <c r="F926" s="17">
        <f t="shared" si="123"/>
        <v>-1.3888888888889086E-2</v>
      </c>
      <c r="G926" s="17">
        <f t="shared" si="124"/>
        <v>-5.0000000000000711E-2</v>
      </c>
      <c r="I926">
        <f t="shared" si="120"/>
        <v>-1091.2500000000002</v>
      </c>
      <c r="J926">
        <f t="shared" si="126"/>
        <v>103.2993</v>
      </c>
      <c r="K926">
        <f t="shared" si="127"/>
        <v>57.29003713806906</v>
      </c>
      <c r="L926">
        <f>Table1[[#This Row],[Accel. (N)]]+Table1[[#This Row],[Roll (N)]]+Table1[[#This Row],[Aero (N)]]</f>
        <v>-930.6606628619312</v>
      </c>
      <c r="M926">
        <f>Table1[[#This Row],[Total (N)]]*((E912/3.6)/1000)</f>
        <v>-12.744880744192557</v>
      </c>
      <c r="N926">
        <f>Table1[[#This Row],[Power (kW)]]*1000</f>
        <v>-12744.880744192556</v>
      </c>
      <c r="P926">
        <f>(Table1[[#This Row],[Power (kW)]]*1000)*C912</f>
        <v>-11521372.19275007</v>
      </c>
      <c r="S926">
        <f t="shared" si="121"/>
        <v>0</v>
      </c>
      <c r="T926">
        <f t="shared" si="125"/>
        <v>59</v>
      </c>
      <c r="U926">
        <f t="shared" si="122"/>
        <v>16.388888888888889</v>
      </c>
    </row>
    <row r="927" spans="2:21" x14ac:dyDescent="0.2">
      <c r="B927" s="4" t="s">
        <v>52</v>
      </c>
      <c r="C927" s="4">
        <v>919</v>
      </c>
      <c r="D927" s="4">
        <v>330</v>
      </c>
      <c r="E927" s="11">
        <v>59.1</v>
      </c>
      <c r="F927" s="17">
        <f t="shared" si="123"/>
        <v>6.9444444444444448E-2</v>
      </c>
      <c r="G927" s="17">
        <f t="shared" si="124"/>
        <v>0.25</v>
      </c>
      <c r="I927">
        <f t="shared" si="120"/>
        <v>-787.5</v>
      </c>
      <c r="J927">
        <f t="shared" si="126"/>
        <v>103.2993</v>
      </c>
      <c r="K927">
        <f t="shared" si="127"/>
        <v>47.520165798138898</v>
      </c>
      <c r="L927">
        <f>Table1[[#This Row],[Accel. (N)]]+Table1[[#This Row],[Roll (N)]]+Table1[[#This Row],[Aero (N)]]</f>
        <v>-636.68053420186106</v>
      </c>
      <c r="M927">
        <f>Table1[[#This Row],[Total (N)]]*((E913/3.6)/1000)</f>
        <v>-7.9408211071287669</v>
      </c>
      <c r="N927">
        <f>Table1[[#This Row],[Power (kW)]]*1000</f>
        <v>-7940.8211071287669</v>
      </c>
      <c r="P927">
        <f>(Table1[[#This Row],[Power (kW)]]*1000)*C913</f>
        <v>-7186443.1019515339</v>
      </c>
      <c r="S927">
        <f t="shared" si="121"/>
        <v>0</v>
      </c>
      <c r="T927">
        <f t="shared" si="125"/>
        <v>59.1</v>
      </c>
      <c r="U927">
        <f t="shared" si="122"/>
        <v>16.416666666666668</v>
      </c>
    </row>
    <row r="928" spans="2:21" x14ac:dyDescent="0.2">
      <c r="B928" s="4" t="s">
        <v>52</v>
      </c>
      <c r="C928" s="4">
        <v>920</v>
      </c>
      <c r="D928" s="4">
        <v>331</v>
      </c>
      <c r="E928" s="11">
        <v>59.5</v>
      </c>
      <c r="F928" s="17">
        <f t="shared" si="123"/>
        <v>0.19444444444444425</v>
      </c>
      <c r="G928" s="17">
        <f t="shared" si="124"/>
        <v>0.69999999999999929</v>
      </c>
      <c r="I928">
        <f t="shared" si="120"/>
        <v>-393.75</v>
      </c>
      <c r="J928">
        <f t="shared" si="126"/>
        <v>103.2993</v>
      </c>
      <c r="K928">
        <f t="shared" si="127"/>
        <v>42.17605937517768</v>
      </c>
      <c r="L928">
        <f>Table1[[#This Row],[Accel. (N)]]+Table1[[#This Row],[Roll (N)]]+Table1[[#This Row],[Aero (N)]]</f>
        <v>-248.2746406248223</v>
      </c>
      <c r="M928">
        <f>Table1[[#This Row],[Total (N)]]*((E914/3.6)/1000)</f>
        <v>-2.9172270273416614</v>
      </c>
      <c r="N928">
        <f>Table1[[#This Row],[Power (kW)]]*1000</f>
        <v>-2917.2270273416616</v>
      </c>
      <c r="P928">
        <f>(Table1[[#This Row],[Power (kW)]]*1000)*C914</f>
        <v>-2643007.6867715456</v>
      </c>
      <c r="S928">
        <f t="shared" si="121"/>
        <v>0</v>
      </c>
      <c r="T928">
        <f t="shared" si="125"/>
        <v>59.5</v>
      </c>
      <c r="U928">
        <f t="shared" si="122"/>
        <v>16.527777777777779</v>
      </c>
    </row>
    <row r="929" spans="2:21" x14ac:dyDescent="0.2">
      <c r="B929" s="4" t="s">
        <v>52</v>
      </c>
      <c r="C929" s="4">
        <v>921</v>
      </c>
      <c r="D929" s="4">
        <v>332</v>
      </c>
      <c r="E929" s="11">
        <v>60.5</v>
      </c>
      <c r="F929" s="17">
        <f t="shared" si="123"/>
        <v>0.38888888888888851</v>
      </c>
      <c r="G929" s="17">
        <f t="shared" si="124"/>
        <v>1.3999999999999986</v>
      </c>
      <c r="I929">
        <f t="shared" si="120"/>
        <v>-112.5</v>
      </c>
      <c r="J929">
        <f t="shared" si="126"/>
        <v>103.2993</v>
      </c>
      <c r="K929">
        <f t="shared" si="127"/>
        <v>40.400426273370748</v>
      </c>
      <c r="L929">
        <f>Table1[[#This Row],[Accel. (N)]]+Table1[[#This Row],[Roll (N)]]+Table1[[#This Row],[Aero (N)]]</f>
        <v>31.19972627337075</v>
      </c>
      <c r="M929">
        <f>Table1[[#This Row],[Total (N)]]*((E915/3.6)/1000)</f>
        <v>0.35879685214376361</v>
      </c>
      <c r="N929">
        <f>Table1[[#This Row],[Power (kW)]]*1000</f>
        <v>358.7968521437636</v>
      </c>
      <c r="P929">
        <f>(Table1[[#This Row],[Power (kW)]]*1000)*C915</f>
        <v>325428.7448943936</v>
      </c>
      <c r="S929">
        <f t="shared" si="121"/>
        <v>0</v>
      </c>
      <c r="T929">
        <f t="shared" si="125"/>
        <v>60.5</v>
      </c>
      <c r="U929">
        <f t="shared" si="122"/>
        <v>16.805555555555554</v>
      </c>
    </row>
    <row r="930" spans="2:21" x14ac:dyDescent="0.2">
      <c r="B930" s="4" t="s">
        <v>52</v>
      </c>
      <c r="C930" s="4">
        <v>922</v>
      </c>
      <c r="D930" s="4">
        <v>333</v>
      </c>
      <c r="E930" s="11">
        <v>62.3</v>
      </c>
      <c r="F930" s="17">
        <f t="shared" si="123"/>
        <v>0.47222222222222199</v>
      </c>
      <c r="G930" s="17">
        <f t="shared" si="124"/>
        <v>1.6999999999999993</v>
      </c>
      <c r="I930">
        <f t="shared" si="120"/>
        <v>78.750000000000313</v>
      </c>
      <c r="J930">
        <f t="shared" si="126"/>
        <v>103.2993</v>
      </c>
      <c r="K930">
        <f t="shared" si="127"/>
        <v>40.205490845892406</v>
      </c>
      <c r="L930">
        <f>Table1[[#This Row],[Accel. (N)]]+Table1[[#This Row],[Roll (N)]]+Table1[[#This Row],[Aero (N)]]</f>
        <v>222.2547908458927</v>
      </c>
      <c r="M930">
        <f>Table1[[#This Row],[Total (N)]]*((E916/3.6)/1000)</f>
        <v>2.5497563505376024</v>
      </c>
      <c r="N930">
        <f>Table1[[#This Row],[Power (kW)]]*1000</f>
        <v>2549.7563505376024</v>
      </c>
      <c r="P930">
        <f>(Table1[[#This Row],[Power (kW)]]*1000)*C916</f>
        <v>2315178.7662881431</v>
      </c>
      <c r="S930">
        <f t="shared" si="121"/>
        <v>0</v>
      </c>
      <c r="T930">
        <f t="shared" si="125"/>
        <v>62.3</v>
      </c>
      <c r="U930">
        <f t="shared" si="122"/>
        <v>17.305555555555554</v>
      </c>
    </row>
    <row r="931" spans="2:21" x14ac:dyDescent="0.2">
      <c r="B931" s="4" t="s">
        <v>52</v>
      </c>
      <c r="C931" s="4">
        <v>923</v>
      </c>
      <c r="D931" s="4">
        <v>334</v>
      </c>
      <c r="E931" s="11">
        <v>63.9</v>
      </c>
      <c r="F931" s="17">
        <f t="shared" si="123"/>
        <v>0.38888888888888851</v>
      </c>
      <c r="G931" s="17">
        <f t="shared" si="124"/>
        <v>1.3999999999999986</v>
      </c>
      <c r="I931">
        <f t="shared" si="120"/>
        <v>382.50000000000063</v>
      </c>
      <c r="J931">
        <f t="shared" si="126"/>
        <v>103.2993</v>
      </c>
      <c r="K931">
        <f t="shared" si="127"/>
        <v>41.778174246298079</v>
      </c>
      <c r="L931">
        <f>Table1[[#This Row],[Accel. (N)]]+Table1[[#This Row],[Roll (N)]]+Table1[[#This Row],[Aero (N)]]</f>
        <v>527.57747424629872</v>
      </c>
      <c r="M931">
        <f>Table1[[#This Row],[Total (N)]]*((E917/3.6)/1000)</f>
        <v>6.16972546271366</v>
      </c>
      <c r="N931">
        <f>Table1[[#This Row],[Power (kW)]]*1000</f>
        <v>6169.7254627136599</v>
      </c>
      <c r="P931">
        <f>(Table1[[#This Row],[Power (kW)]]*1000)*C917</f>
        <v>5608280.4456067169</v>
      </c>
      <c r="S931">
        <f t="shared" si="121"/>
        <v>0</v>
      </c>
      <c r="T931">
        <f t="shared" si="125"/>
        <v>63.9</v>
      </c>
      <c r="U931">
        <f t="shared" si="122"/>
        <v>17.75</v>
      </c>
    </row>
    <row r="932" spans="2:21" x14ac:dyDescent="0.2">
      <c r="B932" s="4" t="s">
        <v>52</v>
      </c>
      <c r="C932" s="4">
        <v>924</v>
      </c>
      <c r="D932" s="4">
        <v>335</v>
      </c>
      <c r="E932" s="11">
        <v>65.099999999999994</v>
      </c>
      <c r="F932" s="17">
        <f t="shared" si="123"/>
        <v>2.7777777777777186E-2</v>
      </c>
      <c r="G932" s="17">
        <f t="shared" si="124"/>
        <v>9.9999999999997868E-2</v>
      </c>
      <c r="I932">
        <f t="shared" si="120"/>
        <v>708.74999999999966</v>
      </c>
      <c r="J932">
        <f t="shared" si="126"/>
        <v>103.2993</v>
      </c>
      <c r="K932">
        <f t="shared" si="127"/>
        <v>47.097766419612697</v>
      </c>
      <c r="L932">
        <f>Table1[[#This Row],[Accel. (N)]]+Table1[[#This Row],[Roll (N)]]+Table1[[#This Row],[Aero (N)]]</f>
        <v>859.14706641961243</v>
      </c>
      <c r="M932">
        <f>Table1[[#This Row],[Total (N)]]*((E918/3.6)/1000)</f>
        <v>10.667742741376856</v>
      </c>
      <c r="N932">
        <f>Table1[[#This Row],[Power (kW)]]*1000</f>
        <v>10667.742741376856</v>
      </c>
      <c r="P932">
        <f>(Table1[[#This Row],[Power (kW)]]*1000)*C918</f>
        <v>9707645.8946529385</v>
      </c>
      <c r="S932">
        <f t="shared" si="121"/>
        <v>0</v>
      </c>
      <c r="T932">
        <f t="shared" si="125"/>
        <v>65.099999999999994</v>
      </c>
      <c r="U932">
        <f t="shared" si="122"/>
        <v>18.083333333333332</v>
      </c>
    </row>
    <row r="933" spans="2:21" x14ac:dyDescent="0.2">
      <c r="B933" s="4" t="s">
        <v>52</v>
      </c>
      <c r="C933" s="4">
        <v>925</v>
      </c>
      <c r="D933" s="4">
        <v>336</v>
      </c>
      <c r="E933" s="11">
        <v>64.099999999999994</v>
      </c>
      <c r="F933" s="17">
        <f t="shared" si="123"/>
        <v>-0.33333333333333215</v>
      </c>
      <c r="G933" s="17">
        <f t="shared" si="124"/>
        <v>-1.1999999999999957</v>
      </c>
      <c r="I933">
        <f t="shared" si="120"/>
        <v>753.74999999999943</v>
      </c>
      <c r="J933">
        <f t="shared" si="126"/>
        <v>103.2993</v>
      </c>
      <c r="K933">
        <f t="shared" si="127"/>
        <v>55.217404473235874</v>
      </c>
      <c r="L933">
        <f>Table1[[#This Row],[Accel. (N)]]+Table1[[#This Row],[Roll (N)]]+Table1[[#This Row],[Aero (N)]]</f>
        <v>912.26670447323534</v>
      </c>
      <c r="M933">
        <f>Table1[[#This Row],[Total (N)]]*((E919/3.6)/1000)</f>
        <v>12.26491902680683</v>
      </c>
      <c r="N933">
        <f>Table1[[#This Row],[Power (kW)]]*1000</f>
        <v>12264.919026806829</v>
      </c>
      <c r="P933">
        <f>(Table1[[#This Row],[Power (kW)]]*1000)*C919</f>
        <v>11173341.23342102</v>
      </c>
      <c r="S933">
        <f t="shared" si="121"/>
        <v>0</v>
      </c>
      <c r="T933">
        <f t="shared" si="125"/>
        <v>64.099999999999994</v>
      </c>
      <c r="U933">
        <f t="shared" si="122"/>
        <v>17.805555555555554</v>
      </c>
    </row>
    <row r="934" spans="2:21" x14ac:dyDescent="0.2">
      <c r="B934" s="4" t="s">
        <v>52</v>
      </c>
      <c r="C934" s="4">
        <v>926</v>
      </c>
      <c r="D934" s="4">
        <v>337</v>
      </c>
      <c r="E934" s="11">
        <v>62.7</v>
      </c>
      <c r="F934" s="17">
        <f t="shared" si="123"/>
        <v>-0.29166666666666585</v>
      </c>
      <c r="G934" s="17">
        <f t="shared" si="124"/>
        <v>-1.0499999999999972</v>
      </c>
      <c r="I934">
        <f t="shared" si="120"/>
        <v>483.75000000000045</v>
      </c>
      <c r="J934">
        <f t="shared" si="126"/>
        <v>103.2993</v>
      </c>
      <c r="K934">
        <f t="shared" si="127"/>
        <v>62.274679804192964</v>
      </c>
      <c r="L934">
        <f>Table1[[#This Row],[Accel. (N)]]+Table1[[#This Row],[Roll (N)]]+Table1[[#This Row],[Aero (N)]]</f>
        <v>649.32397980419341</v>
      </c>
      <c r="M934">
        <f>Table1[[#This Row],[Total (N)]]*((E920/3.6)/1000)</f>
        <v>9.270903489426539</v>
      </c>
      <c r="N934">
        <f>Table1[[#This Row],[Power (kW)]]*1000</f>
        <v>9270.9034894265387</v>
      </c>
      <c r="P934">
        <f>(Table1[[#This Row],[Power (kW)]]*1000)*C920</f>
        <v>8455063.9823570028</v>
      </c>
      <c r="S934">
        <f t="shared" si="121"/>
        <v>0</v>
      </c>
      <c r="T934">
        <f t="shared" si="125"/>
        <v>62.7</v>
      </c>
      <c r="U934">
        <f t="shared" si="122"/>
        <v>17.416666666666668</v>
      </c>
    </row>
    <row r="935" spans="2:21" x14ac:dyDescent="0.2">
      <c r="B935" s="4" t="s">
        <v>52</v>
      </c>
      <c r="C935" s="4">
        <v>927</v>
      </c>
      <c r="D935" s="4">
        <v>338</v>
      </c>
      <c r="E935" s="11">
        <v>62</v>
      </c>
      <c r="F935" s="17">
        <f t="shared" si="123"/>
        <v>-0.19444444444444522</v>
      </c>
      <c r="G935" s="17">
        <f t="shared" si="124"/>
        <v>-0.70000000000000284</v>
      </c>
      <c r="I935">
        <f t="shared" si="120"/>
        <v>292.50000000000017</v>
      </c>
      <c r="J935">
        <f t="shared" si="126"/>
        <v>103.2993</v>
      </c>
      <c r="K935">
        <f t="shared" si="127"/>
        <v>65.464596539458242</v>
      </c>
      <c r="L935">
        <f>Table1[[#This Row],[Accel. (N)]]+Table1[[#This Row],[Roll (N)]]+Table1[[#This Row],[Aero (N)]]</f>
        <v>461.26389653945841</v>
      </c>
      <c r="M935">
        <f>Table1[[#This Row],[Total (N)]]*((E921/3.6)/1000)</f>
        <v>6.7523909298970715</v>
      </c>
      <c r="N935">
        <f>Table1[[#This Row],[Power (kW)]]*1000</f>
        <v>6752.3909298970711</v>
      </c>
      <c r="P935">
        <f>(Table1[[#This Row],[Power (kW)]]*1000)*C921</f>
        <v>6164932.9189960258</v>
      </c>
      <c r="S935">
        <f t="shared" si="121"/>
        <v>0</v>
      </c>
      <c r="T935">
        <f t="shared" si="125"/>
        <v>62</v>
      </c>
      <c r="U935">
        <f t="shared" si="122"/>
        <v>17.222222222222221</v>
      </c>
    </row>
    <row r="936" spans="2:21" x14ac:dyDescent="0.2">
      <c r="B936" s="4" t="s">
        <v>52</v>
      </c>
      <c r="C936" s="4">
        <v>928</v>
      </c>
      <c r="D936" s="4">
        <v>339</v>
      </c>
      <c r="E936" s="11">
        <v>61.3</v>
      </c>
      <c r="F936" s="17">
        <f t="shared" si="123"/>
        <v>-0.15277777777777798</v>
      </c>
      <c r="G936" s="17">
        <f t="shared" si="124"/>
        <v>-0.55000000000000071</v>
      </c>
      <c r="I936">
        <f t="shared" si="120"/>
        <v>483.7499999999996</v>
      </c>
      <c r="J936">
        <f t="shared" si="126"/>
        <v>103.2993</v>
      </c>
      <c r="K936">
        <f t="shared" si="127"/>
        <v>68.734184586075003</v>
      </c>
      <c r="L936">
        <f>Table1[[#This Row],[Accel. (N)]]+Table1[[#This Row],[Roll (N)]]+Table1[[#This Row],[Aero (N)]]</f>
        <v>655.78348458607456</v>
      </c>
      <c r="M936">
        <f>Table1[[#This Row],[Total (N)]]*((E922/3.6)/1000)</f>
        <v>9.836752268791118</v>
      </c>
      <c r="N936">
        <f>Table1[[#This Row],[Power (kW)]]*1000</f>
        <v>9836.7522687911187</v>
      </c>
      <c r="P936">
        <f>(Table1[[#This Row],[Power (kW)]]*1000)*C922</f>
        <v>8990791.573675083</v>
      </c>
      <c r="S936">
        <f t="shared" si="121"/>
        <v>0</v>
      </c>
      <c r="T936">
        <f t="shared" si="125"/>
        <v>61.3</v>
      </c>
      <c r="U936">
        <f t="shared" si="122"/>
        <v>17.027777777777775</v>
      </c>
    </row>
    <row r="937" spans="2:21" x14ac:dyDescent="0.2">
      <c r="B937" s="4" t="s">
        <v>52</v>
      </c>
      <c r="C937" s="4">
        <v>929</v>
      </c>
      <c r="D937" s="4">
        <v>340</v>
      </c>
      <c r="E937" s="11">
        <v>60.9</v>
      </c>
      <c r="F937" s="17">
        <f t="shared" si="123"/>
        <v>-0.11111111111111072</v>
      </c>
      <c r="G937" s="17">
        <f t="shared" si="124"/>
        <v>-0.39999999999999858</v>
      </c>
      <c r="I937">
        <f t="shared" si="120"/>
        <v>461.25000000000017</v>
      </c>
      <c r="J937">
        <f t="shared" si="126"/>
        <v>103.2993</v>
      </c>
      <c r="K937">
        <f t="shared" si="127"/>
        <v>76.583458751768731</v>
      </c>
      <c r="L937">
        <f>Table1[[#This Row],[Accel. (N)]]+Table1[[#This Row],[Roll (N)]]+Table1[[#This Row],[Aero (N)]]</f>
        <v>641.13275875176885</v>
      </c>
      <c r="M937">
        <f>Table1[[#This Row],[Total (N)]]*((E923/3.6)/1000)</f>
        <v>10.151268680236338</v>
      </c>
      <c r="N937">
        <f>Table1[[#This Row],[Power (kW)]]*1000</f>
        <v>10151.268680236339</v>
      </c>
      <c r="P937">
        <f>(Table1[[#This Row],[Power (kW)]]*1000)*C923</f>
        <v>9288410.8424162492</v>
      </c>
      <c r="S937">
        <f t="shared" si="121"/>
        <v>0</v>
      </c>
      <c r="T937">
        <f t="shared" si="125"/>
        <v>60.9</v>
      </c>
      <c r="U937">
        <f t="shared" si="122"/>
        <v>16.916666666666664</v>
      </c>
    </row>
    <row r="938" spans="2:21" x14ac:dyDescent="0.2">
      <c r="B938" s="4" t="s">
        <v>52</v>
      </c>
      <c r="C938" s="4">
        <v>930</v>
      </c>
      <c r="D938" s="4">
        <v>341</v>
      </c>
      <c r="E938" s="11">
        <v>60.5</v>
      </c>
      <c r="F938" s="17">
        <f t="shared" si="123"/>
        <v>-9.7222222222221627E-2</v>
      </c>
      <c r="G938" s="17">
        <f t="shared" si="124"/>
        <v>-0.34999999999999787</v>
      </c>
      <c r="I938">
        <f t="shared" si="120"/>
        <v>247.50000000000034</v>
      </c>
      <c r="J938">
        <f t="shared" si="126"/>
        <v>103.2993</v>
      </c>
      <c r="K938">
        <f t="shared" si="127"/>
        <v>79.567832932304754</v>
      </c>
      <c r="L938">
        <f>Table1[[#This Row],[Accel. (N)]]+Table1[[#This Row],[Roll (N)]]+Table1[[#This Row],[Aero (N)]]</f>
        <v>430.36713293230514</v>
      </c>
      <c r="M938">
        <f>Table1[[#This Row],[Total (N)]]*((E924/3.6)/1000)</f>
        <v>6.9456473398241476</v>
      </c>
      <c r="N938">
        <f>Table1[[#This Row],[Power (kW)]]*1000</f>
        <v>6945.6473398241478</v>
      </c>
      <c r="P938">
        <f>(Table1[[#This Row],[Power (kW)]]*1000)*C924</f>
        <v>6362212.9632789195</v>
      </c>
      <c r="S938">
        <f t="shared" si="121"/>
        <v>0</v>
      </c>
      <c r="T938">
        <f t="shared" si="125"/>
        <v>60.5</v>
      </c>
      <c r="U938">
        <f t="shared" si="122"/>
        <v>16.805555555555554</v>
      </c>
    </row>
    <row r="939" spans="2:21" x14ac:dyDescent="0.2">
      <c r="B939" s="4" t="s">
        <v>52</v>
      </c>
      <c r="C939" s="4">
        <v>931</v>
      </c>
      <c r="D939" s="4">
        <v>342</v>
      </c>
      <c r="E939" s="11">
        <v>60.2</v>
      </c>
      <c r="F939" s="17">
        <f t="shared" si="123"/>
        <v>-9.7222222222222612E-2</v>
      </c>
      <c r="G939" s="17">
        <f t="shared" si="124"/>
        <v>-0.35000000000000142</v>
      </c>
      <c r="I939">
        <f t="shared" si="120"/>
        <v>101.24999999999984</v>
      </c>
      <c r="J939">
        <f t="shared" si="126"/>
        <v>103.2993</v>
      </c>
      <c r="K939">
        <f t="shared" si="127"/>
        <v>82.609249886056901</v>
      </c>
      <c r="L939">
        <f>Table1[[#This Row],[Accel. (N)]]+Table1[[#This Row],[Roll (N)]]+Table1[[#This Row],[Aero (N)]]</f>
        <v>287.15854988605673</v>
      </c>
      <c r="M939">
        <f>Table1[[#This Row],[Total (N)]]*((E925/3.6)/1000)</f>
        <v>4.7221628203484887</v>
      </c>
      <c r="N939">
        <f>Table1[[#This Row],[Power (kW)]]*1000</f>
        <v>4722.1628203484888</v>
      </c>
      <c r="P939">
        <f>(Table1[[#This Row],[Power (kW)]]*1000)*C925</f>
        <v>4330223.3062595641</v>
      </c>
      <c r="S939">
        <f t="shared" si="121"/>
        <v>0</v>
      </c>
      <c r="T939">
        <f t="shared" si="125"/>
        <v>60.2</v>
      </c>
      <c r="U939">
        <f t="shared" si="122"/>
        <v>16.722222222222221</v>
      </c>
    </row>
    <row r="940" spans="2:21" x14ac:dyDescent="0.2">
      <c r="B940" s="4" t="s">
        <v>52</v>
      </c>
      <c r="C940" s="4">
        <v>932</v>
      </c>
      <c r="D940" s="4">
        <v>343</v>
      </c>
      <c r="E940" s="11">
        <v>59.8</v>
      </c>
      <c r="F940" s="17">
        <f t="shared" si="123"/>
        <v>-0.1111111111111117</v>
      </c>
      <c r="G940" s="17">
        <f t="shared" si="124"/>
        <v>-0.40000000000000213</v>
      </c>
      <c r="I940">
        <f t="shared" si="120"/>
        <v>-11.25000000000016</v>
      </c>
      <c r="J940">
        <f t="shared" si="126"/>
        <v>103.2993</v>
      </c>
      <c r="K940">
        <f t="shared" si="127"/>
        <v>82.052022134474299</v>
      </c>
      <c r="L940">
        <f>Table1[[#This Row],[Accel. (N)]]+Table1[[#This Row],[Roll (N)]]+Table1[[#This Row],[Aero (N)]]</f>
        <v>174.10132213447415</v>
      </c>
      <c r="M940">
        <f>Table1[[#This Row],[Total (N)]]*((E926/3.6)/1000)</f>
        <v>2.8533272238705489</v>
      </c>
      <c r="N940">
        <f>Table1[[#This Row],[Power (kW)]]*1000</f>
        <v>2853.327223870549</v>
      </c>
      <c r="P940">
        <f>(Table1[[#This Row],[Power (kW)]]*1000)*C926</f>
        <v>2619354.3915131642</v>
      </c>
      <c r="S940">
        <f t="shared" si="121"/>
        <v>0</v>
      </c>
      <c r="T940">
        <f t="shared" si="125"/>
        <v>59.8</v>
      </c>
      <c r="U940">
        <f t="shared" si="122"/>
        <v>16.611111111111111</v>
      </c>
    </row>
    <row r="941" spans="2:21" x14ac:dyDescent="0.2">
      <c r="B941" s="4" t="s">
        <v>52</v>
      </c>
      <c r="C941" s="4">
        <v>933</v>
      </c>
      <c r="D941" s="4">
        <v>344</v>
      </c>
      <c r="E941" s="11">
        <v>59.4</v>
      </c>
      <c r="F941" s="17">
        <f t="shared" si="123"/>
        <v>-0.16666666666666607</v>
      </c>
      <c r="G941" s="17">
        <f t="shared" si="124"/>
        <v>-0.59999999999999787</v>
      </c>
      <c r="I941">
        <f t="shared" si="120"/>
        <v>56.25</v>
      </c>
      <c r="J941">
        <f t="shared" si="126"/>
        <v>103.2993</v>
      </c>
      <c r="K941">
        <f t="shared" si="127"/>
        <v>82.330400296326687</v>
      </c>
      <c r="L941">
        <f>Table1[[#This Row],[Accel. (N)]]+Table1[[#This Row],[Roll (N)]]+Table1[[#This Row],[Aero (N)]]</f>
        <v>241.87970029632669</v>
      </c>
      <c r="M941">
        <f>Table1[[#This Row],[Total (N)]]*((E927/3.6)/1000)</f>
        <v>3.9708584131980298</v>
      </c>
      <c r="N941">
        <f>Table1[[#This Row],[Power (kW)]]*1000</f>
        <v>3970.8584131980297</v>
      </c>
      <c r="P941">
        <f>(Table1[[#This Row],[Power (kW)]]*1000)*C927</f>
        <v>3649218.8817289891</v>
      </c>
      <c r="S941">
        <f t="shared" si="121"/>
        <v>0</v>
      </c>
      <c r="T941">
        <f t="shared" si="125"/>
        <v>59.4</v>
      </c>
      <c r="U941">
        <f t="shared" si="122"/>
        <v>16.5</v>
      </c>
    </row>
    <row r="942" spans="2:21" x14ac:dyDescent="0.2">
      <c r="B942" s="4" t="s">
        <v>52</v>
      </c>
      <c r="C942" s="4">
        <v>934</v>
      </c>
      <c r="D942" s="4">
        <v>345</v>
      </c>
      <c r="E942" s="11">
        <v>58.6</v>
      </c>
      <c r="F942" s="17">
        <f t="shared" si="123"/>
        <v>-0.26388888888888867</v>
      </c>
      <c r="G942" s="17">
        <f t="shared" si="124"/>
        <v>-0.94999999999999929</v>
      </c>
      <c r="I942">
        <f t="shared" si="120"/>
        <v>157.49999999999986</v>
      </c>
      <c r="J942">
        <f t="shared" si="126"/>
        <v>103.2993</v>
      </c>
      <c r="K942">
        <f t="shared" si="127"/>
        <v>83.448627222514418</v>
      </c>
      <c r="L942">
        <f>Table1[[#This Row],[Accel. (N)]]+Table1[[#This Row],[Roll (N)]]+Table1[[#This Row],[Aero (N)]]</f>
        <v>344.24792722251425</v>
      </c>
      <c r="M942">
        <f>Table1[[#This Row],[Total (N)]]*((E928/3.6)/1000)</f>
        <v>5.6896532415943337</v>
      </c>
      <c r="N942">
        <f>Table1[[#This Row],[Power (kW)]]*1000</f>
        <v>5689.6532415943338</v>
      </c>
      <c r="P942">
        <f>(Table1[[#This Row],[Power (kW)]]*1000)*C928</f>
        <v>5234480.9822667874</v>
      </c>
      <c r="S942">
        <f t="shared" si="121"/>
        <v>0</v>
      </c>
      <c r="T942">
        <f t="shared" si="125"/>
        <v>58.6</v>
      </c>
      <c r="U942">
        <f t="shared" si="122"/>
        <v>16.277777777777779</v>
      </c>
    </row>
    <row r="943" spans="2:21" x14ac:dyDescent="0.2">
      <c r="B943" s="4" t="s">
        <v>52</v>
      </c>
      <c r="C943" s="4">
        <v>935</v>
      </c>
      <c r="D943" s="4">
        <v>346</v>
      </c>
      <c r="E943" s="11">
        <v>57.5</v>
      </c>
      <c r="F943" s="17">
        <f t="shared" si="123"/>
        <v>-0.27777777777777779</v>
      </c>
      <c r="G943" s="17">
        <f t="shared" si="124"/>
        <v>-1</v>
      </c>
      <c r="I943">
        <f t="shared" si="120"/>
        <v>314.99999999999972</v>
      </c>
      <c r="J943">
        <f t="shared" si="126"/>
        <v>103.2993</v>
      </c>
      <c r="K943">
        <f t="shared" si="127"/>
        <v>86.277194489431068</v>
      </c>
      <c r="L943">
        <f>Table1[[#This Row],[Accel. (N)]]+Table1[[#This Row],[Roll (N)]]+Table1[[#This Row],[Aero (N)]]</f>
        <v>504.57649448943079</v>
      </c>
      <c r="M943">
        <f>Table1[[#This Row],[Total (N)]]*((E929/3.6)/1000)</f>
        <v>8.4796883101695997</v>
      </c>
      <c r="N943">
        <f>Table1[[#This Row],[Power (kW)]]*1000</f>
        <v>8479.6883101696003</v>
      </c>
      <c r="P943">
        <f>(Table1[[#This Row],[Power (kW)]]*1000)*C929</f>
        <v>7809792.9336662022</v>
      </c>
      <c r="S943">
        <f t="shared" si="121"/>
        <v>0</v>
      </c>
      <c r="T943">
        <f t="shared" si="125"/>
        <v>57.5</v>
      </c>
      <c r="U943">
        <f t="shared" si="122"/>
        <v>15.972222222222221</v>
      </c>
    </row>
    <row r="944" spans="2:21" x14ac:dyDescent="0.2">
      <c r="B944" s="4" t="s">
        <v>52</v>
      </c>
      <c r="C944" s="4">
        <v>936</v>
      </c>
      <c r="D944" s="4">
        <v>347</v>
      </c>
      <c r="E944" s="11">
        <v>56.6</v>
      </c>
      <c r="F944" s="17">
        <f t="shared" si="123"/>
        <v>-0.20833333333333331</v>
      </c>
      <c r="G944" s="17">
        <f t="shared" si="124"/>
        <v>-0.75</v>
      </c>
      <c r="I944">
        <f t="shared" si="120"/>
        <v>382.49999999999983</v>
      </c>
      <c r="J944">
        <f t="shared" si="126"/>
        <v>103.2993</v>
      </c>
      <c r="K944">
        <f t="shared" si="127"/>
        <v>91.48741539509156</v>
      </c>
      <c r="L944">
        <f>Table1[[#This Row],[Accel. (N)]]+Table1[[#This Row],[Roll (N)]]+Table1[[#This Row],[Aero (N)]]</f>
        <v>577.28671539509139</v>
      </c>
      <c r="M944">
        <f>Table1[[#This Row],[Total (N)]]*((E930/3.6)/1000)</f>
        <v>9.9902673247539422</v>
      </c>
      <c r="N944">
        <f>Table1[[#This Row],[Power (kW)]]*1000</f>
        <v>9990.2673247539424</v>
      </c>
      <c r="P944">
        <f>(Table1[[#This Row],[Power (kW)]]*1000)*C930</f>
        <v>9211026.4734231345</v>
      </c>
      <c r="S944">
        <f t="shared" si="121"/>
        <v>0</v>
      </c>
      <c r="T944">
        <f t="shared" si="125"/>
        <v>56.6</v>
      </c>
      <c r="U944">
        <f t="shared" si="122"/>
        <v>15.722222222222221</v>
      </c>
    </row>
    <row r="945" spans="2:21" x14ac:dyDescent="0.2">
      <c r="B945" s="4" t="s">
        <v>52</v>
      </c>
      <c r="C945" s="4">
        <v>937</v>
      </c>
      <c r="D945" s="4">
        <v>348</v>
      </c>
      <c r="E945" s="11">
        <v>56</v>
      </c>
      <c r="F945" s="17">
        <f t="shared" si="123"/>
        <v>-0.15277777777777798</v>
      </c>
      <c r="G945" s="17">
        <f t="shared" si="124"/>
        <v>-0.55000000000000071</v>
      </c>
      <c r="I945">
        <f t="shared" si="120"/>
        <v>314.99999999999972</v>
      </c>
      <c r="J945">
        <f t="shared" si="126"/>
        <v>103.2993</v>
      </c>
      <c r="K945">
        <f t="shared" si="127"/>
        <v>96.246951249556687</v>
      </c>
      <c r="L945">
        <f>Table1[[#This Row],[Accel. (N)]]+Table1[[#This Row],[Roll (N)]]+Table1[[#This Row],[Aero (N)]]</f>
        <v>514.54625124955646</v>
      </c>
      <c r="M945">
        <f>Table1[[#This Row],[Total (N)]]*((E931/3.6)/1000)</f>
        <v>9.1331959596796271</v>
      </c>
      <c r="N945">
        <f>Table1[[#This Row],[Power (kW)]]*1000</f>
        <v>9133.1959596796278</v>
      </c>
      <c r="P945">
        <f>(Table1[[#This Row],[Power (kW)]]*1000)*C931</f>
        <v>8429939.8707842957</v>
      </c>
      <c r="S945">
        <f t="shared" si="121"/>
        <v>0</v>
      </c>
      <c r="T945">
        <f t="shared" si="125"/>
        <v>56</v>
      </c>
      <c r="U945">
        <f t="shared" si="122"/>
        <v>15.555555555555555</v>
      </c>
    </row>
    <row r="946" spans="2:21" x14ac:dyDescent="0.2">
      <c r="B946" s="4" t="s">
        <v>52</v>
      </c>
      <c r="C946" s="4">
        <v>938</v>
      </c>
      <c r="D946" s="4">
        <v>349</v>
      </c>
      <c r="E946" s="11">
        <v>55.5</v>
      </c>
      <c r="F946" s="17">
        <f t="shared" si="123"/>
        <v>-0.1388888888888889</v>
      </c>
      <c r="G946" s="17">
        <f t="shared" si="124"/>
        <v>-0.5</v>
      </c>
      <c r="I946">
        <f t="shared" si="120"/>
        <v>22.49999999999952</v>
      </c>
      <c r="J946">
        <f t="shared" si="126"/>
        <v>103.2993</v>
      </c>
      <c r="K946">
        <f t="shared" si="127"/>
        <v>99.895803023879168</v>
      </c>
      <c r="L946">
        <f>Table1[[#This Row],[Accel. (N)]]+Table1[[#This Row],[Roll (N)]]+Table1[[#This Row],[Aero (N)]]</f>
        <v>225.69510302387869</v>
      </c>
      <c r="M946">
        <f>Table1[[#This Row],[Total (N)]]*((E932/3.6)/1000)</f>
        <v>4.0813197796818059</v>
      </c>
      <c r="N946">
        <f>Table1[[#This Row],[Power (kW)]]*1000</f>
        <v>4081.3197796818058</v>
      </c>
      <c r="P946">
        <f>(Table1[[#This Row],[Power (kW)]]*1000)*C932</f>
        <v>3771139.4764259886</v>
      </c>
      <c r="S946">
        <f t="shared" si="121"/>
        <v>0</v>
      </c>
      <c r="T946">
        <f t="shared" si="125"/>
        <v>55.5</v>
      </c>
      <c r="U946">
        <f t="shared" si="122"/>
        <v>15.416666666666666</v>
      </c>
    </row>
    <row r="947" spans="2:21" x14ac:dyDescent="0.2">
      <c r="B947" s="4" t="s">
        <v>52</v>
      </c>
      <c r="C947" s="4">
        <v>939</v>
      </c>
      <c r="D947" s="4">
        <v>350</v>
      </c>
      <c r="E947" s="11">
        <v>55</v>
      </c>
      <c r="F947" s="17">
        <f t="shared" si="123"/>
        <v>-0.15277777777777798</v>
      </c>
      <c r="G947" s="17">
        <f t="shared" si="124"/>
        <v>-0.55000000000000071</v>
      </c>
      <c r="I947">
        <f t="shared" si="120"/>
        <v>-269.99999999999903</v>
      </c>
      <c r="J947">
        <f t="shared" si="126"/>
        <v>103.2993</v>
      </c>
      <c r="K947">
        <f t="shared" si="127"/>
        <v>96.850378933165558</v>
      </c>
      <c r="L947">
        <f>Table1[[#This Row],[Accel. (N)]]+Table1[[#This Row],[Roll (N)]]+Table1[[#This Row],[Aero (N)]]</f>
        <v>-69.850321066833459</v>
      </c>
      <c r="M947">
        <f>Table1[[#This Row],[Total (N)]]*((E933/3.6)/1000)</f>
        <v>-1.2437237723288956</v>
      </c>
      <c r="N947">
        <f>Table1[[#This Row],[Power (kW)]]*1000</f>
        <v>-1243.7237723288956</v>
      </c>
      <c r="P947">
        <f>(Table1[[#This Row],[Power (kW)]]*1000)*C933</f>
        <v>-1150444.4894042285</v>
      </c>
      <c r="S947">
        <f t="shared" si="121"/>
        <v>0</v>
      </c>
      <c r="T947">
        <f t="shared" si="125"/>
        <v>55</v>
      </c>
      <c r="U947">
        <f t="shared" si="122"/>
        <v>15.277777777777777</v>
      </c>
    </row>
    <row r="948" spans="2:21" x14ac:dyDescent="0.2">
      <c r="B948" s="4" t="s">
        <v>52</v>
      </c>
      <c r="C948" s="4">
        <v>940</v>
      </c>
      <c r="D948" s="4">
        <v>351</v>
      </c>
      <c r="E948" s="11">
        <v>54.4</v>
      </c>
      <c r="F948" s="17">
        <f t="shared" si="123"/>
        <v>-0.12499999999999981</v>
      </c>
      <c r="G948" s="17">
        <f t="shared" si="124"/>
        <v>-0.44999999999999929</v>
      </c>
      <c r="I948">
        <f t="shared" si="120"/>
        <v>-236.24999999999935</v>
      </c>
      <c r="J948">
        <f t="shared" si="126"/>
        <v>103.2993</v>
      </c>
      <c r="K948">
        <f t="shared" si="127"/>
        <v>92.665985089640202</v>
      </c>
      <c r="L948">
        <f>Table1[[#This Row],[Accel. (N)]]+Table1[[#This Row],[Roll (N)]]+Table1[[#This Row],[Aero (N)]]</f>
        <v>-40.284714910359156</v>
      </c>
      <c r="M948">
        <f>Table1[[#This Row],[Total (N)]]*((E934/3.6)/1000)</f>
        <v>-0.70162545135542198</v>
      </c>
      <c r="N948">
        <f>Table1[[#This Row],[Power (kW)]]*1000</f>
        <v>-701.625451355422</v>
      </c>
      <c r="P948">
        <f>(Table1[[#This Row],[Power (kW)]]*1000)*C934</f>
        <v>-649705.16795512079</v>
      </c>
      <c r="S948">
        <f t="shared" si="121"/>
        <v>0</v>
      </c>
      <c r="T948">
        <f t="shared" si="125"/>
        <v>54.4</v>
      </c>
      <c r="U948">
        <f t="shared" si="122"/>
        <v>15.111111111111111</v>
      </c>
    </row>
    <row r="949" spans="2:21" x14ac:dyDescent="0.2">
      <c r="B949" s="4" t="s">
        <v>52</v>
      </c>
      <c r="C949" s="4">
        <v>941</v>
      </c>
      <c r="D949" s="4">
        <v>352</v>
      </c>
      <c r="E949" s="11">
        <v>54.1</v>
      </c>
      <c r="F949" s="17">
        <f t="shared" si="123"/>
        <v>-5.5555555555555358E-2</v>
      </c>
      <c r="G949" s="17">
        <f t="shared" si="124"/>
        <v>-0.19999999999999929</v>
      </c>
      <c r="I949">
        <f t="shared" si="120"/>
        <v>-157.50000000000063</v>
      </c>
      <c r="J949">
        <f t="shared" si="126"/>
        <v>103.2993</v>
      </c>
      <c r="K949">
        <f t="shared" si="127"/>
        <v>90.608438116897219</v>
      </c>
      <c r="L949">
        <f>Table1[[#This Row],[Accel. (N)]]+Table1[[#This Row],[Roll (N)]]+Table1[[#This Row],[Aero (N)]]</f>
        <v>36.407738116896596</v>
      </c>
      <c r="M949">
        <f>Table1[[#This Row],[Total (N)]]*((E935/3.6)/1000)</f>
        <v>0.62702215645766357</v>
      </c>
      <c r="N949">
        <f>Table1[[#This Row],[Power (kW)]]*1000</f>
        <v>627.02215645766353</v>
      </c>
      <c r="P949">
        <f>(Table1[[#This Row],[Power (kW)]]*1000)*C935</f>
        <v>581249.53903625405</v>
      </c>
      <c r="S949">
        <f t="shared" si="121"/>
        <v>0</v>
      </c>
      <c r="T949">
        <f t="shared" si="125"/>
        <v>54.1</v>
      </c>
      <c r="U949">
        <f t="shared" si="122"/>
        <v>15.027777777777779</v>
      </c>
    </row>
    <row r="950" spans="2:21" x14ac:dyDescent="0.2">
      <c r="B950" s="4" t="s">
        <v>52</v>
      </c>
      <c r="C950" s="4">
        <v>942</v>
      </c>
      <c r="D950" s="4">
        <v>353</v>
      </c>
      <c r="E950" s="11">
        <v>54</v>
      </c>
      <c r="F950" s="17">
        <f t="shared" si="123"/>
        <v>-2.7777777777778172E-2</v>
      </c>
      <c r="G950" s="17">
        <f t="shared" si="124"/>
        <v>-0.10000000000000142</v>
      </c>
      <c r="I950">
        <f t="shared" si="120"/>
        <v>-123.75000000000017</v>
      </c>
      <c r="J950">
        <f t="shared" si="126"/>
        <v>103.2993</v>
      </c>
      <c r="K950">
        <f t="shared" si="127"/>
        <v>88.573991110167384</v>
      </c>
      <c r="L950">
        <f>Table1[[#This Row],[Accel. (N)]]+Table1[[#This Row],[Roll (N)]]+Table1[[#This Row],[Aero (N)]]</f>
        <v>68.123291110167216</v>
      </c>
      <c r="M950">
        <f>Table1[[#This Row],[Total (N)]]*((E936/3.6)/1000)</f>
        <v>1.1599882625147915</v>
      </c>
      <c r="N950">
        <f>Table1[[#This Row],[Power (kW)]]*1000</f>
        <v>1159.9882625147916</v>
      </c>
      <c r="P950">
        <f>(Table1[[#This Row],[Power (kW)]]*1000)*C936</f>
        <v>1076469.1076137265</v>
      </c>
      <c r="S950">
        <f t="shared" si="121"/>
        <v>0</v>
      </c>
      <c r="T950">
        <f t="shared" si="125"/>
        <v>54</v>
      </c>
      <c r="U950">
        <f t="shared" si="122"/>
        <v>15</v>
      </c>
    </row>
    <row r="951" spans="2:21" x14ac:dyDescent="0.2">
      <c r="B951" s="4" t="s">
        <v>52</v>
      </c>
      <c r="C951" s="4">
        <v>943</v>
      </c>
      <c r="D951" s="4">
        <v>354</v>
      </c>
      <c r="E951" s="11">
        <v>53.9</v>
      </c>
      <c r="F951" s="17">
        <f t="shared" si="123"/>
        <v>-1.3888888888889086E-2</v>
      </c>
      <c r="G951" s="17">
        <f t="shared" si="124"/>
        <v>-5.0000000000000711E-2</v>
      </c>
      <c r="I951">
        <f t="shared" ref="I951:I1014" si="128">$M$16*F937</f>
        <v>-89.999999999999687</v>
      </c>
      <c r="J951">
        <f t="shared" si="126"/>
        <v>103.2993</v>
      </c>
      <c r="K951">
        <f t="shared" si="127"/>
        <v>87.421821376776663</v>
      </c>
      <c r="L951">
        <f>Table1[[#This Row],[Accel. (N)]]+Table1[[#This Row],[Roll (N)]]+Table1[[#This Row],[Aero (N)]]</f>
        <v>100.72112137677698</v>
      </c>
      <c r="M951">
        <f>Table1[[#This Row],[Total (N)]]*((E937/3.6)/1000)</f>
        <v>1.7038656366238103</v>
      </c>
      <c r="N951">
        <f>Table1[[#This Row],[Power (kW)]]*1000</f>
        <v>1703.8656366238104</v>
      </c>
      <c r="P951">
        <f>(Table1[[#This Row],[Power (kW)]]*1000)*C937</f>
        <v>1582891.1764235198</v>
      </c>
      <c r="S951">
        <f t="shared" si="121"/>
        <v>0</v>
      </c>
      <c r="T951">
        <f t="shared" si="125"/>
        <v>53.9</v>
      </c>
      <c r="U951">
        <f t="shared" si="122"/>
        <v>14.972222222222221</v>
      </c>
    </row>
    <row r="952" spans="2:21" x14ac:dyDescent="0.2">
      <c r="B952" s="4" t="s">
        <v>52</v>
      </c>
      <c r="C952" s="4">
        <v>944</v>
      </c>
      <c r="D952" s="4">
        <v>355</v>
      </c>
      <c r="E952" s="11">
        <v>53.9</v>
      </c>
      <c r="F952" s="17">
        <f t="shared" si="123"/>
        <v>1.3888888888889086E-2</v>
      </c>
      <c r="G952" s="17">
        <f t="shared" si="124"/>
        <v>5.0000000000000711E-2</v>
      </c>
      <c r="I952">
        <f t="shared" si="128"/>
        <v>-78.749999999999517</v>
      </c>
      <c r="J952">
        <f t="shared" si="126"/>
        <v>103.2993</v>
      </c>
      <c r="K952">
        <f t="shared" si="127"/>
        <v>86.277194489431068</v>
      </c>
      <c r="L952">
        <f>Table1[[#This Row],[Accel. (N)]]+Table1[[#This Row],[Roll (N)]]+Table1[[#This Row],[Aero (N)]]</f>
        <v>110.82649448943155</v>
      </c>
      <c r="M952">
        <f>Table1[[#This Row],[Total (N)]]*((E938/3.6)/1000)</f>
        <v>1.8625008101696132</v>
      </c>
      <c r="N952">
        <f>Table1[[#This Row],[Power (kW)]]*1000</f>
        <v>1862.5008101696133</v>
      </c>
      <c r="P952">
        <f>(Table1[[#This Row],[Power (kW)]]*1000)*C938</f>
        <v>1732125.7534577404</v>
      </c>
      <c r="S952">
        <f t="shared" si="121"/>
        <v>0</v>
      </c>
      <c r="T952">
        <f t="shared" si="125"/>
        <v>53.9</v>
      </c>
      <c r="U952">
        <f t="shared" si="122"/>
        <v>14.972222222222221</v>
      </c>
    </row>
    <row r="953" spans="2:21" x14ac:dyDescent="0.2">
      <c r="B953" s="4" t="s">
        <v>52</v>
      </c>
      <c r="C953" s="4">
        <v>945</v>
      </c>
      <c r="D953" s="4">
        <v>356</v>
      </c>
      <c r="E953" s="11">
        <v>54</v>
      </c>
      <c r="F953" s="17">
        <f t="shared" si="123"/>
        <v>4.1666666666667261E-2</v>
      </c>
      <c r="G953" s="17">
        <f t="shared" si="124"/>
        <v>0.15000000000000213</v>
      </c>
      <c r="I953">
        <f t="shared" si="128"/>
        <v>-78.750000000000313</v>
      </c>
      <c r="J953">
        <f t="shared" si="126"/>
        <v>103.2993</v>
      </c>
      <c r="K953">
        <f t="shared" si="127"/>
        <v>85.423674316638966</v>
      </c>
      <c r="L953">
        <f>Table1[[#This Row],[Accel. (N)]]+Table1[[#This Row],[Roll (N)]]+Table1[[#This Row],[Aero (N)]]</f>
        <v>109.97297431663866</v>
      </c>
      <c r="M953">
        <f>Table1[[#This Row],[Total (N)]]*((E939/3.6)/1000)</f>
        <v>1.8389925149615685</v>
      </c>
      <c r="N953">
        <f>Table1[[#This Row],[Power (kW)]]*1000</f>
        <v>1838.9925149615685</v>
      </c>
      <c r="P953">
        <f>(Table1[[#This Row],[Power (kW)]]*1000)*C939</f>
        <v>1712102.0314292202</v>
      </c>
      <c r="S953">
        <f t="shared" si="121"/>
        <v>0</v>
      </c>
      <c r="T953">
        <f t="shared" si="125"/>
        <v>54</v>
      </c>
      <c r="U953">
        <f t="shared" si="122"/>
        <v>15</v>
      </c>
    </row>
    <row r="954" spans="2:21" x14ac:dyDescent="0.2">
      <c r="B954" s="4" t="s">
        <v>52</v>
      </c>
      <c r="C954" s="4">
        <v>946</v>
      </c>
      <c r="D954" s="4">
        <v>357</v>
      </c>
      <c r="E954" s="11">
        <v>54.2</v>
      </c>
      <c r="F954" s="17">
        <f t="shared" si="123"/>
        <v>0.1388888888888889</v>
      </c>
      <c r="G954" s="17">
        <f t="shared" si="124"/>
        <v>0.5</v>
      </c>
      <c r="I954">
        <f t="shared" si="128"/>
        <v>-90.000000000000483</v>
      </c>
      <c r="J954">
        <f t="shared" si="126"/>
        <v>103.2993</v>
      </c>
      <c r="K954">
        <f t="shared" si="127"/>
        <v>84.292247409872303</v>
      </c>
      <c r="L954">
        <f>Table1[[#This Row],[Accel. (N)]]+Table1[[#This Row],[Roll (N)]]+Table1[[#This Row],[Aero (N)]]</f>
        <v>97.591547409871822</v>
      </c>
      <c r="M954">
        <f>Table1[[#This Row],[Total (N)]]*((E940/3.6)/1000)</f>
        <v>1.6211040375306487</v>
      </c>
      <c r="N954">
        <f>Table1[[#This Row],[Power (kW)]]*1000</f>
        <v>1621.1040375306486</v>
      </c>
      <c r="P954">
        <f>(Table1[[#This Row],[Power (kW)]]*1000)*C940</f>
        <v>1510868.9629785644</v>
      </c>
      <c r="S954">
        <f t="shared" si="121"/>
        <v>0</v>
      </c>
      <c r="T954">
        <f t="shared" si="125"/>
        <v>54.2</v>
      </c>
      <c r="U954">
        <f t="shared" si="122"/>
        <v>15.055555555555555</v>
      </c>
    </row>
    <row r="955" spans="2:21" x14ac:dyDescent="0.2">
      <c r="B955" s="4" t="s">
        <v>52</v>
      </c>
      <c r="C955" s="4">
        <v>947</v>
      </c>
      <c r="D955" s="4">
        <v>358</v>
      </c>
      <c r="E955" s="11">
        <v>55</v>
      </c>
      <c r="F955" s="17">
        <f t="shared" si="123"/>
        <v>0.22222222222222143</v>
      </c>
      <c r="G955" s="17">
        <f t="shared" si="124"/>
        <v>0.79999999999999716</v>
      </c>
      <c r="I955">
        <f t="shared" si="128"/>
        <v>-134.99999999999952</v>
      </c>
      <c r="J955">
        <f t="shared" si="126"/>
        <v>103.2993</v>
      </c>
      <c r="K955">
        <f t="shared" si="127"/>
        <v>83.168363349150752</v>
      </c>
      <c r="L955">
        <f>Table1[[#This Row],[Accel. (N)]]+Table1[[#This Row],[Roll (N)]]+Table1[[#This Row],[Aero (N)]]</f>
        <v>51.467663349151238</v>
      </c>
      <c r="M955">
        <f>Table1[[#This Row],[Total (N)]]*((E941/3.6)/1000)</f>
        <v>0.84921644526099549</v>
      </c>
      <c r="N955">
        <f>Table1[[#This Row],[Power (kW)]]*1000</f>
        <v>849.21644526099544</v>
      </c>
      <c r="P955">
        <f>(Table1[[#This Row],[Power (kW)]]*1000)*C941</f>
        <v>792318.9434285087</v>
      </c>
      <c r="S955">
        <f t="shared" si="121"/>
        <v>0</v>
      </c>
      <c r="T955">
        <f t="shared" si="125"/>
        <v>55</v>
      </c>
      <c r="U955">
        <f t="shared" si="122"/>
        <v>15.277777777777777</v>
      </c>
    </row>
    <row r="956" spans="2:21" x14ac:dyDescent="0.2">
      <c r="B956" s="4" t="s">
        <v>52</v>
      </c>
      <c r="C956" s="4">
        <v>948</v>
      </c>
      <c r="D956" s="4">
        <v>359</v>
      </c>
      <c r="E956" s="11">
        <v>55.8</v>
      </c>
      <c r="F956" s="17">
        <f t="shared" si="123"/>
        <v>0.16666666666666705</v>
      </c>
      <c r="G956" s="17">
        <f t="shared" si="124"/>
        <v>0.60000000000000142</v>
      </c>
      <c r="I956">
        <f t="shared" si="128"/>
        <v>-213.74999999999983</v>
      </c>
      <c r="J956">
        <f t="shared" si="126"/>
        <v>103.2993</v>
      </c>
      <c r="K956">
        <f t="shared" si="127"/>
        <v>80.943223765842973</v>
      </c>
      <c r="L956">
        <f>Table1[[#This Row],[Accel. (N)]]+Table1[[#This Row],[Roll (N)]]+Table1[[#This Row],[Aero (N)]]</f>
        <v>-29.507476234156854</v>
      </c>
      <c r="M956">
        <f>Table1[[#This Row],[Total (N)]]*((E942/3.6)/1000)</f>
        <v>-0.48031614092266439</v>
      </c>
      <c r="N956">
        <f>Table1[[#This Row],[Power (kW)]]*1000</f>
        <v>-480.31614092266437</v>
      </c>
      <c r="P956">
        <f>(Table1[[#This Row],[Power (kW)]]*1000)*C942</f>
        <v>-448615.27562176855</v>
      </c>
      <c r="S956">
        <f t="shared" si="121"/>
        <v>0</v>
      </c>
      <c r="T956">
        <f t="shared" si="125"/>
        <v>55.8</v>
      </c>
      <c r="U956">
        <f t="shared" si="122"/>
        <v>15.499999999999998</v>
      </c>
    </row>
    <row r="957" spans="2:21" x14ac:dyDescent="0.2">
      <c r="B957" s="4" t="s">
        <v>52</v>
      </c>
      <c r="C957" s="4">
        <v>949</v>
      </c>
      <c r="D957" s="4">
        <v>360</v>
      </c>
      <c r="E957" s="11">
        <v>56.2</v>
      </c>
      <c r="F957" s="17">
        <f t="shared" si="123"/>
        <v>4.1666666666667261E-2</v>
      </c>
      <c r="G957" s="17">
        <f t="shared" si="124"/>
        <v>0.15000000000000213</v>
      </c>
      <c r="I957">
        <f t="shared" si="128"/>
        <v>-225</v>
      </c>
      <c r="J957">
        <f t="shared" si="126"/>
        <v>103.2993</v>
      </c>
      <c r="K957">
        <f t="shared" si="127"/>
        <v>77.932921052026899</v>
      </c>
      <c r="L957">
        <f>Table1[[#This Row],[Accel. (N)]]+Table1[[#This Row],[Roll (N)]]+Table1[[#This Row],[Aero (N)]]</f>
        <v>-43.767778947973099</v>
      </c>
      <c r="M957">
        <f>Table1[[#This Row],[Total (N)]]*((E943/3.6)/1000)</f>
        <v>-0.69906869153012585</v>
      </c>
      <c r="N957">
        <f>Table1[[#This Row],[Power (kW)]]*1000</f>
        <v>-699.06869153012588</v>
      </c>
      <c r="P957">
        <f>(Table1[[#This Row],[Power (kW)]]*1000)*C943</f>
        <v>-653629.22658066766</v>
      </c>
      <c r="S957">
        <f t="shared" si="121"/>
        <v>0</v>
      </c>
      <c r="T957">
        <f t="shared" si="125"/>
        <v>56.2</v>
      </c>
      <c r="U957">
        <f t="shared" si="122"/>
        <v>15.611111111111111</v>
      </c>
    </row>
    <row r="958" spans="2:21" x14ac:dyDescent="0.2">
      <c r="B958" s="4" t="s">
        <v>52</v>
      </c>
      <c r="C958" s="4">
        <v>950</v>
      </c>
      <c r="D958" s="4">
        <v>361</v>
      </c>
      <c r="E958" s="11">
        <v>56.1</v>
      </c>
      <c r="F958" s="17">
        <f t="shared" si="123"/>
        <v>-0.15277777777777798</v>
      </c>
      <c r="G958" s="17">
        <f t="shared" si="124"/>
        <v>-0.55000000000000071</v>
      </c>
      <c r="I958">
        <f t="shared" si="128"/>
        <v>-168.74999999999997</v>
      </c>
      <c r="J958">
        <f t="shared" si="126"/>
        <v>103.2993</v>
      </c>
      <c r="K958">
        <f t="shared" si="127"/>
        <v>75.512374613362965</v>
      </c>
      <c r="L958">
        <f>Table1[[#This Row],[Accel. (N)]]+Table1[[#This Row],[Roll (N)]]+Table1[[#This Row],[Aero (N)]]</f>
        <v>10.061674613362996</v>
      </c>
      <c r="M958">
        <f>Table1[[#This Row],[Total (N)]]*((E944/3.6)/1000)</f>
        <v>0.15819188419898486</v>
      </c>
      <c r="N958">
        <f>Table1[[#This Row],[Power (kW)]]*1000</f>
        <v>158.19188419898487</v>
      </c>
      <c r="P958">
        <f>(Table1[[#This Row],[Power (kW)]]*1000)*C944</f>
        <v>148067.60361024985</v>
      </c>
      <c r="S958">
        <f t="shared" si="121"/>
        <v>0</v>
      </c>
      <c r="T958">
        <f t="shared" si="125"/>
        <v>56.1</v>
      </c>
      <c r="U958">
        <f t="shared" si="122"/>
        <v>15.583333333333334</v>
      </c>
    </row>
    <row r="959" spans="2:21" x14ac:dyDescent="0.2">
      <c r="B959" s="4" t="s">
        <v>52</v>
      </c>
      <c r="C959" s="4">
        <v>951</v>
      </c>
      <c r="D959" s="4">
        <v>362</v>
      </c>
      <c r="E959" s="11">
        <v>55.1</v>
      </c>
      <c r="F959" s="17">
        <f t="shared" si="123"/>
        <v>-0.47222222222222199</v>
      </c>
      <c r="G959" s="17">
        <f t="shared" si="124"/>
        <v>-1.6999999999999993</v>
      </c>
      <c r="I959">
        <f t="shared" si="128"/>
        <v>-123.75000000000017</v>
      </c>
      <c r="J959">
        <f t="shared" si="126"/>
        <v>103.2993</v>
      </c>
      <c r="K959">
        <f t="shared" si="127"/>
        <v>73.91989124208888</v>
      </c>
      <c r="L959">
        <f>Table1[[#This Row],[Accel. (N)]]+Table1[[#This Row],[Roll (N)]]+Table1[[#This Row],[Aero (N)]]</f>
        <v>53.469191242088712</v>
      </c>
      <c r="M959">
        <f>Table1[[#This Row],[Total (N)]]*((E945/3.6)/1000)</f>
        <v>0.83174297487693549</v>
      </c>
      <c r="N959">
        <f>Table1[[#This Row],[Power (kW)]]*1000</f>
        <v>831.74297487693548</v>
      </c>
      <c r="P959">
        <f>(Table1[[#This Row],[Power (kW)]]*1000)*C945</f>
        <v>779343.1674596885</v>
      </c>
      <c r="S959">
        <f t="shared" si="121"/>
        <v>0</v>
      </c>
      <c r="T959">
        <f t="shared" si="125"/>
        <v>55.1</v>
      </c>
      <c r="U959">
        <f t="shared" si="122"/>
        <v>15.305555555555555</v>
      </c>
    </row>
    <row r="960" spans="2:21" x14ac:dyDescent="0.2">
      <c r="B960" s="4" t="s">
        <v>52</v>
      </c>
      <c r="C960" s="4">
        <v>952</v>
      </c>
      <c r="D960" s="4">
        <v>363</v>
      </c>
      <c r="E960" s="11">
        <v>52.7</v>
      </c>
      <c r="F960" s="17">
        <f t="shared" si="123"/>
        <v>-0.93055555555555591</v>
      </c>
      <c r="G960" s="17">
        <f t="shared" si="124"/>
        <v>-3.3500000000000014</v>
      </c>
      <c r="I960">
        <f t="shared" si="128"/>
        <v>-112.5</v>
      </c>
      <c r="J960">
        <f t="shared" si="126"/>
        <v>103.2993</v>
      </c>
      <c r="K960">
        <f t="shared" si="127"/>
        <v>72.605786032667183</v>
      </c>
      <c r="L960">
        <f>Table1[[#This Row],[Accel. (N)]]+Table1[[#This Row],[Roll (N)]]+Table1[[#This Row],[Aero (N)]]</f>
        <v>63.405086032667185</v>
      </c>
      <c r="M960">
        <f>Table1[[#This Row],[Total (N)]]*((E946/3.6)/1000)</f>
        <v>0.97749507633695232</v>
      </c>
      <c r="N960">
        <f>Table1[[#This Row],[Power (kW)]]*1000</f>
        <v>977.49507633695237</v>
      </c>
      <c r="P960">
        <f>(Table1[[#This Row],[Power (kW)]]*1000)*C946</f>
        <v>916890.38160406135</v>
      </c>
      <c r="S960">
        <f t="shared" si="121"/>
        <v>0</v>
      </c>
      <c r="T960">
        <f t="shared" si="125"/>
        <v>52.7</v>
      </c>
      <c r="U960">
        <f t="shared" si="122"/>
        <v>14.638888888888889</v>
      </c>
    </row>
    <row r="961" spans="2:21" x14ac:dyDescent="0.2">
      <c r="B961" s="4" t="s">
        <v>52</v>
      </c>
      <c r="C961" s="4">
        <v>953</v>
      </c>
      <c r="D961" s="4">
        <v>364</v>
      </c>
      <c r="E961" s="11">
        <v>48.4</v>
      </c>
      <c r="F961" s="17">
        <f t="shared" si="123"/>
        <v>-1.3333333333333335</v>
      </c>
      <c r="G961" s="17">
        <f t="shared" si="124"/>
        <v>-4.8000000000000007</v>
      </c>
      <c r="I961">
        <f t="shared" si="128"/>
        <v>-123.75000000000017</v>
      </c>
      <c r="J961">
        <f t="shared" si="126"/>
        <v>103.2993</v>
      </c>
      <c r="K961">
        <f t="shared" si="127"/>
        <v>71.303466520190966</v>
      </c>
      <c r="L961">
        <f>Table1[[#This Row],[Accel. (N)]]+Table1[[#This Row],[Roll (N)]]+Table1[[#This Row],[Aero (N)]]</f>
        <v>50.852766520190798</v>
      </c>
      <c r="M961">
        <f>Table1[[#This Row],[Total (N)]]*((E947/3.6)/1000)</f>
        <v>0.77691726628069269</v>
      </c>
      <c r="N961">
        <f>Table1[[#This Row],[Power (kW)]]*1000</f>
        <v>776.91726628069273</v>
      </c>
      <c r="P961">
        <f>(Table1[[#This Row],[Power (kW)]]*1000)*C947</f>
        <v>729525.31303757045</v>
      </c>
      <c r="S961">
        <f t="shared" si="121"/>
        <v>0</v>
      </c>
      <c r="T961">
        <f t="shared" si="125"/>
        <v>48.4</v>
      </c>
      <c r="U961">
        <f t="shared" si="122"/>
        <v>13.444444444444443</v>
      </c>
    </row>
    <row r="962" spans="2:21" x14ac:dyDescent="0.2">
      <c r="B962" s="4" t="s">
        <v>52</v>
      </c>
      <c r="C962" s="4">
        <v>954</v>
      </c>
      <c r="D962" s="4">
        <v>365</v>
      </c>
      <c r="E962" s="11">
        <v>43.1</v>
      </c>
      <c r="F962" s="17">
        <f t="shared" si="123"/>
        <v>-1.4722222222222223</v>
      </c>
      <c r="G962" s="17">
        <f t="shared" si="124"/>
        <v>-5.3000000000000007</v>
      </c>
      <c r="I962">
        <f t="shared" si="128"/>
        <v>-101.24999999999984</v>
      </c>
      <c r="J962">
        <f t="shared" si="126"/>
        <v>103.2993</v>
      </c>
      <c r="K962">
        <f t="shared" si="127"/>
        <v>69.756240225187554</v>
      </c>
      <c r="L962">
        <f>Table1[[#This Row],[Accel. (N)]]+Table1[[#This Row],[Roll (N)]]+Table1[[#This Row],[Aero (N)]]</f>
        <v>71.805540225187713</v>
      </c>
      <c r="M962">
        <f>Table1[[#This Row],[Total (N)]]*((E948/3.6)/1000)</f>
        <v>1.0850614967361698</v>
      </c>
      <c r="N962">
        <f>Table1[[#This Row],[Power (kW)]]*1000</f>
        <v>1085.0614967361698</v>
      </c>
      <c r="P962">
        <f>(Table1[[#This Row],[Power (kW)]]*1000)*C948</f>
        <v>1019957.8069319996</v>
      </c>
      <c r="S962">
        <f t="shared" si="121"/>
        <v>0</v>
      </c>
      <c r="T962">
        <f t="shared" si="125"/>
        <v>43.1</v>
      </c>
      <c r="U962">
        <f t="shared" si="122"/>
        <v>11.972222222222223</v>
      </c>
    </row>
    <row r="963" spans="2:21" x14ac:dyDescent="0.2">
      <c r="B963" s="4" t="s">
        <v>52</v>
      </c>
      <c r="C963" s="4">
        <v>955</v>
      </c>
      <c r="D963" s="4">
        <v>366</v>
      </c>
      <c r="E963" s="11">
        <v>37.799999999999997</v>
      </c>
      <c r="F963" s="17">
        <f t="shared" si="123"/>
        <v>-1.4722222222222223</v>
      </c>
      <c r="G963" s="17">
        <f t="shared" si="124"/>
        <v>-5.3000000000000007</v>
      </c>
      <c r="I963">
        <f t="shared" si="128"/>
        <v>-44.999999999999844</v>
      </c>
      <c r="J963">
        <f t="shared" si="126"/>
        <v>103.2993</v>
      </c>
      <c r="K963">
        <f t="shared" si="127"/>
        <v>68.988991354036415</v>
      </c>
      <c r="L963">
        <f>Table1[[#This Row],[Accel. (N)]]+Table1[[#This Row],[Roll (N)]]+Table1[[#This Row],[Aero (N)]]</f>
        <v>127.28829135403657</v>
      </c>
      <c r="M963">
        <f>Table1[[#This Row],[Total (N)]]*((E949/3.6)/1000)</f>
        <v>1.9128601561814942</v>
      </c>
      <c r="N963">
        <f>Table1[[#This Row],[Power (kW)]]*1000</f>
        <v>1912.8601561814942</v>
      </c>
      <c r="P963">
        <f>(Table1[[#This Row],[Power (kW)]]*1000)*C949</f>
        <v>1800001.4069667861</v>
      </c>
      <c r="S963">
        <f t="shared" si="121"/>
        <v>0</v>
      </c>
      <c r="T963">
        <f t="shared" si="125"/>
        <v>37.799999999999997</v>
      </c>
      <c r="U963">
        <f t="shared" si="122"/>
        <v>10.499999999999998</v>
      </c>
    </row>
    <row r="964" spans="2:21" x14ac:dyDescent="0.2">
      <c r="B964" s="4" t="s">
        <v>52</v>
      </c>
      <c r="C964" s="4">
        <v>956</v>
      </c>
      <c r="D964" s="4">
        <v>367</v>
      </c>
      <c r="E964" s="11">
        <v>32.5</v>
      </c>
      <c r="F964" s="17">
        <f t="shared" si="123"/>
        <v>-1.4722222222222219</v>
      </c>
      <c r="G964" s="17">
        <f t="shared" si="124"/>
        <v>-5.2999999999999989</v>
      </c>
      <c r="I964">
        <f t="shared" si="128"/>
        <v>-22.50000000000032</v>
      </c>
      <c r="J964">
        <f t="shared" si="126"/>
        <v>103.2993</v>
      </c>
      <c r="K964">
        <f t="shared" si="127"/>
        <v>68.734184586075003</v>
      </c>
      <c r="L964">
        <f>Table1[[#This Row],[Accel. (N)]]+Table1[[#This Row],[Roll (N)]]+Table1[[#This Row],[Aero (N)]]</f>
        <v>149.53348458607468</v>
      </c>
      <c r="M964">
        <f>Table1[[#This Row],[Total (N)]]*((E950/3.6)/1000)</f>
        <v>2.2430022687911202</v>
      </c>
      <c r="N964">
        <f>Table1[[#This Row],[Power (kW)]]*1000</f>
        <v>2243.0022687911201</v>
      </c>
      <c r="P964">
        <f>(Table1[[#This Row],[Power (kW)]]*1000)*C950</f>
        <v>2112908.1372012352</v>
      </c>
      <c r="S964">
        <f t="shared" si="121"/>
        <v>0</v>
      </c>
      <c r="T964">
        <f t="shared" si="125"/>
        <v>32.5</v>
      </c>
      <c r="U964">
        <f t="shared" si="122"/>
        <v>9.0277777777777768</v>
      </c>
    </row>
    <row r="965" spans="2:21" x14ac:dyDescent="0.2">
      <c r="B965" s="4" t="s">
        <v>52</v>
      </c>
      <c r="C965" s="4">
        <v>957</v>
      </c>
      <c r="D965" s="4">
        <v>368</v>
      </c>
      <c r="E965" s="11">
        <v>27.2</v>
      </c>
      <c r="F965" s="17">
        <f t="shared" si="123"/>
        <v>-1.0277777777777775</v>
      </c>
      <c r="G965" s="17">
        <f t="shared" si="124"/>
        <v>-3.6999999999999993</v>
      </c>
      <c r="I965">
        <f t="shared" si="128"/>
        <v>-11.25000000000016</v>
      </c>
      <c r="J965">
        <f t="shared" si="126"/>
        <v>103.2993</v>
      </c>
      <c r="K965">
        <f t="shared" si="127"/>
        <v>68.479849245991403</v>
      </c>
      <c r="L965">
        <f>Table1[[#This Row],[Accel. (N)]]+Table1[[#This Row],[Roll (N)]]+Table1[[#This Row],[Aero (N)]]</f>
        <v>160.52914924599125</v>
      </c>
      <c r="M965">
        <f>Table1[[#This Row],[Total (N)]]*((E951/3.6)/1000)</f>
        <v>2.4034780956552577</v>
      </c>
      <c r="N965">
        <f>Table1[[#This Row],[Power (kW)]]*1000</f>
        <v>2403.4780956552577</v>
      </c>
      <c r="P965">
        <f>(Table1[[#This Row],[Power (kW)]]*1000)*C951</f>
        <v>2266479.8442029078</v>
      </c>
      <c r="S965">
        <f t="shared" si="121"/>
        <v>0</v>
      </c>
      <c r="T965">
        <f t="shared" si="125"/>
        <v>27.2</v>
      </c>
      <c r="U965">
        <f t="shared" si="122"/>
        <v>7.5555555555555554</v>
      </c>
    </row>
    <row r="966" spans="2:21" x14ac:dyDescent="0.2">
      <c r="B966" s="4" t="s">
        <v>52</v>
      </c>
      <c r="C966" s="4">
        <v>958</v>
      </c>
      <c r="D966" s="4">
        <v>369</v>
      </c>
      <c r="E966" s="11">
        <v>25.1</v>
      </c>
      <c r="F966" s="17">
        <f t="shared" si="123"/>
        <v>-0.16666666666666657</v>
      </c>
      <c r="G966" s="17">
        <f t="shared" si="124"/>
        <v>-0.59999999999999964</v>
      </c>
      <c r="I966">
        <f t="shared" si="128"/>
        <v>11.25000000000016</v>
      </c>
      <c r="J966">
        <f t="shared" si="126"/>
        <v>103.2993</v>
      </c>
      <c r="K966">
        <f t="shared" si="127"/>
        <v>68.479849245991403</v>
      </c>
      <c r="L966">
        <f>Table1[[#This Row],[Accel. (N)]]+Table1[[#This Row],[Roll (N)]]+Table1[[#This Row],[Aero (N)]]</f>
        <v>183.02914924599156</v>
      </c>
      <c r="M966">
        <f>Table1[[#This Row],[Total (N)]]*((E952/3.6)/1000)</f>
        <v>2.7403530956552626</v>
      </c>
      <c r="N966">
        <f>Table1[[#This Row],[Power (kW)]]*1000</f>
        <v>2740.3530956552627</v>
      </c>
      <c r="P966">
        <f>(Table1[[#This Row],[Power (kW)]]*1000)*C952</f>
        <v>2586893.3222985677</v>
      </c>
      <c r="S966">
        <f t="shared" si="121"/>
        <v>0</v>
      </c>
      <c r="T966">
        <f t="shared" si="125"/>
        <v>25.1</v>
      </c>
      <c r="U966">
        <f t="shared" si="122"/>
        <v>6.9722222222222223</v>
      </c>
    </row>
    <row r="967" spans="2:21" x14ac:dyDescent="0.2">
      <c r="B967" s="4" t="s">
        <v>52</v>
      </c>
      <c r="C967" s="4">
        <v>959</v>
      </c>
      <c r="D967" s="4">
        <v>370</v>
      </c>
      <c r="E967" s="11">
        <v>26</v>
      </c>
      <c r="F967" s="17">
        <f t="shared" si="123"/>
        <v>0.58333333333333326</v>
      </c>
      <c r="G967" s="17">
        <f t="shared" si="124"/>
        <v>2.0999999999999996</v>
      </c>
      <c r="I967">
        <f t="shared" si="128"/>
        <v>33.750000000000483</v>
      </c>
      <c r="J967">
        <f t="shared" si="126"/>
        <v>103.2993</v>
      </c>
      <c r="K967">
        <f t="shared" si="127"/>
        <v>68.734184586075003</v>
      </c>
      <c r="L967">
        <f>Table1[[#This Row],[Accel. (N)]]+Table1[[#This Row],[Roll (N)]]+Table1[[#This Row],[Aero (N)]]</f>
        <v>205.78348458607547</v>
      </c>
      <c r="M967">
        <f>Table1[[#This Row],[Total (N)]]*((E953/3.6)/1000)</f>
        <v>3.0867522687911322</v>
      </c>
      <c r="N967">
        <f>Table1[[#This Row],[Power (kW)]]*1000</f>
        <v>3086.7522687911323</v>
      </c>
      <c r="P967">
        <f>(Table1[[#This Row],[Power (kW)]]*1000)*C953</f>
        <v>2916980.8940076199</v>
      </c>
      <c r="S967">
        <f t="shared" si="121"/>
        <v>0</v>
      </c>
      <c r="T967">
        <f t="shared" si="125"/>
        <v>26</v>
      </c>
      <c r="U967">
        <f t="shared" si="122"/>
        <v>7.2222222222222223</v>
      </c>
    </row>
    <row r="968" spans="2:21" x14ac:dyDescent="0.2">
      <c r="B968" s="4" t="s">
        <v>52</v>
      </c>
      <c r="C968" s="4">
        <v>960</v>
      </c>
      <c r="D968" s="4">
        <v>371</v>
      </c>
      <c r="E968" s="11">
        <v>29.3</v>
      </c>
      <c r="F968" s="17">
        <f t="shared" si="123"/>
        <v>1.1944444444444446</v>
      </c>
      <c r="G968" s="17">
        <f t="shared" si="124"/>
        <v>4.3000000000000007</v>
      </c>
      <c r="I968">
        <f t="shared" si="128"/>
        <v>112.5</v>
      </c>
      <c r="J968">
        <f t="shared" si="126"/>
        <v>103.2993</v>
      </c>
      <c r="K968">
        <f t="shared" si="127"/>
        <v>69.244269549875639</v>
      </c>
      <c r="L968">
        <f>Table1[[#This Row],[Accel. (N)]]+Table1[[#This Row],[Roll (N)]]+Table1[[#This Row],[Aero (N)]]</f>
        <v>285.04356954987566</v>
      </c>
      <c r="M968">
        <f>Table1[[#This Row],[Total (N)]]*((E954/3.6)/1000)</f>
        <v>4.2914892971120162</v>
      </c>
      <c r="N968">
        <f>Table1[[#This Row],[Power (kW)]]*1000</f>
        <v>4291.4892971120162</v>
      </c>
      <c r="P968">
        <f>(Table1[[#This Row],[Power (kW)]]*1000)*C954</f>
        <v>4059748.8750679675</v>
      </c>
      <c r="S968">
        <f t="shared" ref="S968:S1031" si="129">IF(E968&lt;1,1,0)</f>
        <v>0</v>
      </c>
      <c r="T968">
        <f t="shared" si="125"/>
        <v>29.3</v>
      </c>
      <c r="U968">
        <f t="shared" ref="U968:U1031" si="130">E968/3.6</f>
        <v>8.1388888888888893</v>
      </c>
    </row>
    <row r="969" spans="2:21" x14ac:dyDescent="0.2">
      <c r="B969" s="4" t="s">
        <v>52</v>
      </c>
      <c r="C969" s="4">
        <v>961</v>
      </c>
      <c r="D969" s="4">
        <v>372</v>
      </c>
      <c r="E969" s="11">
        <v>34.6</v>
      </c>
      <c r="F969" s="17">
        <f t="shared" si="123"/>
        <v>1.5416666666666663</v>
      </c>
      <c r="G969" s="17">
        <f t="shared" si="124"/>
        <v>5.5499999999999989</v>
      </c>
      <c r="I969">
        <f t="shared" si="128"/>
        <v>179.99999999999937</v>
      </c>
      <c r="J969">
        <f t="shared" si="126"/>
        <v>103.2993</v>
      </c>
      <c r="K969">
        <f t="shared" si="127"/>
        <v>71.303466520190966</v>
      </c>
      <c r="L969">
        <f>Table1[[#This Row],[Accel. (N)]]+Table1[[#This Row],[Roll (N)]]+Table1[[#This Row],[Aero (N)]]</f>
        <v>354.60276652019036</v>
      </c>
      <c r="M969">
        <f>Table1[[#This Row],[Total (N)]]*((E955/3.6)/1000)</f>
        <v>5.4175422662806856</v>
      </c>
      <c r="N969">
        <f>Table1[[#This Row],[Power (kW)]]*1000</f>
        <v>5417.5422662806859</v>
      </c>
      <c r="P969">
        <f>(Table1[[#This Row],[Power (kW)]]*1000)*C955</f>
        <v>5130412.52616781</v>
      </c>
      <c r="S969">
        <f t="shared" si="129"/>
        <v>0</v>
      </c>
      <c r="T969">
        <f t="shared" si="125"/>
        <v>34.6</v>
      </c>
      <c r="U969">
        <f t="shared" si="130"/>
        <v>9.6111111111111107</v>
      </c>
    </row>
    <row r="970" spans="2:21" x14ac:dyDescent="0.2">
      <c r="B970" s="4" t="s">
        <v>52</v>
      </c>
      <c r="C970" s="4">
        <v>962</v>
      </c>
      <c r="D970" s="4">
        <v>373</v>
      </c>
      <c r="E970" s="11">
        <v>40.4</v>
      </c>
      <c r="F970" s="17">
        <f t="shared" ref="F970:F1033" si="131">($E971-$E969)/2/3.6</f>
        <v>1.4861111111111105</v>
      </c>
      <c r="G970" s="17">
        <f t="shared" ref="G970:G1033" si="132">($E971-$E969)/2</f>
        <v>5.3499999999999979</v>
      </c>
      <c r="I970">
        <f t="shared" si="128"/>
        <v>135.00000000000031</v>
      </c>
      <c r="J970">
        <f t="shared" si="126"/>
        <v>103.2993</v>
      </c>
      <c r="K970">
        <f t="shared" si="127"/>
        <v>73.392834874686727</v>
      </c>
      <c r="L970">
        <f>Table1[[#This Row],[Accel. (N)]]+Table1[[#This Row],[Roll (N)]]+Table1[[#This Row],[Aero (N)]]</f>
        <v>311.69213487468704</v>
      </c>
      <c r="M970">
        <f>Table1[[#This Row],[Total (N)]]*((E956/3.6)/1000)</f>
        <v>4.8312280905576488</v>
      </c>
      <c r="N970">
        <f>Table1[[#This Row],[Power (kW)]]*1000</f>
        <v>4831.228090557649</v>
      </c>
      <c r="P970">
        <f>(Table1[[#This Row],[Power (kW)]]*1000)*C956</f>
        <v>4580004.2298486512</v>
      </c>
      <c r="S970">
        <f t="shared" si="129"/>
        <v>0</v>
      </c>
      <c r="T970">
        <f t="shared" si="125"/>
        <v>40.4</v>
      </c>
      <c r="U970">
        <f t="shared" si="130"/>
        <v>11.222222222222221</v>
      </c>
    </row>
    <row r="971" spans="2:21" x14ac:dyDescent="0.2">
      <c r="B971" s="4" t="s">
        <v>52</v>
      </c>
      <c r="C971" s="4">
        <v>963</v>
      </c>
      <c r="D971" s="4">
        <v>374</v>
      </c>
      <c r="E971" s="11">
        <v>45.3</v>
      </c>
      <c r="F971" s="17">
        <f t="shared" si="131"/>
        <v>1.1944444444444446</v>
      </c>
      <c r="G971" s="17">
        <f t="shared" si="132"/>
        <v>4.3000000000000007</v>
      </c>
      <c r="I971">
        <f t="shared" si="128"/>
        <v>33.750000000000483</v>
      </c>
      <c r="J971">
        <f t="shared" si="126"/>
        <v>103.2993</v>
      </c>
      <c r="K971">
        <f t="shared" si="127"/>
        <v>74.448833321002311</v>
      </c>
      <c r="L971">
        <f>Table1[[#This Row],[Accel. (N)]]+Table1[[#This Row],[Roll (N)]]+Table1[[#This Row],[Aero (N)]]</f>
        <v>211.4981333210028</v>
      </c>
      <c r="M971">
        <f>Table1[[#This Row],[Total (N)]]*((E957/3.6)/1000)</f>
        <v>3.3017208590667657</v>
      </c>
      <c r="N971">
        <f>Table1[[#This Row],[Power (kW)]]*1000</f>
        <v>3301.7208590667656</v>
      </c>
      <c r="P971">
        <f>(Table1[[#This Row],[Power (kW)]]*1000)*C957</f>
        <v>3133333.0952543607</v>
      </c>
      <c r="S971">
        <f t="shared" si="129"/>
        <v>0</v>
      </c>
      <c r="T971">
        <f t="shared" si="125"/>
        <v>45.3</v>
      </c>
      <c r="U971">
        <f t="shared" si="130"/>
        <v>12.583333333333332</v>
      </c>
    </row>
    <row r="972" spans="2:21" x14ac:dyDescent="0.2">
      <c r="B972" s="4" t="s">
        <v>52</v>
      </c>
      <c r="C972" s="4">
        <v>964</v>
      </c>
      <c r="D972" s="4">
        <v>375</v>
      </c>
      <c r="E972" s="11">
        <v>49</v>
      </c>
      <c r="F972" s="17">
        <f t="shared" si="131"/>
        <v>0.80555555555555614</v>
      </c>
      <c r="G972" s="17">
        <f t="shared" si="132"/>
        <v>2.9000000000000021</v>
      </c>
      <c r="I972">
        <f t="shared" si="128"/>
        <v>-123.75000000000017</v>
      </c>
      <c r="J972">
        <f t="shared" si="126"/>
        <v>103.2993</v>
      </c>
      <c r="K972">
        <f t="shared" si="127"/>
        <v>74.184126567606697</v>
      </c>
      <c r="L972">
        <f>Table1[[#This Row],[Accel. (N)]]+Table1[[#This Row],[Roll (N)]]+Table1[[#This Row],[Aero (N)]]</f>
        <v>53.733426567606529</v>
      </c>
      <c r="M972">
        <f>Table1[[#This Row],[Total (N)]]*((E958/3.6)/1000)</f>
        <v>0.83734589734520182</v>
      </c>
      <c r="N972">
        <f>Table1[[#This Row],[Power (kW)]]*1000</f>
        <v>837.34589734520182</v>
      </c>
      <c r="P972">
        <f>(Table1[[#This Row],[Power (kW)]]*1000)*C958</f>
        <v>795478.60247794178</v>
      </c>
      <c r="S972">
        <f t="shared" si="129"/>
        <v>0</v>
      </c>
      <c r="T972">
        <f t="shared" si="125"/>
        <v>49</v>
      </c>
      <c r="U972">
        <f t="shared" si="130"/>
        <v>13.611111111111111</v>
      </c>
    </row>
    <row r="973" spans="2:21" x14ac:dyDescent="0.2">
      <c r="B973" s="4" t="s">
        <v>52</v>
      </c>
      <c r="C973" s="4">
        <v>965</v>
      </c>
      <c r="D973" s="4">
        <v>376</v>
      </c>
      <c r="E973" s="11">
        <v>51.1</v>
      </c>
      <c r="F973" s="17">
        <f t="shared" si="131"/>
        <v>0.43055555555555575</v>
      </c>
      <c r="G973" s="17">
        <f t="shared" si="132"/>
        <v>1.5500000000000007</v>
      </c>
      <c r="I973">
        <f t="shared" si="128"/>
        <v>-382.49999999999983</v>
      </c>
      <c r="J973">
        <f t="shared" si="126"/>
        <v>103.2993</v>
      </c>
      <c r="K973">
        <f t="shared" si="127"/>
        <v>71.562987566930573</v>
      </c>
      <c r="L973">
        <f>Table1[[#This Row],[Accel. (N)]]+Table1[[#This Row],[Roll (N)]]+Table1[[#This Row],[Aero (N)]]</f>
        <v>-207.63771243306923</v>
      </c>
      <c r="M973">
        <f>Table1[[#This Row],[Total (N)]]*((E959/3.6)/1000)</f>
        <v>-3.1780105430728094</v>
      </c>
      <c r="N973">
        <f>Table1[[#This Row],[Power (kW)]]*1000</f>
        <v>-3178.0105430728095</v>
      </c>
      <c r="P973">
        <f>(Table1[[#This Row],[Power (kW)]]*1000)*C959</f>
        <v>-3022288.026462242</v>
      </c>
      <c r="S973">
        <f t="shared" si="129"/>
        <v>0</v>
      </c>
      <c r="T973">
        <f t="shared" si="125"/>
        <v>51.1</v>
      </c>
      <c r="U973">
        <f t="shared" si="130"/>
        <v>14.194444444444445</v>
      </c>
    </row>
    <row r="974" spans="2:21" x14ac:dyDescent="0.2">
      <c r="B974" s="4" t="s">
        <v>52</v>
      </c>
      <c r="C974" s="4">
        <v>966</v>
      </c>
      <c r="D974" s="4">
        <v>377</v>
      </c>
      <c r="E974" s="11">
        <v>52.1</v>
      </c>
      <c r="F974" s="17">
        <f t="shared" si="131"/>
        <v>0.15277777777777798</v>
      </c>
      <c r="G974" s="17">
        <f t="shared" si="132"/>
        <v>0.55000000000000071</v>
      </c>
      <c r="I974">
        <f t="shared" si="128"/>
        <v>-753.75000000000034</v>
      </c>
      <c r="J974">
        <f t="shared" si="126"/>
        <v>103.2993</v>
      </c>
      <c r="K974">
        <f t="shared" si="127"/>
        <v>65.464596539458242</v>
      </c>
      <c r="L974">
        <f>Table1[[#This Row],[Accel. (N)]]+Table1[[#This Row],[Roll (N)]]+Table1[[#This Row],[Aero (N)]]</f>
        <v>-584.98610346054204</v>
      </c>
      <c r="M974">
        <f>Table1[[#This Row],[Total (N)]]*((E960/3.6)/1000)</f>
        <v>-8.5635465701029343</v>
      </c>
      <c r="N974">
        <f>Table1[[#This Row],[Power (kW)]]*1000</f>
        <v>-8563.5465701029334</v>
      </c>
      <c r="P974">
        <f>(Table1[[#This Row],[Power (kW)]]*1000)*C960</f>
        <v>-8152496.3347379928</v>
      </c>
      <c r="S974">
        <f t="shared" si="129"/>
        <v>0</v>
      </c>
      <c r="T974">
        <f t="shared" si="125"/>
        <v>52.1</v>
      </c>
      <c r="U974">
        <f t="shared" si="130"/>
        <v>14.472222222222221</v>
      </c>
    </row>
    <row r="975" spans="2:21" x14ac:dyDescent="0.2">
      <c r="B975" s="4" t="s">
        <v>52</v>
      </c>
      <c r="C975" s="4">
        <v>967</v>
      </c>
      <c r="D975" s="4">
        <v>378</v>
      </c>
      <c r="E975" s="11">
        <v>52.2</v>
      </c>
      <c r="F975" s="17">
        <f t="shared" si="131"/>
        <v>0</v>
      </c>
      <c r="G975" s="17">
        <f t="shared" si="132"/>
        <v>0</v>
      </c>
      <c r="I975">
        <f t="shared" si="128"/>
        <v>-1080.0000000000002</v>
      </c>
      <c r="J975">
        <f t="shared" si="126"/>
        <v>103.2993</v>
      </c>
      <c r="K975">
        <f t="shared" si="127"/>
        <v>55.217404473235874</v>
      </c>
      <c r="L975">
        <f>Table1[[#This Row],[Accel. (N)]]+Table1[[#This Row],[Roll (N)]]+Table1[[#This Row],[Aero (N)]]</f>
        <v>-921.48329552676432</v>
      </c>
      <c r="M975">
        <f>Table1[[#This Row],[Total (N)]]*((E961/3.6)/1000)</f>
        <v>-12.388830973193164</v>
      </c>
      <c r="N975">
        <f>Table1[[#This Row],[Power (kW)]]*1000</f>
        <v>-12388.830973193164</v>
      </c>
      <c r="P975">
        <f>(Table1[[#This Row],[Power (kW)]]*1000)*C961</f>
        <v>-11806555.917453086</v>
      </c>
      <c r="S975">
        <f t="shared" si="129"/>
        <v>0</v>
      </c>
      <c r="T975">
        <f t="shared" si="125"/>
        <v>52.2</v>
      </c>
      <c r="U975">
        <f t="shared" si="130"/>
        <v>14.5</v>
      </c>
    </row>
    <row r="976" spans="2:21" x14ac:dyDescent="0.2">
      <c r="B976" s="4" t="s">
        <v>52</v>
      </c>
      <c r="C976" s="4">
        <v>968</v>
      </c>
      <c r="D976" s="4">
        <v>379</v>
      </c>
      <c r="E976" s="11">
        <v>52.1</v>
      </c>
      <c r="F976" s="17">
        <f t="shared" si="131"/>
        <v>-6.9444444444444448E-2</v>
      </c>
      <c r="G976" s="17">
        <f t="shared" si="132"/>
        <v>-0.25</v>
      </c>
      <c r="I976">
        <f t="shared" si="128"/>
        <v>-1192.5</v>
      </c>
      <c r="J976">
        <f t="shared" si="126"/>
        <v>103.2993</v>
      </c>
      <c r="K976">
        <f t="shared" si="127"/>
        <v>43.786457005808913</v>
      </c>
      <c r="L976">
        <f>Table1[[#This Row],[Accel. (N)]]+Table1[[#This Row],[Roll (N)]]+Table1[[#This Row],[Aero (N)]]</f>
        <v>-1045.4142429941912</v>
      </c>
      <c r="M976">
        <f>Table1[[#This Row],[Total (N)]]*((E962/3.6)/1000)</f>
        <v>-12.51593163140268</v>
      </c>
      <c r="N976">
        <f>Table1[[#This Row],[Power (kW)]]*1000</f>
        <v>-12515.93163140268</v>
      </c>
      <c r="P976">
        <f>(Table1[[#This Row],[Power (kW)]]*1000)*C962</f>
        <v>-11940198.776358157</v>
      </c>
      <c r="S976">
        <f t="shared" si="129"/>
        <v>0</v>
      </c>
      <c r="T976">
        <f t="shared" si="125"/>
        <v>52.1</v>
      </c>
      <c r="U976">
        <f t="shared" si="130"/>
        <v>14.472222222222221</v>
      </c>
    </row>
    <row r="977" spans="2:21" x14ac:dyDescent="0.2">
      <c r="B977" s="4" t="s">
        <v>52</v>
      </c>
      <c r="C977" s="4">
        <v>969</v>
      </c>
      <c r="D977" s="4">
        <v>380</v>
      </c>
      <c r="E977" s="11">
        <v>51.7</v>
      </c>
      <c r="F977" s="17">
        <f t="shared" si="131"/>
        <v>-0.16666666666666705</v>
      </c>
      <c r="G977" s="17">
        <f t="shared" si="132"/>
        <v>-0.60000000000000142</v>
      </c>
      <c r="I977">
        <f t="shared" si="128"/>
        <v>-1192.5</v>
      </c>
      <c r="J977">
        <f t="shared" si="126"/>
        <v>103.2993</v>
      </c>
      <c r="K977">
        <f t="shared" si="127"/>
        <v>33.679750447176737</v>
      </c>
      <c r="L977">
        <f>Table1[[#This Row],[Accel. (N)]]+Table1[[#This Row],[Roll (N)]]+Table1[[#This Row],[Aero (N)]]</f>
        <v>-1055.5209495528234</v>
      </c>
      <c r="M977">
        <f>Table1[[#This Row],[Total (N)]]*((E963/3.6)/1000)</f>
        <v>-11.082969970304644</v>
      </c>
      <c r="N977">
        <f>Table1[[#This Row],[Power (kW)]]*1000</f>
        <v>-11082.969970304644</v>
      </c>
      <c r="P977">
        <f>(Table1[[#This Row],[Power (kW)]]*1000)*C963</f>
        <v>-10584236.321640935</v>
      </c>
      <c r="S977">
        <f t="shared" si="129"/>
        <v>0</v>
      </c>
      <c r="T977">
        <f t="shared" si="125"/>
        <v>51.7</v>
      </c>
      <c r="U977">
        <f t="shared" si="130"/>
        <v>14.361111111111111</v>
      </c>
    </row>
    <row r="978" spans="2:21" x14ac:dyDescent="0.2">
      <c r="B978" s="4" t="s">
        <v>52</v>
      </c>
      <c r="C978" s="4">
        <v>970</v>
      </c>
      <c r="D978" s="4">
        <v>381</v>
      </c>
      <c r="E978" s="11">
        <v>50.9</v>
      </c>
      <c r="F978" s="17">
        <f t="shared" si="131"/>
        <v>-0.34722222222222221</v>
      </c>
      <c r="G978" s="17">
        <f t="shared" si="132"/>
        <v>-1.25</v>
      </c>
      <c r="I978">
        <f t="shared" si="128"/>
        <v>-1192.4999999999998</v>
      </c>
      <c r="J978">
        <f t="shared" si="126"/>
        <v>103.2993</v>
      </c>
      <c r="K978">
        <f t="shared" si="127"/>
        <v>24.897284797339402</v>
      </c>
      <c r="L978">
        <f>Table1[[#This Row],[Accel. (N)]]+Table1[[#This Row],[Roll (N)]]+Table1[[#This Row],[Aero (N)]]</f>
        <v>-1064.3034152026605</v>
      </c>
      <c r="M978">
        <f>Table1[[#This Row],[Total (N)]]*((E964/3.6)/1000)</f>
        <v>-9.6082947205795737</v>
      </c>
      <c r="N978">
        <f>Table1[[#This Row],[Power (kW)]]*1000</f>
        <v>-9608.2947205795735</v>
      </c>
      <c r="P978">
        <f>(Table1[[#This Row],[Power (kW)]]*1000)*C964</f>
        <v>-9185529.7528740726</v>
      </c>
      <c r="S978">
        <f t="shared" si="129"/>
        <v>0</v>
      </c>
      <c r="T978">
        <f t="shared" si="125"/>
        <v>50.9</v>
      </c>
      <c r="U978">
        <f t="shared" si="130"/>
        <v>14.138888888888888</v>
      </c>
    </row>
    <row r="979" spans="2:21" x14ac:dyDescent="0.2">
      <c r="B979" s="4" t="s">
        <v>52</v>
      </c>
      <c r="C979" s="4">
        <v>971</v>
      </c>
      <c r="D979" s="4">
        <v>382</v>
      </c>
      <c r="E979" s="11">
        <v>49.2</v>
      </c>
      <c r="F979" s="17">
        <f t="shared" si="131"/>
        <v>-0.69444444444444442</v>
      </c>
      <c r="G979" s="17">
        <f t="shared" si="132"/>
        <v>-2.5</v>
      </c>
      <c r="I979">
        <f t="shared" si="128"/>
        <v>-832.49999999999977</v>
      </c>
      <c r="J979">
        <f t="shared" si="126"/>
        <v>103.2993</v>
      </c>
      <c r="K979">
        <f t="shared" si="127"/>
        <v>17.439060056296888</v>
      </c>
      <c r="L979">
        <f>Table1[[#This Row],[Accel. (N)]]+Table1[[#This Row],[Roll (N)]]+Table1[[#This Row],[Aero (N)]]</f>
        <v>-711.7616399437029</v>
      </c>
      <c r="M979">
        <f>Table1[[#This Row],[Total (N)]]*((E965/3.6)/1000)</f>
        <v>-5.3777546129079772</v>
      </c>
      <c r="N979">
        <f>Table1[[#This Row],[Power (kW)]]*1000</f>
        <v>-5377.7546129079774</v>
      </c>
      <c r="P979">
        <f>(Table1[[#This Row],[Power (kW)]]*1000)*C965</f>
        <v>-5146511.1645529345</v>
      </c>
      <c r="S979">
        <f t="shared" si="129"/>
        <v>0</v>
      </c>
      <c r="T979">
        <f t="shared" si="125"/>
        <v>49.2</v>
      </c>
      <c r="U979">
        <f t="shared" si="130"/>
        <v>13.666666666666668</v>
      </c>
    </row>
    <row r="980" spans="2:21" x14ac:dyDescent="0.2">
      <c r="B980" s="4" t="s">
        <v>52</v>
      </c>
      <c r="C980" s="4">
        <v>972</v>
      </c>
      <c r="D980" s="4">
        <v>383</v>
      </c>
      <c r="E980" s="11">
        <v>45.9</v>
      </c>
      <c r="F980" s="17">
        <f t="shared" si="131"/>
        <v>-1.1944444444444446</v>
      </c>
      <c r="G980" s="17">
        <f t="shared" si="132"/>
        <v>-4.3000000000000007</v>
      </c>
      <c r="I980">
        <f t="shared" si="128"/>
        <v>-134.99999999999991</v>
      </c>
      <c r="J980">
        <f t="shared" si="126"/>
        <v>103.2993</v>
      </c>
      <c r="K980">
        <f t="shared" si="127"/>
        <v>14.85021386525141</v>
      </c>
      <c r="L980">
        <f>Table1[[#This Row],[Accel. (N)]]+Table1[[#This Row],[Roll (N)]]+Table1[[#This Row],[Aero (N)]]</f>
        <v>-16.8504861347485</v>
      </c>
      <c r="M980">
        <f>Table1[[#This Row],[Total (N)]]*((E966/3.6)/1000)</f>
        <v>-0.11748533388394095</v>
      </c>
      <c r="N980">
        <f>Table1[[#This Row],[Power (kW)]]*1000</f>
        <v>-117.48533388394094</v>
      </c>
      <c r="P980">
        <f>(Table1[[#This Row],[Power (kW)]]*1000)*C966</f>
        <v>-112550.94986081542</v>
      </c>
      <c r="S980">
        <f t="shared" si="129"/>
        <v>0</v>
      </c>
      <c r="T980">
        <f t="shared" si="125"/>
        <v>45.9</v>
      </c>
      <c r="U980">
        <f t="shared" si="130"/>
        <v>12.75</v>
      </c>
    </row>
    <row r="981" spans="2:21" x14ac:dyDescent="0.2">
      <c r="B981" s="4" t="s">
        <v>52</v>
      </c>
      <c r="C981" s="4">
        <v>973</v>
      </c>
      <c r="D981" s="4">
        <v>384</v>
      </c>
      <c r="E981" s="11">
        <v>40.6</v>
      </c>
      <c r="F981" s="17">
        <f t="shared" si="131"/>
        <v>-1.4722222222222223</v>
      </c>
      <c r="G981" s="17">
        <f t="shared" si="132"/>
        <v>-5.3000000000000007</v>
      </c>
      <c r="I981">
        <f t="shared" si="128"/>
        <v>472.49999999999994</v>
      </c>
      <c r="J981">
        <f t="shared" si="126"/>
        <v>103.2993</v>
      </c>
      <c r="K981">
        <f t="shared" si="127"/>
        <v>15.934262270297221</v>
      </c>
      <c r="L981">
        <f>Table1[[#This Row],[Accel. (N)]]+Table1[[#This Row],[Roll (N)]]+Table1[[#This Row],[Aero (N)]]</f>
        <v>591.73356227029717</v>
      </c>
      <c r="M981">
        <f>Table1[[#This Row],[Total (N)]]*((E967/3.6)/1000)</f>
        <v>4.2736312830632572</v>
      </c>
      <c r="N981">
        <f>Table1[[#This Row],[Power (kW)]]*1000</f>
        <v>4273.6312830632569</v>
      </c>
      <c r="P981">
        <f>(Table1[[#This Row],[Power (kW)]]*1000)*C967</f>
        <v>4098412.4004576635</v>
      </c>
      <c r="S981">
        <f t="shared" si="129"/>
        <v>0</v>
      </c>
      <c r="T981">
        <f t="shared" ref="T981:T1044" si="133">IF(S981=1,"",E981)</f>
        <v>40.6</v>
      </c>
      <c r="U981">
        <f t="shared" si="130"/>
        <v>11.277777777777779</v>
      </c>
    </row>
    <row r="982" spans="2:21" x14ac:dyDescent="0.2">
      <c r="B982" s="4" t="s">
        <v>52</v>
      </c>
      <c r="C982" s="4">
        <v>974</v>
      </c>
      <c r="D982" s="4">
        <v>385</v>
      </c>
      <c r="E982" s="11">
        <v>35.299999999999997</v>
      </c>
      <c r="F982" s="17">
        <f t="shared" si="131"/>
        <v>-1.4722222222222223</v>
      </c>
      <c r="G982" s="17">
        <f t="shared" si="132"/>
        <v>-5.3000000000000007</v>
      </c>
      <c r="I982">
        <f t="shared" si="128"/>
        <v>967.50000000000011</v>
      </c>
      <c r="J982">
        <f t="shared" ref="J982:J1045" si="134">$M$16*9.81*$M$17</f>
        <v>103.2993</v>
      </c>
      <c r="K982">
        <f t="shared" si="127"/>
        <v>20.235805941460743</v>
      </c>
      <c r="L982">
        <f>Table1[[#This Row],[Accel. (N)]]+Table1[[#This Row],[Roll (N)]]+Table1[[#This Row],[Aero (N)]]</f>
        <v>1091.0351059414609</v>
      </c>
      <c r="M982">
        <f>Table1[[#This Row],[Total (N)]]*((E968/3.6)/1000)</f>
        <v>8.8798135011346684</v>
      </c>
      <c r="N982">
        <f>Table1[[#This Row],[Power (kW)]]*1000</f>
        <v>8879.8135011346676</v>
      </c>
      <c r="P982">
        <f>(Table1[[#This Row],[Power (kW)]]*1000)*C968</f>
        <v>8524620.9610892814</v>
      </c>
      <c r="S982">
        <f t="shared" si="129"/>
        <v>0</v>
      </c>
      <c r="T982">
        <f t="shared" si="133"/>
        <v>35.299999999999997</v>
      </c>
      <c r="U982">
        <f t="shared" si="130"/>
        <v>9.8055555555555554</v>
      </c>
    </row>
    <row r="983" spans="2:21" x14ac:dyDescent="0.2">
      <c r="B983" s="4" t="s">
        <v>52</v>
      </c>
      <c r="C983" s="4">
        <v>975</v>
      </c>
      <c r="D983" s="4">
        <v>386</v>
      </c>
      <c r="E983" s="11">
        <v>30</v>
      </c>
      <c r="F983" s="17">
        <f t="shared" si="131"/>
        <v>-1.4722222222222219</v>
      </c>
      <c r="G983" s="17">
        <f t="shared" si="132"/>
        <v>-5.2999999999999989</v>
      </c>
      <c r="I983">
        <f t="shared" si="128"/>
        <v>1248.7499999999998</v>
      </c>
      <c r="J983">
        <f t="shared" si="134"/>
        <v>103.2993</v>
      </c>
      <c r="K983">
        <f t="shared" ref="K983:K1046" si="135">0.5*0.9617*$M$20*1.293^2*(E969/3.6)^2</f>
        <v>28.218729910516306</v>
      </c>
      <c r="L983">
        <f>Table1[[#This Row],[Accel. (N)]]+Table1[[#This Row],[Roll (N)]]+Table1[[#This Row],[Aero (N)]]</f>
        <v>1380.2680299105159</v>
      </c>
      <c r="M983">
        <f>Table1[[#This Row],[Total (N)]]*((E969/3.6)/1000)</f>
        <v>13.265909398584402</v>
      </c>
      <c r="N983">
        <f>Table1[[#This Row],[Power (kW)]]*1000</f>
        <v>13265.909398584401</v>
      </c>
      <c r="P983">
        <f>(Table1[[#This Row],[Power (kW)]]*1000)*C969</f>
        <v>12748538.932039609</v>
      </c>
      <c r="S983">
        <f t="shared" si="129"/>
        <v>0</v>
      </c>
      <c r="T983">
        <f t="shared" si="133"/>
        <v>30</v>
      </c>
      <c r="U983">
        <f t="shared" si="130"/>
        <v>8.3333333333333339</v>
      </c>
    </row>
    <row r="984" spans="2:21" x14ac:dyDescent="0.2">
      <c r="B984" s="4" t="s">
        <v>52</v>
      </c>
      <c r="C984" s="4">
        <v>976</v>
      </c>
      <c r="D984" s="4">
        <v>387</v>
      </c>
      <c r="E984" s="11">
        <v>24.7</v>
      </c>
      <c r="F984" s="17">
        <f t="shared" si="131"/>
        <v>-1.4861111111111109</v>
      </c>
      <c r="G984" s="17">
        <f t="shared" si="132"/>
        <v>-5.35</v>
      </c>
      <c r="I984">
        <f t="shared" si="128"/>
        <v>1203.7499999999995</v>
      </c>
      <c r="J984">
        <f t="shared" si="134"/>
        <v>103.2993</v>
      </c>
      <c r="K984">
        <f t="shared" si="135"/>
        <v>38.472286253089216</v>
      </c>
      <c r="L984">
        <f>Table1[[#This Row],[Accel. (N)]]+Table1[[#This Row],[Roll (N)]]+Table1[[#This Row],[Aero (N)]]</f>
        <v>1345.5215862530886</v>
      </c>
      <c r="M984">
        <f>Table1[[#This Row],[Total (N)]]*((E970/3.6)/1000)</f>
        <v>15.099742245729106</v>
      </c>
      <c r="N984">
        <f>Table1[[#This Row],[Power (kW)]]*1000</f>
        <v>15099.742245729105</v>
      </c>
      <c r="P984">
        <f>(Table1[[#This Row],[Power (kW)]]*1000)*C970</f>
        <v>14525952.040391399</v>
      </c>
      <c r="S984">
        <f t="shared" si="129"/>
        <v>0</v>
      </c>
      <c r="T984">
        <f t="shared" si="133"/>
        <v>24.7</v>
      </c>
      <c r="U984">
        <f t="shared" si="130"/>
        <v>6.8611111111111107</v>
      </c>
    </row>
    <row r="985" spans="2:21" x14ac:dyDescent="0.2">
      <c r="B985" s="4" t="s">
        <v>52</v>
      </c>
      <c r="C985" s="4">
        <v>977</v>
      </c>
      <c r="D985" s="4">
        <v>388</v>
      </c>
      <c r="E985" s="11">
        <v>19.3</v>
      </c>
      <c r="F985" s="17">
        <f t="shared" si="131"/>
        <v>-1.2083333333333333</v>
      </c>
      <c r="G985" s="17">
        <f t="shared" si="132"/>
        <v>-4.3499999999999996</v>
      </c>
      <c r="I985">
        <f t="shared" si="128"/>
        <v>967.50000000000011</v>
      </c>
      <c r="J985">
        <f t="shared" si="134"/>
        <v>103.2993</v>
      </c>
      <c r="K985">
        <f t="shared" si="135"/>
        <v>48.370621689725176</v>
      </c>
      <c r="L985">
        <f>Table1[[#This Row],[Accel. (N)]]+Table1[[#This Row],[Roll (N)]]+Table1[[#This Row],[Aero (N)]]</f>
        <v>1119.1699216897252</v>
      </c>
      <c r="M985">
        <f>Table1[[#This Row],[Total (N)]]*((E971/3.6)/1000)</f>
        <v>14.082888181262375</v>
      </c>
      <c r="N985">
        <f>Table1[[#This Row],[Power (kW)]]*1000</f>
        <v>14082.888181262375</v>
      </c>
      <c r="P985">
        <f>(Table1[[#This Row],[Power (kW)]]*1000)*C971</f>
        <v>13561821.318555666</v>
      </c>
      <c r="S985">
        <f t="shared" si="129"/>
        <v>0</v>
      </c>
      <c r="T985">
        <f t="shared" si="133"/>
        <v>19.3</v>
      </c>
      <c r="U985">
        <f t="shared" si="130"/>
        <v>5.3611111111111116</v>
      </c>
    </row>
    <row r="986" spans="2:21" x14ac:dyDescent="0.2">
      <c r="B986" s="4" t="s">
        <v>52</v>
      </c>
      <c r="C986" s="4">
        <v>978</v>
      </c>
      <c r="D986" s="4">
        <v>389</v>
      </c>
      <c r="E986" s="11">
        <v>16</v>
      </c>
      <c r="F986" s="17">
        <f t="shared" si="131"/>
        <v>-0.84722222222222243</v>
      </c>
      <c r="G986" s="17">
        <f t="shared" si="132"/>
        <v>-3.0500000000000007</v>
      </c>
      <c r="I986">
        <f t="shared" si="128"/>
        <v>652.50000000000045</v>
      </c>
      <c r="J986">
        <f t="shared" si="134"/>
        <v>103.2993</v>
      </c>
      <c r="K986">
        <f t="shared" si="135"/>
        <v>56.594916732224299</v>
      </c>
      <c r="L986">
        <f>Table1[[#This Row],[Accel. (N)]]+Table1[[#This Row],[Roll (N)]]+Table1[[#This Row],[Aero (N)]]</f>
        <v>812.39421673222478</v>
      </c>
      <c r="M986">
        <f>Table1[[#This Row],[Total (N)]]*((E972/3.6)/1000)</f>
        <v>11.057587949966392</v>
      </c>
      <c r="N986">
        <f>Table1[[#This Row],[Power (kW)]]*1000</f>
        <v>11057.587949966392</v>
      </c>
      <c r="P986">
        <f>(Table1[[#This Row],[Power (kW)]]*1000)*C972</f>
        <v>10659514.783767601</v>
      </c>
      <c r="S986">
        <f t="shared" si="129"/>
        <v>0</v>
      </c>
      <c r="T986">
        <f t="shared" si="133"/>
        <v>16</v>
      </c>
      <c r="U986">
        <f t="shared" si="130"/>
        <v>4.4444444444444446</v>
      </c>
    </row>
    <row r="987" spans="2:21" x14ac:dyDescent="0.2">
      <c r="B987" s="4" t="s">
        <v>52</v>
      </c>
      <c r="C987" s="4">
        <v>979</v>
      </c>
      <c r="D987" s="4">
        <v>390</v>
      </c>
      <c r="E987" s="11">
        <v>13.2</v>
      </c>
      <c r="F987" s="17">
        <f t="shared" si="131"/>
        <v>-0.73611111111111116</v>
      </c>
      <c r="G987" s="17">
        <f t="shared" si="132"/>
        <v>-2.6500000000000004</v>
      </c>
      <c r="I987">
        <f t="shared" si="128"/>
        <v>348.75000000000017</v>
      </c>
      <c r="J987">
        <f t="shared" si="134"/>
        <v>103.2993</v>
      </c>
      <c r="K987">
        <f t="shared" si="135"/>
        <v>61.549859442045573</v>
      </c>
      <c r="L987">
        <f>Table1[[#This Row],[Accel. (N)]]+Table1[[#This Row],[Roll (N)]]+Table1[[#This Row],[Aero (N)]]</f>
        <v>513.59915944204579</v>
      </c>
      <c r="M987">
        <f>Table1[[#This Row],[Total (N)]]*((E973/3.6)/1000)</f>
        <v>7.2902547354134839</v>
      </c>
      <c r="N987">
        <f>Table1[[#This Row],[Power (kW)]]*1000</f>
        <v>7290.254735413484</v>
      </c>
      <c r="P987">
        <f>(Table1[[#This Row],[Power (kW)]]*1000)*C973</f>
        <v>7035095.8196740123</v>
      </c>
      <c r="S987">
        <f t="shared" si="129"/>
        <v>0</v>
      </c>
      <c r="T987">
        <f t="shared" si="133"/>
        <v>13.2</v>
      </c>
      <c r="U987">
        <f t="shared" si="130"/>
        <v>3.6666666666666665</v>
      </c>
    </row>
    <row r="988" spans="2:21" x14ac:dyDescent="0.2">
      <c r="B988" s="4" t="s">
        <v>52</v>
      </c>
      <c r="C988" s="4">
        <v>980</v>
      </c>
      <c r="D988" s="4">
        <v>391</v>
      </c>
      <c r="E988" s="11">
        <v>10.7</v>
      </c>
      <c r="F988" s="17">
        <f t="shared" si="131"/>
        <v>-0.61111111111111094</v>
      </c>
      <c r="G988" s="17">
        <f t="shared" si="132"/>
        <v>-2.1999999999999993</v>
      </c>
      <c r="I988">
        <f t="shared" si="128"/>
        <v>123.75000000000017</v>
      </c>
      <c r="J988">
        <f t="shared" si="134"/>
        <v>103.2993</v>
      </c>
      <c r="K988">
        <f t="shared" si="135"/>
        <v>63.982427291593901</v>
      </c>
      <c r="L988">
        <f>Table1[[#This Row],[Accel. (N)]]+Table1[[#This Row],[Roll (N)]]+Table1[[#This Row],[Aero (N)]]</f>
        <v>291.03172729159411</v>
      </c>
      <c r="M988">
        <f>Table1[[#This Row],[Total (N)]]*((E974/3.6)/1000)</f>
        <v>4.2118758310811257</v>
      </c>
      <c r="N988">
        <f>Table1[[#This Row],[Power (kW)]]*1000</f>
        <v>4211.8758310811254</v>
      </c>
      <c r="P988">
        <f>(Table1[[#This Row],[Power (kW)]]*1000)*C974</f>
        <v>4068672.0528243673</v>
      </c>
      <c r="S988">
        <f t="shared" si="129"/>
        <v>0</v>
      </c>
      <c r="T988">
        <f t="shared" si="133"/>
        <v>10.7</v>
      </c>
      <c r="U988">
        <f t="shared" si="130"/>
        <v>2.9722222222222219</v>
      </c>
    </row>
    <row r="989" spans="2:21" x14ac:dyDescent="0.2">
      <c r="B989" s="4" t="s">
        <v>52</v>
      </c>
      <c r="C989" s="4">
        <v>981</v>
      </c>
      <c r="D989" s="4">
        <v>392</v>
      </c>
      <c r="E989" s="11">
        <v>8.8000000000000007</v>
      </c>
      <c r="F989" s="17">
        <f t="shared" si="131"/>
        <v>-0.48611111111111099</v>
      </c>
      <c r="G989" s="17">
        <f t="shared" si="132"/>
        <v>-1.7499999999999996</v>
      </c>
      <c r="I989">
        <f t="shared" si="128"/>
        <v>0</v>
      </c>
      <c r="J989">
        <f t="shared" si="134"/>
        <v>103.2993</v>
      </c>
      <c r="K989">
        <f t="shared" si="135"/>
        <v>64.228276929876756</v>
      </c>
      <c r="L989">
        <f>Table1[[#This Row],[Accel. (N)]]+Table1[[#This Row],[Roll (N)]]+Table1[[#This Row],[Aero (N)]]</f>
        <v>167.52757692987677</v>
      </c>
      <c r="M989">
        <f>Table1[[#This Row],[Total (N)]]*((E975/3.6)/1000)</f>
        <v>2.4291498654832133</v>
      </c>
      <c r="N989">
        <f>Table1[[#This Row],[Power (kW)]]*1000</f>
        <v>2429.1498654832135</v>
      </c>
      <c r="P989">
        <f>(Table1[[#This Row],[Power (kW)]]*1000)*C975</f>
        <v>2348987.9199222676</v>
      </c>
      <c r="S989">
        <f t="shared" si="129"/>
        <v>0</v>
      </c>
      <c r="T989">
        <f t="shared" si="133"/>
        <v>8.8000000000000007</v>
      </c>
      <c r="U989">
        <f t="shared" si="130"/>
        <v>2.4444444444444446</v>
      </c>
    </row>
    <row r="990" spans="2:21" x14ac:dyDescent="0.2">
      <c r="B990" s="4" t="s">
        <v>52</v>
      </c>
      <c r="C990" s="4">
        <v>982</v>
      </c>
      <c r="D990" s="4">
        <v>393</v>
      </c>
      <c r="E990" s="11">
        <v>7.2</v>
      </c>
      <c r="F990" s="17">
        <f t="shared" si="131"/>
        <v>-0.45833333333333343</v>
      </c>
      <c r="G990" s="17">
        <f t="shared" si="132"/>
        <v>-1.6500000000000004</v>
      </c>
      <c r="I990">
        <f t="shared" si="128"/>
        <v>-56.25</v>
      </c>
      <c r="J990">
        <f t="shared" si="134"/>
        <v>103.2993</v>
      </c>
      <c r="K990">
        <f t="shared" si="135"/>
        <v>63.982427291593901</v>
      </c>
      <c r="L990">
        <f>Table1[[#This Row],[Accel. (N)]]+Table1[[#This Row],[Roll (N)]]+Table1[[#This Row],[Aero (N)]]</f>
        <v>111.03172729159391</v>
      </c>
      <c r="M990">
        <f>Table1[[#This Row],[Total (N)]]*((E976/3.6)/1000)</f>
        <v>1.6068758310811229</v>
      </c>
      <c r="N990">
        <f>Table1[[#This Row],[Power (kW)]]*1000</f>
        <v>1606.8758310811229</v>
      </c>
      <c r="P990">
        <f>(Table1[[#This Row],[Power (kW)]]*1000)*C976</f>
        <v>1555455.8044865269</v>
      </c>
      <c r="S990">
        <f t="shared" si="129"/>
        <v>0</v>
      </c>
      <c r="T990">
        <f t="shared" si="133"/>
        <v>7.2</v>
      </c>
      <c r="U990">
        <f t="shared" si="130"/>
        <v>2</v>
      </c>
    </row>
    <row r="991" spans="2:21" x14ac:dyDescent="0.2">
      <c r="B991" s="4" t="s">
        <v>52</v>
      </c>
      <c r="C991" s="4">
        <v>983</v>
      </c>
      <c r="D991" s="4">
        <v>394</v>
      </c>
      <c r="E991" s="11">
        <v>5.5</v>
      </c>
      <c r="F991" s="17">
        <f t="shared" si="131"/>
        <v>-0.55555555555555558</v>
      </c>
      <c r="G991" s="17">
        <f t="shared" si="132"/>
        <v>-2</v>
      </c>
      <c r="I991">
        <f t="shared" si="128"/>
        <v>-135.00000000000031</v>
      </c>
      <c r="J991">
        <f t="shared" si="134"/>
        <v>103.2993</v>
      </c>
      <c r="K991">
        <f t="shared" si="135"/>
        <v>63.003743017240744</v>
      </c>
      <c r="L991">
        <f>Table1[[#This Row],[Accel. (N)]]+Table1[[#This Row],[Roll (N)]]+Table1[[#This Row],[Aero (N)]]</f>
        <v>31.303043017240434</v>
      </c>
      <c r="M991">
        <f>Table1[[#This Row],[Total (N)]]*((E977/3.6)/1000)</f>
        <v>0.44954647888648069</v>
      </c>
      <c r="N991">
        <f>Table1[[#This Row],[Power (kW)]]*1000</f>
        <v>449.54647888648071</v>
      </c>
      <c r="P991">
        <f>(Table1[[#This Row],[Power (kW)]]*1000)*C977</f>
        <v>435610.53804099979</v>
      </c>
      <c r="S991">
        <f t="shared" si="129"/>
        <v>0</v>
      </c>
      <c r="T991">
        <f t="shared" si="133"/>
        <v>5.5</v>
      </c>
      <c r="U991">
        <f t="shared" si="130"/>
        <v>1.5277777777777777</v>
      </c>
    </row>
    <row r="992" spans="2:21" x14ac:dyDescent="0.2">
      <c r="B992" s="4" t="s">
        <v>52</v>
      </c>
      <c r="C992" s="4">
        <v>984</v>
      </c>
      <c r="D992" s="4">
        <v>395</v>
      </c>
      <c r="E992" s="11">
        <v>3.2</v>
      </c>
      <c r="F992" s="17">
        <f t="shared" si="131"/>
        <v>-0.61111111111111116</v>
      </c>
      <c r="G992" s="17">
        <f t="shared" si="132"/>
        <v>-2.2000000000000002</v>
      </c>
      <c r="I992">
        <f t="shared" si="128"/>
        <v>-281.25</v>
      </c>
      <c r="J992">
        <f t="shared" si="134"/>
        <v>103.2993</v>
      </c>
      <c r="K992">
        <f t="shared" si="135"/>
        <v>61.069003006669732</v>
      </c>
      <c r="L992">
        <f>Table1[[#This Row],[Accel. (N)]]+Table1[[#This Row],[Roll (N)]]+Table1[[#This Row],[Aero (N)]]</f>
        <v>-116.88169699333025</v>
      </c>
      <c r="M992">
        <f>Table1[[#This Row],[Total (N)]]*((E978/3.6)/1000)</f>
        <v>-1.6525773269334749</v>
      </c>
      <c r="N992">
        <f>Table1[[#This Row],[Power (kW)]]*1000</f>
        <v>-1652.577326933475</v>
      </c>
      <c r="P992">
        <f>(Table1[[#This Row],[Power (kW)]]*1000)*C978</f>
        <v>-1603000.0071254708</v>
      </c>
      <c r="S992">
        <f t="shared" si="129"/>
        <v>0</v>
      </c>
      <c r="T992">
        <f t="shared" si="133"/>
        <v>3.2</v>
      </c>
      <c r="U992">
        <f t="shared" si="130"/>
        <v>0.88888888888888895</v>
      </c>
    </row>
    <row r="993" spans="2:21" x14ac:dyDescent="0.2">
      <c r="B993" s="4" t="s">
        <v>52</v>
      </c>
      <c r="C993" s="4">
        <v>985</v>
      </c>
      <c r="D993" s="4">
        <v>396</v>
      </c>
      <c r="E993" s="11">
        <v>1.1000000000000001</v>
      </c>
      <c r="F993" s="17">
        <f t="shared" si="131"/>
        <v>-0.44444444444444448</v>
      </c>
      <c r="G993" s="17">
        <f t="shared" si="132"/>
        <v>-1.6</v>
      </c>
      <c r="I993">
        <f t="shared" si="128"/>
        <v>-562.5</v>
      </c>
      <c r="J993">
        <f t="shared" si="134"/>
        <v>103.2993</v>
      </c>
      <c r="K993">
        <f t="shared" si="135"/>
        <v>57.057858908243006</v>
      </c>
      <c r="L993">
        <f>Table1[[#This Row],[Accel. (N)]]+Table1[[#This Row],[Roll (N)]]+Table1[[#This Row],[Aero (N)]]</f>
        <v>-402.14284109175696</v>
      </c>
      <c r="M993">
        <f>Table1[[#This Row],[Total (N)]]*((E979/3.6)/1000)</f>
        <v>-5.4959521615873452</v>
      </c>
      <c r="N993">
        <f>Table1[[#This Row],[Power (kW)]]*1000</f>
        <v>-5495.9521615873455</v>
      </c>
      <c r="P993">
        <f>(Table1[[#This Row],[Power (kW)]]*1000)*C979</f>
        <v>-5336569.5489013121</v>
      </c>
      <c r="S993">
        <f t="shared" si="129"/>
        <v>0</v>
      </c>
      <c r="T993">
        <f t="shared" si="133"/>
        <v>1.1000000000000001</v>
      </c>
      <c r="U993">
        <f t="shared" si="130"/>
        <v>0.30555555555555558</v>
      </c>
    </row>
    <row r="994" spans="2:21" x14ac:dyDescent="0.2">
      <c r="B994" s="4" t="s">
        <v>52</v>
      </c>
      <c r="C994" s="4">
        <v>986</v>
      </c>
      <c r="D994" s="4">
        <v>397</v>
      </c>
      <c r="E994" s="11">
        <v>0</v>
      </c>
      <c r="F994" s="17">
        <f t="shared" si="131"/>
        <v>-0.15277777777777779</v>
      </c>
      <c r="G994" s="17">
        <f t="shared" si="132"/>
        <v>-0.55000000000000004</v>
      </c>
      <c r="I994">
        <f t="shared" si="128"/>
        <v>-967.50000000000011</v>
      </c>
      <c r="J994">
        <f t="shared" si="134"/>
        <v>103.2993</v>
      </c>
      <c r="K994">
        <f t="shared" si="135"/>
        <v>49.660448363439187</v>
      </c>
      <c r="L994">
        <f>Table1[[#This Row],[Accel. (N)]]+Table1[[#This Row],[Roll (N)]]+Table1[[#This Row],[Aero (N)]]</f>
        <v>-814.54025163656092</v>
      </c>
      <c r="M994">
        <f>Table1[[#This Row],[Total (N)]]*((E980/3.6)/1000)</f>
        <v>-10.385388208366152</v>
      </c>
      <c r="N994">
        <f>Table1[[#This Row],[Power (kW)]]*1000</f>
        <v>-10385.388208366152</v>
      </c>
      <c r="P994">
        <f>(Table1[[#This Row],[Power (kW)]]*1000)*C980</f>
        <v>-10094597.3385319</v>
      </c>
      <c r="S994">
        <f t="shared" si="129"/>
        <v>1</v>
      </c>
      <c r="T994" t="str">
        <f t="shared" si="133"/>
        <v/>
      </c>
      <c r="U994">
        <f t="shared" si="130"/>
        <v>0</v>
      </c>
    </row>
    <row r="995" spans="2:21" x14ac:dyDescent="0.2">
      <c r="B995" s="4" t="s">
        <v>52</v>
      </c>
      <c r="C995" s="4">
        <v>987</v>
      </c>
      <c r="D995" s="4">
        <v>398</v>
      </c>
      <c r="E995" s="11">
        <v>0</v>
      </c>
      <c r="F995" s="17">
        <f t="shared" si="131"/>
        <v>0</v>
      </c>
      <c r="G995" s="17">
        <f t="shared" si="132"/>
        <v>0</v>
      </c>
      <c r="I995">
        <f t="shared" si="128"/>
        <v>-1192.5</v>
      </c>
      <c r="J995">
        <f t="shared" si="134"/>
        <v>103.2993</v>
      </c>
      <c r="K995">
        <f t="shared" si="135"/>
        <v>38.854142834122982</v>
      </c>
      <c r="L995">
        <f>Table1[[#This Row],[Accel. (N)]]+Table1[[#This Row],[Roll (N)]]+Table1[[#This Row],[Aero (N)]]</f>
        <v>-1050.3465571658771</v>
      </c>
      <c r="M995">
        <f>Table1[[#This Row],[Total (N)]]*((E981/3.6)/1000)</f>
        <v>-11.845575061370727</v>
      </c>
      <c r="N995">
        <f>Table1[[#This Row],[Power (kW)]]*1000</f>
        <v>-11845.575061370728</v>
      </c>
      <c r="P995">
        <f>(Table1[[#This Row],[Power (kW)]]*1000)*C981</f>
        <v>-11525744.534713719</v>
      </c>
      <c r="S995">
        <f t="shared" si="129"/>
        <v>1</v>
      </c>
      <c r="T995" t="str">
        <f t="shared" si="133"/>
        <v/>
      </c>
      <c r="U995">
        <f t="shared" si="130"/>
        <v>0</v>
      </c>
    </row>
    <row r="996" spans="2:21" x14ac:dyDescent="0.2">
      <c r="B996" s="4" t="s">
        <v>52</v>
      </c>
      <c r="C996" s="4">
        <v>988</v>
      </c>
      <c r="D996" s="4">
        <v>399</v>
      </c>
      <c r="E996" s="11">
        <v>0</v>
      </c>
      <c r="F996" s="17">
        <f t="shared" si="131"/>
        <v>0</v>
      </c>
      <c r="G996" s="17">
        <f t="shared" si="132"/>
        <v>0</v>
      </c>
      <c r="I996">
        <f t="shared" si="128"/>
        <v>-1192.5</v>
      </c>
      <c r="J996">
        <f t="shared" si="134"/>
        <v>103.2993</v>
      </c>
      <c r="K996">
        <f t="shared" si="135"/>
        <v>29.372078213601576</v>
      </c>
      <c r="L996">
        <f>Table1[[#This Row],[Accel. (N)]]+Table1[[#This Row],[Roll (N)]]+Table1[[#This Row],[Aero (N)]]</f>
        <v>-1059.8286217863986</v>
      </c>
      <c r="M996">
        <f>Table1[[#This Row],[Total (N)]]*((E982/3.6)/1000)</f>
        <v>-10.392208430294408</v>
      </c>
      <c r="N996">
        <f>Table1[[#This Row],[Power (kW)]]*1000</f>
        <v>-10392.208430294408</v>
      </c>
      <c r="P996">
        <f>(Table1[[#This Row],[Power (kW)]]*1000)*C982</f>
        <v>-10122011.011106754</v>
      </c>
      <c r="S996">
        <f t="shared" si="129"/>
        <v>1</v>
      </c>
      <c r="T996" t="str">
        <f t="shared" si="133"/>
        <v/>
      </c>
      <c r="U996">
        <f t="shared" si="130"/>
        <v>0</v>
      </c>
    </row>
    <row r="997" spans="2:21" x14ac:dyDescent="0.2">
      <c r="B997" s="4" t="s">
        <v>52</v>
      </c>
      <c r="C997" s="4">
        <v>989</v>
      </c>
      <c r="D997" s="4">
        <v>400</v>
      </c>
      <c r="E997" s="11">
        <v>0</v>
      </c>
      <c r="F997" s="17">
        <f t="shared" si="131"/>
        <v>0</v>
      </c>
      <c r="G997" s="17">
        <f t="shared" si="132"/>
        <v>0</v>
      </c>
      <c r="I997">
        <f t="shared" si="128"/>
        <v>-1192.4999999999998</v>
      </c>
      <c r="J997">
        <f t="shared" si="134"/>
        <v>103.2993</v>
      </c>
      <c r="K997">
        <f t="shared" si="135"/>
        <v>21.214254501875004</v>
      </c>
      <c r="L997">
        <f>Table1[[#This Row],[Accel. (N)]]+Table1[[#This Row],[Roll (N)]]+Table1[[#This Row],[Aero (N)]]</f>
        <v>-1067.9864454981248</v>
      </c>
      <c r="M997">
        <f>Table1[[#This Row],[Total (N)]]*((E983/3.6)/1000)</f>
        <v>-8.8998870458177066</v>
      </c>
      <c r="N997">
        <f>Table1[[#This Row],[Power (kW)]]*1000</f>
        <v>-8899.8870458177062</v>
      </c>
      <c r="P997">
        <f>(Table1[[#This Row],[Power (kW)]]*1000)*C983</f>
        <v>-8677389.869672263</v>
      </c>
      <c r="S997">
        <f t="shared" si="129"/>
        <v>1</v>
      </c>
      <c r="T997" t="str">
        <f t="shared" si="133"/>
        <v/>
      </c>
      <c r="U997">
        <f t="shared" si="130"/>
        <v>0</v>
      </c>
    </row>
    <row r="998" spans="2:21" x14ac:dyDescent="0.2">
      <c r="B998" s="4" t="s">
        <v>52</v>
      </c>
      <c r="C998" s="4">
        <v>990</v>
      </c>
      <c r="D998" s="4">
        <v>401</v>
      </c>
      <c r="E998" s="11">
        <v>0</v>
      </c>
      <c r="F998" s="17">
        <f t="shared" si="131"/>
        <v>0</v>
      </c>
      <c r="G998" s="17">
        <f t="shared" si="132"/>
        <v>0</v>
      </c>
      <c r="I998">
        <f t="shared" si="128"/>
        <v>-1203.7499999999998</v>
      </c>
      <c r="J998">
        <f t="shared" si="134"/>
        <v>103.2993</v>
      </c>
      <c r="K998">
        <f t="shared" si="135"/>
        <v>14.380671698943242</v>
      </c>
      <c r="L998">
        <f>Table1[[#This Row],[Accel. (N)]]+Table1[[#This Row],[Roll (N)]]+Table1[[#This Row],[Aero (N)]]</f>
        <v>-1086.0700283010567</v>
      </c>
      <c r="M998">
        <f>Table1[[#This Row],[Total (N)]]*((E984/3.6)/1000)</f>
        <v>-7.451647138621138</v>
      </c>
      <c r="N998">
        <f>Table1[[#This Row],[Power (kW)]]*1000</f>
        <v>-7451.6471386211379</v>
      </c>
      <c r="P998">
        <f>(Table1[[#This Row],[Power (kW)]]*1000)*C984</f>
        <v>-7272807.6072942307</v>
      </c>
      <c r="S998">
        <f t="shared" si="129"/>
        <v>1</v>
      </c>
      <c r="T998" t="str">
        <f t="shared" si="133"/>
        <v/>
      </c>
      <c r="U998">
        <f t="shared" si="130"/>
        <v>0</v>
      </c>
    </row>
    <row r="999" spans="2:21" x14ac:dyDescent="0.2">
      <c r="B999" s="4" t="s">
        <v>52</v>
      </c>
      <c r="C999" s="4">
        <v>991</v>
      </c>
      <c r="D999" s="4">
        <v>402</v>
      </c>
      <c r="E999" s="11">
        <v>0</v>
      </c>
      <c r="F999" s="17">
        <f t="shared" si="131"/>
        <v>0</v>
      </c>
      <c r="G999" s="17">
        <f t="shared" si="132"/>
        <v>0</v>
      </c>
      <c r="I999">
        <f t="shared" si="128"/>
        <v>-978.74999999999989</v>
      </c>
      <c r="J999">
        <f t="shared" si="134"/>
        <v>103.2993</v>
      </c>
      <c r="K999">
        <f t="shared" si="135"/>
        <v>8.7801085104482439</v>
      </c>
      <c r="L999">
        <f>Table1[[#This Row],[Accel. (N)]]+Table1[[#This Row],[Roll (N)]]+Table1[[#This Row],[Aero (N)]]</f>
        <v>-866.67059148955161</v>
      </c>
      <c r="M999">
        <f>Table1[[#This Row],[Total (N)]]*((E985/3.6)/1000)</f>
        <v>-4.6463173377078748</v>
      </c>
      <c r="N999">
        <f>Table1[[#This Row],[Power (kW)]]*1000</f>
        <v>-4646.3173377078747</v>
      </c>
      <c r="P999">
        <f>(Table1[[#This Row],[Power (kW)]]*1000)*C985</f>
        <v>-4539452.0389405936</v>
      </c>
      <c r="S999">
        <f t="shared" si="129"/>
        <v>1</v>
      </c>
      <c r="T999" t="str">
        <f t="shared" si="133"/>
        <v/>
      </c>
      <c r="U999">
        <f t="shared" si="130"/>
        <v>0</v>
      </c>
    </row>
    <row r="1000" spans="2:21" x14ac:dyDescent="0.2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131"/>
        <v>0</v>
      </c>
      <c r="G1000" s="17">
        <f t="shared" si="132"/>
        <v>0</v>
      </c>
      <c r="I1000">
        <f t="shared" si="128"/>
        <v>-686.25000000000011</v>
      </c>
      <c r="J1000">
        <f t="shared" si="134"/>
        <v>103.2993</v>
      </c>
      <c r="K1000">
        <f t="shared" si="135"/>
        <v>6.0342768360888899</v>
      </c>
      <c r="L1000">
        <f>Table1[[#This Row],[Accel. (N)]]+Table1[[#This Row],[Roll (N)]]+Table1[[#This Row],[Aero (N)]]</f>
        <v>-576.91642316391119</v>
      </c>
      <c r="M1000">
        <f>Table1[[#This Row],[Total (N)]]*((E986/3.6)/1000)</f>
        <v>-2.5640729918396055</v>
      </c>
      <c r="N1000">
        <f>Table1[[#This Row],[Power (kW)]]*1000</f>
        <v>-2564.0729918396055</v>
      </c>
      <c r="P1000">
        <f>(Table1[[#This Row],[Power (kW)]]*1000)*C986</f>
        <v>-2507663.386019134</v>
      </c>
      <c r="S1000">
        <f t="shared" si="129"/>
        <v>1</v>
      </c>
      <c r="T1000" t="str">
        <f t="shared" si="133"/>
        <v/>
      </c>
      <c r="U1000">
        <f t="shared" si="130"/>
        <v>0</v>
      </c>
    </row>
    <row r="1001" spans="2:21" x14ac:dyDescent="0.2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131"/>
        <v>0</v>
      </c>
      <c r="G1001" s="17">
        <f t="shared" si="132"/>
        <v>0</v>
      </c>
      <c r="I1001">
        <f t="shared" si="128"/>
        <v>-596.25</v>
      </c>
      <c r="J1001">
        <f t="shared" si="134"/>
        <v>103.2993</v>
      </c>
      <c r="K1001">
        <f t="shared" si="135"/>
        <v>4.1070796715629996</v>
      </c>
      <c r="L1001">
        <f>Table1[[#This Row],[Accel. (N)]]+Table1[[#This Row],[Roll (N)]]+Table1[[#This Row],[Aero (N)]]</f>
        <v>-488.843620328437</v>
      </c>
      <c r="M1001">
        <f>Table1[[#This Row],[Total (N)]]*((E987/3.6)/1000)</f>
        <v>-1.7924266078709357</v>
      </c>
      <c r="N1001">
        <f>Table1[[#This Row],[Power (kW)]]*1000</f>
        <v>-1792.4266078709356</v>
      </c>
      <c r="P1001">
        <f>(Table1[[#This Row],[Power (kW)]]*1000)*C987</f>
        <v>-1754785.6491056459</v>
      </c>
      <c r="S1001">
        <f t="shared" si="129"/>
        <v>1</v>
      </c>
      <c r="T1001" t="str">
        <f t="shared" si="133"/>
        <v/>
      </c>
      <c r="U1001">
        <f t="shared" si="130"/>
        <v>0</v>
      </c>
    </row>
    <row r="1002" spans="2:21" x14ac:dyDescent="0.2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131"/>
        <v>0</v>
      </c>
      <c r="G1002" s="17">
        <f t="shared" si="132"/>
        <v>0</v>
      </c>
      <c r="I1002">
        <f t="shared" si="128"/>
        <v>-494.99999999999989</v>
      </c>
      <c r="J1002">
        <f t="shared" si="134"/>
        <v>103.2993</v>
      </c>
      <c r="K1002">
        <f t="shared" si="135"/>
        <v>2.698688886577409</v>
      </c>
      <c r="L1002">
        <f>Table1[[#This Row],[Accel. (N)]]+Table1[[#This Row],[Roll (N)]]+Table1[[#This Row],[Aero (N)]]</f>
        <v>-389.00201111342244</v>
      </c>
      <c r="M1002">
        <f>Table1[[#This Row],[Total (N)]]*((E988/3.6)/1000)</f>
        <v>-1.15620042192045</v>
      </c>
      <c r="N1002">
        <f>Table1[[#This Row],[Power (kW)]]*1000</f>
        <v>-1156.20042192045</v>
      </c>
      <c r="P1002">
        <f>(Table1[[#This Row],[Power (kW)]]*1000)*C988</f>
        <v>-1133076.4134820411</v>
      </c>
      <c r="S1002">
        <f t="shared" si="129"/>
        <v>1</v>
      </c>
      <c r="T1002" t="str">
        <f t="shared" si="133"/>
        <v/>
      </c>
      <c r="U1002">
        <f t="shared" si="130"/>
        <v>0</v>
      </c>
    </row>
    <row r="1003" spans="2:21" x14ac:dyDescent="0.2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131"/>
        <v>0</v>
      </c>
      <c r="G1003" s="17">
        <f t="shared" si="132"/>
        <v>0</v>
      </c>
      <c r="I1003">
        <f t="shared" si="128"/>
        <v>-393.74999999999989</v>
      </c>
      <c r="J1003">
        <f t="shared" si="134"/>
        <v>103.2993</v>
      </c>
      <c r="K1003">
        <f t="shared" si="135"/>
        <v>1.8253687429168892</v>
      </c>
      <c r="L1003">
        <f>Table1[[#This Row],[Accel. (N)]]+Table1[[#This Row],[Roll (N)]]+Table1[[#This Row],[Aero (N)]]</f>
        <v>-288.62533125708296</v>
      </c>
      <c r="M1003">
        <f>Table1[[#This Row],[Total (N)]]*((E989/3.6)/1000)</f>
        <v>-0.70552858751731407</v>
      </c>
      <c r="N1003">
        <f>Table1[[#This Row],[Power (kW)]]*1000</f>
        <v>-705.52858751731401</v>
      </c>
      <c r="P1003">
        <f>(Table1[[#This Row],[Power (kW)]]*1000)*C989</f>
        <v>-692123.544354485</v>
      </c>
      <c r="S1003">
        <f t="shared" si="129"/>
        <v>1</v>
      </c>
      <c r="T1003" t="str">
        <f t="shared" si="133"/>
        <v/>
      </c>
      <c r="U1003">
        <f t="shared" si="130"/>
        <v>0</v>
      </c>
    </row>
    <row r="1004" spans="2:21" x14ac:dyDescent="0.2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131"/>
        <v>0</v>
      </c>
      <c r="G1004" s="17">
        <f t="shared" si="132"/>
        <v>0</v>
      </c>
      <c r="I1004">
        <f t="shared" si="128"/>
        <v>-371.25000000000006</v>
      </c>
      <c r="J1004">
        <f t="shared" si="134"/>
        <v>103.2993</v>
      </c>
      <c r="K1004">
        <f t="shared" si="135"/>
        <v>1.221941059308</v>
      </c>
      <c r="L1004">
        <f>Table1[[#This Row],[Accel. (N)]]+Table1[[#This Row],[Roll (N)]]+Table1[[#This Row],[Aero (N)]]</f>
        <v>-266.72875894069205</v>
      </c>
      <c r="M1004">
        <f>Table1[[#This Row],[Total (N)]]*((E990/3.6)/1000)</f>
        <v>-0.53345751788138407</v>
      </c>
      <c r="N1004">
        <f>Table1[[#This Row],[Power (kW)]]*1000</f>
        <v>-533.45751788138409</v>
      </c>
      <c r="P1004">
        <f>(Table1[[#This Row],[Power (kW)]]*1000)*C990</f>
        <v>-523855.28255951917</v>
      </c>
      <c r="S1004">
        <f t="shared" si="129"/>
        <v>1</v>
      </c>
      <c r="T1004" t="str">
        <f t="shared" si="133"/>
        <v/>
      </c>
      <c r="U1004">
        <f t="shared" si="130"/>
        <v>0</v>
      </c>
    </row>
    <row r="1005" spans="2:21" x14ac:dyDescent="0.2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131"/>
        <v>0</v>
      </c>
      <c r="G1005" s="17">
        <f t="shared" si="132"/>
        <v>0</v>
      </c>
      <c r="I1005">
        <f t="shared" si="128"/>
        <v>-450</v>
      </c>
      <c r="J1005">
        <f t="shared" si="134"/>
        <v>103.2993</v>
      </c>
      <c r="K1005">
        <f t="shared" si="135"/>
        <v>0.71303466520190972</v>
      </c>
      <c r="L1005">
        <f>Table1[[#This Row],[Accel. (N)]]+Table1[[#This Row],[Roll (N)]]+Table1[[#This Row],[Aero (N)]]</f>
        <v>-345.98766533479807</v>
      </c>
      <c r="M1005">
        <f>Table1[[#This Row],[Total (N)]]*((E991/3.6)/1000)</f>
        <v>-0.52859226648371926</v>
      </c>
      <c r="N1005">
        <f>Table1[[#This Row],[Power (kW)]]*1000</f>
        <v>-528.5922664837193</v>
      </c>
      <c r="P1005">
        <f>(Table1[[#This Row],[Power (kW)]]*1000)*C991</f>
        <v>-519606.19795349607</v>
      </c>
      <c r="S1005">
        <f t="shared" si="129"/>
        <v>1</v>
      </c>
      <c r="T1005" t="str">
        <f t="shared" si="133"/>
        <v/>
      </c>
      <c r="U1005">
        <f t="shared" si="130"/>
        <v>0</v>
      </c>
    </row>
    <row r="1006" spans="2:21" x14ac:dyDescent="0.2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131"/>
        <v>0</v>
      </c>
      <c r="G1006" s="17">
        <f t="shared" si="132"/>
        <v>0</v>
      </c>
      <c r="I1006">
        <f t="shared" si="128"/>
        <v>-495.00000000000006</v>
      </c>
      <c r="J1006">
        <f t="shared" si="134"/>
        <v>103.2993</v>
      </c>
      <c r="K1006">
        <f t="shared" si="135"/>
        <v>0.24137107344355557</v>
      </c>
      <c r="L1006">
        <f>Table1[[#This Row],[Accel. (N)]]+Table1[[#This Row],[Roll (N)]]+Table1[[#This Row],[Aero (N)]]</f>
        <v>-391.45932892655651</v>
      </c>
      <c r="M1006">
        <f>Table1[[#This Row],[Total (N)]]*((E992/3.6)/1000)</f>
        <v>-0.34796384793471691</v>
      </c>
      <c r="N1006">
        <f>Table1[[#This Row],[Power (kW)]]*1000</f>
        <v>-347.96384793471691</v>
      </c>
      <c r="P1006">
        <f>(Table1[[#This Row],[Power (kW)]]*1000)*C992</f>
        <v>-342396.42636776145</v>
      </c>
      <c r="S1006">
        <f t="shared" si="129"/>
        <v>1</v>
      </c>
      <c r="T1006" t="str">
        <f t="shared" si="133"/>
        <v/>
      </c>
      <c r="U1006">
        <f t="shared" si="130"/>
        <v>0</v>
      </c>
    </row>
    <row r="1007" spans="2:21" x14ac:dyDescent="0.2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131"/>
        <v>0</v>
      </c>
      <c r="G1007" s="17">
        <f t="shared" si="132"/>
        <v>0</v>
      </c>
      <c r="I1007">
        <f t="shared" si="128"/>
        <v>-360</v>
      </c>
      <c r="J1007">
        <f t="shared" si="134"/>
        <v>103.2993</v>
      </c>
      <c r="K1007">
        <f t="shared" si="135"/>
        <v>2.8521386608076394E-2</v>
      </c>
      <c r="L1007">
        <f>Table1[[#This Row],[Accel. (N)]]+Table1[[#This Row],[Roll (N)]]+Table1[[#This Row],[Aero (N)]]</f>
        <v>-256.67217861339191</v>
      </c>
      <c r="M1007">
        <f>Table1[[#This Row],[Total (N)]]*((E993/3.6)/1000)</f>
        <v>-7.842761013186976E-2</v>
      </c>
      <c r="N1007">
        <f>Table1[[#This Row],[Power (kW)]]*1000</f>
        <v>-78.427610131869756</v>
      </c>
      <c r="P1007">
        <f>(Table1[[#This Row],[Power (kW)]]*1000)*C993</f>
        <v>-77251.195979891709</v>
      </c>
      <c r="S1007">
        <f t="shared" si="129"/>
        <v>1</v>
      </c>
      <c r="T1007" t="str">
        <f t="shared" si="133"/>
        <v/>
      </c>
      <c r="U1007">
        <f t="shared" si="130"/>
        <v>0</v>
      </c>
    </row>
    <row r="1008" spans="2:21" x14ac:dyDescent="0.2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131"/>
        <v>0</v>
      </c>
      <c r="G1008" s="17">
        <f t="shared" si="132"/>
        <v>0</v>
      </c>
      <c r="I1008">
        <f t="shared" si="128"/>
        <v>-123.75000000000001</v>
      </c>
      <c r="J1008">
        <f t="shared" si="134"/>
        <v>103.2993</v>
      </c>
      <c r="K1008">
        <f t="shared" si="135"/>
        <v>0</v>
      </c>
      <c r="L1008">
        <f>Table1[[#This Row],[Accel. (N)]]+Table1[[#This Row],[Roll (N)]]+Table1[[#This Row],[Aero (N)]]</f>
        <v>-20.450700000000012</v>
      </c>
      <c r="M1008">
        <f>Table1[[#This Row],[Total (N)]]*((E994/3.6)/1000)</f>
        <v>0</v>
      </c>
      <c r="N1008">
        <f>Table1[[#This Row],[Power (kW)]]*1000</f>
        <v>0</v>
      </c>
      <c r="P1008">
        <f>(Table1[[#This Row],[Power (kW)]]*1000)*C994</f>
        <v>0</v>
      </c>
      <c r="S1008">
        <f t="shared" si="129"/>
        <v>1</v>
      </c>
      <c r="T1008" t="str">
        <f t="shared" si="133"/>
        <v/>
      </c>
      <c r="U1008">
        <f t="shared" si="130"/>
        <v>0</v>
      </c>
    </row>
    <row r="1009" spans="2:21" x14ac:dyDescent="0.2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131"/>
        <v>0</v>
      </c>
      <c r="G1009" s="17">
        <f t="shared" si="132"/>
        <v>0</v>
      </c>
      <c r="I1009">
        <f t="shared" si="128"/>
        <v>0</v>
      </c>
      <c r="J1009">
        <f t="shared" si="134"/>
        <v>103.2993</v>
      </c>
      <c r="K1009">
        <f t="shared" si="135"/>
        <v>0</v>
      </c>
      <c r="L1009">
        <f>Table1[[#This Row],[Accel. (N)]]+Table1[[#This Row],[Roll (N)]]+Table1[[#This Row],[Aero (N)]]</f>
        <v>103.2993</v>
      </c>
      <c r="M1009">
        <f>Table1[[#This Row],[Total (N)]]*((E995/3.6)/1000)</f>
        <v>0</v>
      </c>
      <c r="N1009">
        <f>Table1[[#This Row],[Power (kW)]]*1000</f>
        <v>0</v>
      </c>
      <c r="P1009">
        <f>(Table1[[#This Row],[Power (kW)]]*1000)*C995</f>
        <v>0</v>
      </c>
      <c r="S1009">
        <f t="shared" si="129"/>
        <v>1</v>
      </c>
      <c r="T1009" t="str">
        <f t="shared" si="133"/>
        <v/>
      </c>
      <c r="U1009">
        <f t="shared" si="130"/>
        <v>0</v>
      </c>
    </row>
    <row r="1010" spans="2:21" x14ac:dyDescent="0.2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131"/>
        <v>0</v>
      </c>
      <c r="G1010" s="17">
        <f t="shared" si="132"/>
        <v>0</v>
      </c>
      <c r="I1010">
        <f t="shared" si="128"/>
        <v>0</v>
      </c>
      <c r="J1010">
        <f t="shared" si="134"/>
        <v>103.2993</v>
      </c>
      <c r="K1010">
        <f t="shared" si="135"/>
        <v>0</v>
      </c>
      <c r="L1010">
        <f>Table1[[#This Row],[Accel. (N)]]+Table1[[#This Row],[Roll (N)]]+Table1[[#This Row],[Aero (N)]]</f>
        <v>103.2993</v>
      </c>
      <c r="M1010">
        <f>Table1[[#This Row],[Total (N)]]*((E996/3.6)/1000)</f>
        <v>0</v>
      </c>
      <c r="N1010">
        <f>Table1[[#This Row],[Power (kW)]]*1000</f>
        <v>0</v>
      </c>
      <c r="P1010">
        <f>(Table1[[#This Row],[Power (kW)]]*1000)*C996</f>
        <v>0</v>
      </c>
      <c r="S1010">
        <f t="shared" si="129"/>
        <v>1</v>
      </c>
      <c r="T1010" t="str">
        <f t="shared" si="133"/>
        <v/>
      </c>
      <c r="U1010">
        <f t="shared" si="130"/>
        <v>0</v>
      </c>
    </row>
    <row r="1011" spans="2:21" x14ac:dyDescent="0.2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131"/>
        <v>0</v>
      </c>
      <c r="G1011" s="17">
        <f t="shared" si="132"/>
        <v>0</v>
      </c>
      <c r="I1011">
        <f t="shared" si="128"/>
        <v>0</v>
      </c>
      <c r="J1011">
        <f t="shared" si="134"/>
        <v>103.2993</v>
      </c>
      <c r="K1011">
        <f t="shared" si="135"/>
        <v>0</v>
      </c>
      <c r="L1011">
        <f>Table1[[#This Row],[Accel. (N)]]+Table1[[#This Row],[Roll (N)]]+Table1[[#This Row],[Aero (N)]]</f>
        <v>103.2993</v>
      </c>
      <c r="M1011">
        <f>Table1[[#This Row],[Total (N)]]*((E997/3.6)/1000)</f>
        <v>0</v>
      </c>
      <c r="N1011">
        <f>Table1[[#This Row],[Power (kW)]]*1000</f>
        <v>0</v>
      </c>
      <c r="P1011">
        <f>(Table1[[#This Row],[Power (kW)]]*1000)*C997</f>
        <v>0</v>
      </c>
      <c r="S1011">
        <f t="shared" si="129"/>
        <v>1</v>
      </c>
      <c r="T1011" t="str">
        <f t="shared" si="133"/>
        <v/>
      </c>
      <c r="U1011">
        <f t="shared" si="130"/>
        <v>0</v>
      </c>
    </row>
    <row r="1012" spans="2:21" x14ac:dyDescent="0.2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131"/>
        <v>0</v>
      </c>
      <c r="G1012" s="17">
        <f t="shared" si="132"/>
        <v>0</v>
      </c>
      <c r="I1012">
        <f t="shared" si="128"/>
        <v>0</v>
      </c>
      <c r="J1012">
        <f t="shared" si="134"/>
        <v>103.2993</v>
      </c>
      <c r="K1012">
        <f t="shared" si="135"/>
        <v>0</v>
      </c>
      <c r="L1012">
        <f>Table1[[#This Row],[Accel. (N)]]+Table1[[#This Row],[Roll (N)]]+Table1[[#This Row],[Aero (N)]]</f>
        <v>103.2993</v>
      </c>
      <c r="M1012">
        <f>Table1[[#This Row],[Total (N)]]*((E998/3.6)/1000)</f>
        <v>0</v>
      </c>
      <c r="N1012">
        <f>Table1[[#This Row],[Power (kW)]]*1000</f>
        <v>0</v>
      </c>
      <c r="P1012">
        <f>(Table1[[#This Row],[Power (kW)]]*1000)*C998</f>
        <v>0</v>
      </c>
      <c r="S1012">
        <f t="shared" si="129"/>
        <v>1</v>
      </c>
      <c r="T1012" t="str">
        <f t="shared" si="133"/>
        <v/>
      </c>
      <c r="U1012">
        <f t="shared" si="130"/>
        <v>0</v>
      </c>
    </row>
    <row r="1013" spans="2:21" x14ac:dyDescent="0.2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131"/>
        <v>0</v>
      </c>
      <c r="G1013" s="17">
        <f t="shared" si="132"/>
        <v>0</v>
      </c>
      <c r="I1013">
        <f t="shared" si="128"/>
        <v>0</v>
      </c>
      <c r="J1013">
        <f t="shared" si="134"/>
        <v>103.2993</v>
      </c>
      <c r="K1013">
        <f t="shared" si="135"/>
        <v>0</v>
      </c>
      <c r="L1013">
        <f>Table1[[#This Row],[Accel. (N)]]+Table1[[#This Row],[Roll (N)]]+Table1[[#This Row],[Aero (N)]]</f>
        <v>103.2993</v>
      </c>
      <c r="M1013">
        <f>Table1[[#This Row],[Total (N)]]*((E999/3.6)/1000)</f>
        <v>0</v>
      </c>
      <c r="N1013">
        <f>Table1[[#This Row],[Power (kW)]]*1000</f>
        <v>0</v>
      </c>
      <c r="P1013">
        <f>(Table1[[#This Row],[Power (kW)]]*1000)*C999</f>
        <v>0</v>
      </c>
      <c r="S1013">
        <f t="shared" si="129"/>
        <v>1</v>
      </c>
      <c r="T1013" t="str">
        <f t="shared" si="133"/>
        <v/>
      </c>
      <c r="U1013">
        <f t="shared" si="130"/>
        <v>0</v>
      </c>
    </row>
    <row r="1014" spans="2:21" x14ac:dyDescent="0.2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131"/>
        <v>0</v>
      </c>
      <c r="G1014" s="17">
        <f t="shared" si="132"/>
        <v>0</v>
      </c>
      <c r="I1014">
        <f t="shared" si="128"/>
        <v>0</v>
      </c>
      <c r="J1014">
        <f t="shared" si="134"/>
        <v>103.2993</v>
      </c>
      <c r="K1014">
        <f t="shared" si="135"/>
        <v>0</v>
      </c>
      <c r="L1014">
        <f>Table1[[#This Row],[Accel. (N)]]+Table1[[#This Row],[Roll (N)]]+Table1[[#This Row],[Aero (N)]]</f>
        <v>103.2993</v>
      </c>
      <c r="M1014">
        <f>Table1[[#This Row],[Total (N)]]*((E1000/3.6)/1000)</f>
        <v>0</v>
      </c>
      <c r="N1014">
        <f>Table1[[#This Row],[Power (kW)]]*1000</f>
        <v>0</v>
      </c>
      <c r="P1014">
        <f>(Table1[[#This Row],[Power (kW)]]*1000)*C1000</f>
        <v>0</v>
      </c>
      <c r="S1014">
        <f t="shared" si="129"/>
        <v>1</v>
      </c>
      <c r="T1014" t="str">
        <f t="shared" si="133"/>
        <v/>
      </c>
      <c r="U1014">
        <f t="shared" si="130"/>
        <v>0</v>
      </c>
    </row>
    <row r="1015" spans="2:21" x14ac:dyDescent="0.2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131"/>
        <v>0</v>
      </c>
      <c r="G1015" s="17">
        <f t="shared" si="132"/>
        <v>0</v>
      </c>
      <c r="I1015">
        <f t="shared" ref="I1015:I1078" si="136">$M$16*F1001</f>
        <v>0</v>
      </c>
      <c r="J1015">
        <f t="shared" si="134"/>
        <v>103.2993</v>
      </c>
      <c r="K1015">
        <f t="shared" si="135"/>
        <v>0</v>
      </c>
      <c r="L1015">
        <f>Table1[[#This Row],[Accel. (N)]]+Table1[[#This Row],[Roll (N)]]+Table1[[#This Row],[Aero (N)]]</f>
        <v>103.2993</v>
      </c>
      <c r="M1015">
        <f>Table1[[#This Row],[Total (N)]]*((E1001/3.6)/1000)</f>
        <v>0</v>
      </c>
      <c r="N1015">
        <f>Table1[[#This Row],[Power (kW)]]*1000</f>
        <v>0</v>
      </c>
      <c r="P1015">
        <f>(Table1[[#This Row],[Power (kW)]]*1000)*C1001</f>
        <v>0</v>
      </c>
      <c r="S1015">
        <f t="shared" si="129"/>
        <v>1</v>
      </c>
      <c r="T1015" t="str">
        <f t="shared" si="133"/>
        <v/>
      </c>
      <c r="U1015">
        <f t="shared" si="130"/>
        <v>0</v>
      </c>
    </row>
    <row r="1016" spans="2:21" x14ac:dyDescent="0.2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131"/>
        <v>0</v>
      </c>
      <c r="G1016" s="17">
        <f t="shared" si="132"/>
        <v>0</v>
      </c>
      <c r="I1016">
        <f t="shared" si="136"/>
        <v>0</v>
      </c>
      <c r="J1016">
        <f t="shared" si="134"/>
        <v>103.2993</v>
      </c>
      <c r="K1016">
        <f t="shared" si="135"/>
        <v>0</v>
      </c>
      <c r="L1016">
        <f>Table1[[#This Row],[Accel. (N)]]+Table1[[#This Row],[Roll (N)]]+Table1[[#This Row],[Aero (N)]]</f>
        <v>103.2993</v>
      </c>
      <c r="M1016">
        <f>Table1[[#This Row],[Total (N)]]*((E1002/3.6)/1000)</f>
        <v>0</v>
      </c>
      <c r="N1016">
        <f>Table1[[#This Row],[Power (kW)]]*1000</f>
        <v>0</v>
      </c>
      <c r="P1016">
        <f>(Table1[[#This Row],[Power (kW)]]*1000)*C1002</f>
        <v>0</v>
      </c>
      <c r="S1016">
        <f t="shared" si="129"/>
        <v>1</v>
      </c>
      <c r="T1016" t="str">
        <f t="shared" si="133"/>
        <v/>
      </c>
      <c r="U1016">
        <f t="shared" si="130"/>
        <v>0</v>
      </c>
    </row>
    <row r="1017" spans="2:21" x14ac:dyDescent="0.2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131"/>
        <v>0</v>
      </c>
      <c r="G1017" s="17">
        <f t="shared" si="132"/>
        <v>0</v>
      </c>
      <c r="I1017">
        <f t="shared" si="136"/>
        <v>0</v>
      </c>
      <c r="J1017">
        <f t="shared" si="134"/>
        <v>103.2993</v>
      </c>
      <c r="K1017">
        <f t="shared" si="135"/>
        <v>0</v>
      </c>
      <c r="L1017">
        <f>Table1[[#This Row],[Accel. (N)]]+Table1[[#This Row],[Roll (N)]]+Table1[[#This Row],[Aero (N)]]</f>
        <v>103.2993</v>
      </c>
      <c r="M1017">
        <f>Table1[[#This Row],[Total (N)]]*((E1003/3.6)/1000)</f>
        <v>0</v>
      </c>
      <c r="N1017">
        <f>Table1[[#This Row],[Power (kW)]]*1000</f>
        <v>0</v>
      </c>
      <c r="P1017">
        <f>(Table1[[#This Row],[Power (kW)]]*1000)*C1003</f>
        <v>0</v>
      </c>
      <c r="S1017">
        <f t="shared" si="129"/>
        <v>1</v>
      </c>
      <c r="T1017" t="str">
        <f t="shared" si="133"/>
        <v/>
      </c>
      <c r="U1017">
        <f t="shared" si="130"/>
        <v>0</v>
      </c>
    </row>
    <row r="1018" spans="2:21" x14ac:dyDescent="0.2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131"/>
        <v>0</v>
      </c>
      <c r="G1018" s="17">
        <f t="shared" si="132"/>
        <v>0</v>
      </c>
      <c r="I1018">
        <f t="shared" si="136"/>
        <v>0</v>
      </c>
      <c r="J1018">
        <f t="shared" si="134"/>
        <v>103.2993</v>
      </c>
      <c r="K1018">
        <f t="shared" si="135"/>
        <v>0</v>
      </c>
      <c r="L1018">
        <f>Table1[[#This Row],[Accel. (N)]]+Table1[[#This Row],[Roll (N)]]+Table1[[#This Row],[Aero (N)]]</f>
        <v>103.2993</v>
      </c>
      <c r="M1018">
        <f>Table1[[#This Row],[Total (N)]]*((E1004/3.6)/1000)</f>
        <v>0</v>
      </c>
      <c r="N1018">
        <f>Table1[[#This Row],[Power (kW)]]*1000</f>
        <v>0</v>
      </c>
      <c r="P1018">
        <f>(Table1[[#This Row],[Power (kW)]]*1000)*C1004</f>
        <v>0</v>
      </c>
      <c r="S1018">
        <f t="shared" si="129"/>
        <v>1</v>
      </c>
      <c r="T1018" t="str">
        <f t="shared" si="133"/>
        <v/>
      </c>
      <c r="U1018">
        <f t="shared" si="130"/>
        <v>0</v>
      </c>
    </row>
    <row r="1019" spans="2:21" x14ac:dyDescent="0.2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131"/>
        <v>0</v>
      </c>
      <c r="G1019" s="17">
        <f t="shared" si="132"/>
        <v>0</v>
      </c>
      <c r="I1019">
        <f t="shared" si="136"/>
        <v>0</v>
      </c>
      <c r="J1019">
        <f t="shared" si="134"/>
        <v>103.2993</v>
      </c>
      <c r="K1019">
        <f t="shared" si="135"/>
        <v>0</v>
      </c>
      <c r="L1019">
        <f>Table1[[#This Row],[Accel. (N)]]+Table1[[#This Row],[Roll (N)]]+Table1[[#This Row],[Aero (N)]]</f>
        <v>103.2993</v>
      </c>
      <c r="M1019">
        <f>Table1[[#This Row],[Total (N)]]*((E1005/3.6)/1000)</f>
        <v>0</v>
      </c>
      <c r="N1019">
        <f>Table1[[#This Row],[Power (kW)]]*1000</f>
        <v>0</v>
      </c>
      <c r="P1019">
        <f>(Table1[[#This Row],[Power (kW)]]*1000)*C1005</f>
        <v>0</v>
      </c>
      <c r="S1019">
        <f t="shared" si="129"/>
        <v>1</v>
      </c>
      <c r="T1019" t="str">
        <f t="shared" si="133"/>
        <v/>
      </c>
      <c r="U1019">
        <f t="shared" si="130"/>
        <v>0</v>
      </c>
    </row>
    <row r="1020" spans="2:21" x14ac:dyDescent="0.2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131"/>
        <v>0</v>
      </c>
      <c r="G1020" s="17">
        <f t="shared" si="132"/>
        <v>0</v>
      </c>
      <c r="I1020">
        <f t="shared" si="136"/>
        <v>0</v>
      </c>
      <c r="J1020">
        <f t="shared" si="134"/>
        <v>103.2993</v>
      </c>
      <c r="K1020">
        <f t="shared" si="135"/>
        <v>0</v>
      </c>
      <c r="L1020">
        <f>Table1[[#This Row],[Accel. (N)]]+Table1[[#This Row],[Roll (N)]]+Table1[[#This Row],[Aero (N)]]</f>
        <v>103.2993</v>
      </c>
      <c r="M1020">
        <f>Table1[[#This Row],[Total (N)]]*((E1006/3.6)/1000)</f>
        <v>0</v>
      </c>
      <c r="N1020">
        <f>Table1[[#This Row],[Power (kW)]]*1000</f>
        <v>0</v>
      </c>
      <c r="P1020">
        <f>(Table1[[#This Row],[Power (kW)]]*1000)*C1006</f>
        <v>0</v>
      </c>
      <c r="S1020">
        <f t="shared" si="129"/>
        <v>1</v>
      </c>
      <c r="T1020" t="str">
        <f t="shared" si="133"/>
        <v/>
      </c>
      <c r="U1020">
        <f t="shared" si="130"/>
        <v>0</v>
      </c>
    </row>
    <row r="1021" spans="2:21" x14ac:dyDescent="0.2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131"/>
        <v>0</v>
      </c>
      <c r="G1021" s="17">
        <f t="shared" si="132"/>
        <v>0</v>
      </c>
      <c r="I1021">
        <f t="shared" si="136"/>
        <v>0</v>
      </c>
      <c r="J1021">
        <f t="shared" si="134"/>
        <v>103.2993</v>
      </c>
      <c r="K1021">
        <f t="shared" si="135"/>
        <v>0</v>
      </c>
      <c r="L1021">
        <f>Table1[[#This Row],[Accel. (N)]]+Table1[[#This Row],[Roll (N)]]+Table1[[#This Row],[Aero (N)]]</f>
        <v>103.2993</v>
      </c>
      <c r="M1021">
        <f>Table1[[#This Row],[Total (N)]]*((E1007/3.6)/1000)</f>
        <v>0</v>
      </c>
      <c r="N1021">
        <f>Table1[[#This Row],[Power (kW)]]*1000</f>
        <v>0</v>
      </c>
      <c r="P1021">
        <f>(Table1[[#This Row],[Power (kW)]]*1000)*C1007</f>
        <v>0</v>
      </c>
      <c r="S1021">
        <f t="shared" si="129"/>
        <v>1</v>
      </c>
      <c r="T1021" t="str">
        <f t="shared" si="133"/>
        <v/>
      </c>
      <c r="U1021">
        <f t="shared" si="130"/>
        <v>0</v>
      </c>
    </row>
    <row r="1022" spans="2:21" x14ac:dyDescent="0.2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131"/>
        <v>0</v>
      </c>
      <c r="G1022" s="17">
        <f t="shared" si="132"/>
        <v>0</v>
      </c>
      <c r="I1022">
        <f t="shared" si="136"/>
        <v>0</v>
      </c>
      <c r="J1022">
        <f t="shared" si="134"/>
        <v>103.2993</v>
      </c>
      <c r="K1022">
        <f t="shared" si="135"/>
        <v>0</v>
      </c>
      <c r="L1022">
        <f>Table1[[#This Row],[Accel. (N)]]+Table1[[#This Row],[Roll (N)]]+Table1[[#This Row],[Aero (N)]]</f>
        <v>103.2993</v>
      </c>
      <c r="M1022">
        <f>Table1[[#This Row],[Total (N)]]*((E1008/3.6)/1000)</f>
        <v>0</v>
      </c>
      <c r="N1022">
        <f>Table1[[#This Row],[Power (kW)]]*1000</f>
        <v>0</v>
      </c>
      <c r="P1022">
        <f>(Table1[[#This Row],[Power (kW)]]*1000)*C1008</f>
        <v>0</v>
      </c>
      <c r="S1022">
        <f t="shared" si="129"/>
        <v>1</v>
      </c>
      <c r="T1022" t="str">
        <f t="shared" si="133"/>
        <v/>
      </c>
      <c r="U1022">
        <f t="shared" si="130"/>
        <v>0</v>
      </c>
    </row>
    <row r="1023" spans="2:21" x14ac:dyDescent="0.2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131"/>
        <v>0</v>
      </c>
      <c r="G1023" s="17">
        <f t="shared" si="132"/>
        <v>0</v>
      </c>
      <c r="I1023">
        <f t="shared" si="136"/>
        <v>0</v>
      </c>
      <c r="J1023">
        <f t="shared" si="134"/>
        <v>103.2993</v>
      </c>
      <c r="K1023">
        <f t="shared" si="135"/>
        <v>0</v>
      </c>
      <c r="L1023">
        <f>Table1[[#This Row],[Accel. (N)]]+Table1[[#This Row],[Roll (N)]]+Table1[[#This Row],[Aero (N)]]</f>
        <v>103.2993</v>
      </c>
      <c r="M1023">
        <f>Table1[[#This Row],[Total (N)]]*((E1009/3.6)/1000)</f>
        <v>0</v>
      </c>
      <c r="N1023">
        <f>Table1[[#This Row],[Power (kW)]]*1000</f>
        <v>0</v>
      </c>
      <c r="P1023">
        <f>(Table1[[#This Row],[Power (kW)]]*1000)*C1009</f>
        <v>0</v>
      </c>
      <c r="S1023">
        <f t="shared" si="129"/>
        <v>1</v>
      </c>
      <c r="T1023" t="str">
        <f t="shared" si="133"/>
        <v/>
      </c>
      <c r="U1023">
        <f t="shared" si="130"/>
        <v>0</v>
      </c>
    </row>
    <row r="1024" spans="2:21" x14ac:dyDescent="0.2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131"/>
        <v>0</v>
      </c>
      <c r="G1024" s="17">
        <f t="shared" si="132"/>
        <v>0</v>
      </c>
      <c r="I1024">
        <f t="shared" si="136"/>
        <v>0</v>
      </c>
      <c r="J1024">
        <f t="shared" si="134"/>
        <v>103.2993</v>
      </c>
      <c r="K1024">
        <f t="shared" si="135"/>
        <v>0</v>
      </c>
      <c r="L1024">
        <f>Table1[[#This Row],[Accel. (N)]]+Table1[[#This Row],[Roll (N)]]+Table1[[#This Row],[Aero (N)]]</f>
        <v>103.2993</v>
      </c>
      <c r="M1024">
        <f>Table1[[#This Row],[Total (N)]]*((E1010/3.6)/1000)</f>
        <v>0</v>
      </c>
      <c r="N1024">
        <f>Table1[[#This Row],[Power (kW)]]*1000</f>
        <v>0</v>
      </c>
      <c r="P1024">
        <f>(Table1[[#This Row],[Power (kW)]]*1000)*C1010</f>
        <v>0</v>
      </c>
      <c r="S1024">
        <f t="shared" si="129"/>
        <v>1</v>
      </c>
      <c r="T1024" t="str">
        <f t="shared" si="133"/>
        <v/>
      </c>
      <c r="U1024">
        <f t="shared" si="130"/>
        <v>0</v>
      </c>
    </row>
    <row r="1025" spans="2:21" x14ac:dyDescent="0.2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131"/>
        <v>0</v>
      </c>
      <c r="G1025" s="17">
        <f t="shared" si="132"/>
        <v>0</v>
      </c>
      <c r="I1025">
        <f t="shared" si="136"/>
        <v>0</v>
      </c>
      <c r="J1025">
        <f t="shared" si="134"/>
        <v>103.2993</v>
      </c>
      <c r="K1025">
        <f t="shared" si="135"/>
        <v>0</v>
      </c>
      <c r="L1025">
        <f>Table1[[#This Row],[Accel. (N)]]+Table1[[#This Row],[Roll (N)]]+Table1[[#This Row],[Aero (N)]]</f>
        <v>103.2993</v>
      </c>
      <c r="M1025">
        <f>Table1[[#This Row],[Total (N)]]*((E1011/3.6)/1000)</f>
        <v>0</v>
      </c>
      <c r="N1025">
        <f>Table1[[#This Row],[Power (kW)]]*1000</f>
        <v>0</v>
      </c>
      <c r="P1025">
        <f>(Table1[[#This Row],[Power (kW)]]*1000)*C1011</f>
        <v>0</v>
      </c>
      <c r="S1025">
        <f t="shared" si="129"/>
        <v>1</v>
      </c>
      <c r="T1025" t="str">
        <f t="shared" si="133"/>
        <v/>
      </c>
      <c r="U1025">
        <f t="shared" si="130"/>
        <v>0</v>
      </c>
    </row>
    <row r="1026" spans="2:21" x14ac:dyDescent="0.2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131"/>
        <v>0</v>
      </c>
      <c r="G1026" s="17">
        <f t="shared" si="132"/>
        <v>0</v>
      </c>
      <c r="I1026">
        <f t="shared" si="136"/>
        <v>0</v>
      </c>
      <c r="J1026">
        <f t="shared" si="134"/>
        <v>103.2993</v>
      </c>
      <c r="K1026">
        <f t="shared" si="135"/>
        <v>0</v>
      </c>
      <c r="L1026">
        <f>Table1[[#This Row],[Accel. (N)]]+Table1[[#This Row],[Roll (N)]]+Table1[[#This Row],[Aero (N)]]</f>
        <v>103.2993</v>
      </c>
      <c r="M1026">
        <f>Table1[[#This Row],[Total (N)]]*((E1012/3.6)/1000)</f>
        <v>0</v>
      </c>
      <c r="N1026">
        <f>Table1[[#This Row],[Power (kW)]]*1000</f>
        <v>0</v>
      </c>
      <c r="P1026">
        <f>(Table1[[#This Row],[Power (kW)]]*1000)*C1012</f>
        <v>0</v>
      </c>
      <c r="S1026">
        <f t="shared" si="129"/>
        <v>1</v>
      </c>
      <c r="T1026" t="str">
        <f t="shared" si="133"/>
        <v/>
      </c>
      <c r="U1026">
        <f t="shared" si="130"/>
        <v>0</v>
      </c>
    </row>
    <row r="1027" spans="2:21" x14ac:dyDescent="0.2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131"/>
        <v>0</v>
      </c>
      <c r="G1027" s="17">
        <f t="shared" si="132"/>
        <v>0</v>
      </c>
      <c r="I1027">
        <f t="shared" si="136"/>
        <v>0</v>
      </c>
      <c r="J1027">
        <f t="shared" si="134"/>
        <v>103.2993</v>
      </c>
      <c r="K1027">
        <f t="shared" si="135"/>
        <v>0</v>
      </c>
      <c r="L1027">
        <f>Table1[[#This Row],[Accel. (N)]]+Table1[[#This Row],[Roll (N)]]+Table1[[#This Row],[Aero (N)]]</f>
        <v>103.2993</v>
      </c>
      <c r="M1027">
        <f>Table1[[#This Row],[Total (N)]]*((E1013/3.6)/1000)</f>
        <v>0</v>
      </c>
      <c r="N1027">
        <f>Table1[[#This Row],[Power (kW)]]*1000</f>
        <v>0</v>
      </c>
      <c r="P1027">
        <f>(Table1[[#This Row],[Power (kW)]]*1000)*C1013</f>
        <v>0</v>
      </c>
      <c r="S1027">
        <f t="shared" si="129"/>
        <v>1</v>
      </c>
      <c r="T1027" t="str">
        <f t="shared" si="133"/>
        <v/>
      </c>
      <c r="U1027">
        <f t="shared" si="130"/>
        <v>0</v>
      </c>
    </row>
    <row r="1028" spans="2:21" x14ac:dyDescent="0.2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131"/>
        <v>0</v>
      </c>
      <c r="G1028" s="17">
        <f t="shared" si="132"/>
        <v>0</v>
      </c>
      <c r="I1028">
        <f t="shared" si="136"/>
        <v>0</v>
      </c>
      <c r="J1028">
        <f t="shared" si="134"/>
        <v>103.2993</v>
      </c>
      <c r="K1028">
        <f t="shared" si="135"/>
        <v>0</v>
      </c>
      <c r="L1028">
        <f>Table1[[#This Row],[Accel. (N)]]+Table1[[#This Row],[Roll (N)]]+Table1[[#This Row],[Aero (N)]]</f>
        <v>103.2993</v>
      </c>
      <c r="M1028">
        <f>Table1[[#This Row],[Total (N)]]*((E1014/3.6)/1000)</f>
        <v>0</v>
      </c>
      <c r="N1028">
        <f>Table1[[#This Row],[Power (kW)]]*1000</f>
        <v>0</v>
      </c>
      <c r="P1028">
        <f>(Table1[[#This Row],[Power (kW)]]*1000)*C1014</f>
        <v>0</v>
      </c>
      <c r="S1028">
        <f t="shared" si="129"/>
        <v>1</v>
      </c>
      <c r="T1028" t="str">
        <f t="shared" si="133"/>
        <v/>
      </c>
      <c r="U1028">
        <f t="shared" si="130"/>
        <v>0</v>
      </c>
    </row>
    <row r="1029" spans="2:21" x14ac:dyDescent="0.2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131"/>
        <v>0</v>
      </c>
      <c r="G1029" s="17">
        <f t="shared" si="132"/>
        <v>0</v>
      </c>
      <c r="I1029">
        <f t="shared" si="136"/>
        <v>0</v>
      </c>
      <c r="J1029">
        <f t="shared" si="134"/>
        <v>103.2993</v>
      </c>
      <c r="K1029">
        <f t="shared" si="135"/>
        <v>0</v>
      </c>
      <c r="L1029">
        <f>Table1[[#This Row],[Accel. (N)]]+Table1[[#This Row],[Roll (N)]]+Table1[[#This Row],[Aero (N)]]</f>
        <v>103.2993</v>
      </c>
      <c r="M1029">
        <f>Table1[[#This Row],[Total (N)]]*((E1015/3.6)/1000)</f>
        <v>0</v>
      </c>
      <c r="N1029">
        <f>Table1[[#This Row],[Power (kW)]]*1000</f>
        <v>0</v>
      </c>
      <c r="P1029">
        <f>(Table1[[#This Row],[Power (kW)]]*1000)*C1015</f>
        <v>0</v>
      </c>
      <c r="S1029">
        <f t="shared" si="129"/>
        <v>1</v>
      </c>
      <c r="T1029" t="str">
        <f t="shared" si="133"/>
        <v/>
      </c>
      <c r="U1029">
        <f t="shared" si="130"/>
        <v>0</v>
      </c>
    </row>
    <row r="1030" spans="2:21" x14ac:dyDescent="0.2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131"/>
        <v>0</v>
      </c>
      <c r="G1030" s="17">
        <f t="shared" si="132"/>
        <v>0</v>
      </c>
      <c r="I1030">
        <f t="shared" si="136"/>
        <v>0</v>
      </c>
      <c r="J1030">
        <f t="shared" si="134"/>
        <v>103.2993</v>
      </c>
      <c r="K1030">
        <f t="shared" si="135"/>
        <v>0</v>
      </c>
      <c r="L1030">
        <f>Table1[[#This Row],[Accel. (N)]]+Table1[[#This Row],[Roll (N)]]+Table1[[#This Row],[Aero (N)]]</f>
        <v>103.2993</v>
      </c>
      <c r="M1030">
        <f>Table1[[#This Row],[Total (N)]]*((E1016/3.6)/1000)</f>
        <v>0</v>
      </c>
      <c r="N1030">
        <f>Table1[[#This Row],[Power (kW)]]*1000</f>
        <v>0</v>
      </c>
      <c r="P1030">
        <f>(Table1[[#This Row],[Power (kW)]]*1000)*C1016</f>
        <v>0</v>
      </c>
      <c r="S1030">
        <f t="shared" si="129"/>
        <v>1</v>
      </c>
      <c r="T1030" t="str">
        <f t="shared" si="133"/>
        <v/>
      </c>
      <c r="U1030">
        <f t="shared" si="130"/>
        <v>0</v>
      </c>
    </row>
    <row r="1031" spans="2:21" x14ac:dyDescent="0.2">
      <c r="B1031" s="6" t="s">
        <v>53</v>
      </c>
      <c r="C1031" s="6">
        <v>1023</v>
      </c>
      <c r="D1031" s="6">
        <v>1</v>
      </c>
      <c r="E1031" s="12">
        <v>0</v>
      </c>
      <c r="F1031" s="17">
        <f t="shared" si="131"/>
        <v>0</v>
      </c>
      <c r="G1031" s="17">
        <f t="shared" si="132"/>
        <v>0</v>
      </c>
      <c r="I1031">
        <f t="shared" si="136"/>
        <v>0</v>
      </c>
      <c r="J1031">
        <f t="shared" si="134"/>
        <v>103.2993</v>
      </c>
      <c r="K1031">
        <f t="shared" si="135"/>
        <v>0</v>
      </c>
      <c r="L1031">
        <f>Table1[[#This Row],[Accel. (N)]]+Table1[[#This Row],[Roll (N)]]+Table1[[#This Row],[Aero (N)]]</f>
        <v>103.2993</v>
      </c>
      <c r="M1031">
        <f>Table1[[#This Row],[Total (N)]]*((E1017/3.6)/1000)</f>
        <v>0</v>
      </c>
      <c r="N1031">
        <f>Table1[[#This Row],[Power (kW)]]*1000</f>
        <v>0</v>
      </c>
      <c r="P1031">
        <f>(Table1[[#This Row],[Power (kW)]]*1000)*C1017</f>
        <v>0</v>
      </c>
      <c r="S1031">
        <f t="shared" si="129"/>
        <v>1</v>
      </c>
      <c r="T1031" t="str">
        <f t="shared" si="133"/>
        <v/>
      </c>
      <c r="U1031">
        <f t="shared" si="130"/>
        <v>0</v>
      </c>
    </row>
    <row r="1032" spans="2:21" x14ac:dyDescent="0.2">
      <c r="B1032" s="6" t="s">
        <v>53</v>
      </c>
      <c r="C1032" s="6">
        <v>1024</v>
      </c>
      <c r="D1032" s="6">
        <v>2</v>
      </c>
      <c r="E1032" s="12">
        <v>0</v>
      </c>
      <c r="F1032" s="17">
        <f t="shared" si="131"/>
        <v>0</v>
      </c>
      <c r="G1032" s="17">
        <f t="shared" si="132"/>
        <v>0</v>
      </c>
      <c r="I1032">
        <f t="shared" si="136"/>
        <v>0</v>
      </c>
      <c r="J1032">
        <f t="shared" si="134"/>
        <v>103.2993</v>
      </c>
      <c r="K1032">
        <f t="shared" si="135"/>
        <v>0</v>
      </c>
      <c r="L1032">
        <f>Table1[[#This Row],[Accel. (N)]]+Table1[[#This Row],[Roll (N)]]+Table1[[#This Row],[Aero (N)]]</f>
        <v>103.2993</v>
      </c>
      <c r="M1032">
        <f>Table1[[#This Row],[Total (N)]]*((E1018/3.6)/1000)</f>
        <v>0</v>
      </c>
      <c r="N1032">
        <f>Table1[[#This Row],[Power (kW)]]*1000</f>
        <v>0</v>
      </c>
      <c r="P1032">
        <f>(Table1[[#This Row],[Power (kW)]]*1000)*C1018</f>
        <v>0</v>
      </c>
      <c r="S1032">
        <f t="shared" ref="S1032:S1095" si="137">IF(E1032&lt;1,1,0)</f>
        <v>1</v>
      </c>
      <c r="T1032" t="str">
        <f t="shared" si="133"/>
        <v/>
      </c>
      <c r="U1032">
        <f t="shared" ref="U1032:U1095" si="138">E1032/3.6</f>
        <v>0</v>
      </c>
    </row>
    <row r="1033" spans="2:21" x14ac:dyDescent="0.2">
      <c r="B1033" s="6" t="s">
        <v>53</v>
      </c>
      <c r="C1033" s="6">
        <v>1025</v>
      </c>
      <c r="D1033" s="6">
        <v>3</v>
      </c>
      <c r="E1033" s="12">
        <v>0</v>
      </c>
      <c r="F1033" s="17">
        <f t="shared" si="131"/>
        <v>0</v>
      </c>
      <c r="G1033" s="17">
        <f t="shared" si="132"/>
        <v>0</v>
      </c>
      <c r="I1033">
        <f t="shared" si="136"/>
        <v>0</v>
      </c>
      <c r="J1033">
        <f t="shared" si="134"/>
        <v>103.2993</v>
      </c>
      <c r="K1033">
        <f t="shared" si="135"/>
        <v>0</v>
      </c>
      <c r="L1033">
        <f>Table1[[#This Row],[Accel. (N)]]+Table1[[#This Row],[Roll (N)]]+Table1[[#This Row],[Aero (N)]]</f>
        <v>103.2993</v>
      </c>
      <c r="M1033">
        <f>Table1[[#This Row],[Total (N)]]*((E1019/3.6)/1000)</f>
        <v>0</v>
      </c>
      <c r="N1033">
        <f>Table1[[#This Row],[Power (kW)]]*1000</f>
        <v>0</v>
      </c>
      <c r="P1033">
        <f>(Table1[[#This Row],[Power (kW)]]*1000)*C1019</f>
        <v>0</v>
      </c>
      <c r="S1033">
        <f t="shared" si="137"/>
        <v>1</v>
      </c>
      <c r="T1033" t="str">
        <f t="shared" si="133"/>
        <v/>
      </c>
      <c r="U1033">
        <f t="shared" si="138"/>
        <v>0</v>
      </c>
    </row>
    <row r="1034" spans="2:21" x14ac:dyDescent="0.2">
      <c r="B1034" s="6" t="s">
        <v>53</v>
      </c>
      <c r="C1034" s="6">
        <v>1026</v>
      </c>
      <c r="D1034" s="6">
        <v>4</v>
      </c>
      <c r="E1034" s="12">
        <v>0</v>
      </c>
      <c r="F1034" s="17">
        <f t="shared" ref="F1034:F1097" si="139">($E1035-$E1033)/2/3.6</f>
        <v>0.11111111111111112</v>
      </c>
      <c r="G1034" s="17">
        <f t="shared" ref="G1034:G1097" si="140">($E1035-$E1033)/2</f>
        <v>0.4</v>
      </c>
      <c r="I1034">
        <f t="shared" si="136"/>
        <v>0</v>
      </c>
      <c r="J1034">
        <f t="shared" si="134"/>
        <v>103.2993</v>
      </c>
      <c r="K1034">
        <f t="shared" si="135"/>
        <v>0</v>
      </c>
      <c r="L1034">
        <f>Table1[[#This Row],[Accel. (N)]]+Table1[[#This Row],[Roll (N)]]+Table1[[#This Row],[Aero (N)]]</f>
        <v>103.2993</v>
      </c>
      <c r="M1034">
        <f>Table1[[#This Row],[Total (N)]]*((E1020/3.6)/1000)</f>
        <v>0</v>
      </c>
      <c r="N1034">
        <f>Table1[[#This Row],[Power (kW)]]*1000</f>
        <v>0</v>
      </c>
      <c r="P1034">
        <f>(Table1[[#This Row],[Power (kW)]]*1000)*C1020</f>
        <v>0</v>
      </c>
      <c r="S1034">
        <f t="shared" si="137"/>
        <v>1</v>
      </c>
      <c r="T1034" t="str">
        <f t="shared" si="133"/>
        <v/>
      </c>
      <c r="U1034">
        <f t="shared" si="138"/>
        <v>0</v>
      </c>
    </row>
    <row r="1035" spans="2:21" x14ac:dyDescent="0.2">
      <c r="B1035" s="6" t="s">
        <v>53</v>
      </c>
      <c r="C1035" s="6">
        <v>1027</v>
      </c>
      <c r="D1035" s="6">
        <v>5</v>
      </c>
      <c r="E1035" s="12">
        <v>0.8</v>
      </c>
      <c r="F1035" s="17">
        <f t="shared" si="139"/>
        <v>0.5</v>
      </c>
      <c r="G1035" s="17">
        <f t="shared" si="140"/>
        <v>1.8</v>
      </c>
      <c r="I1035">
        <f t="shared" si="136"/>
        <v>0</v>
      </c>
      <c r="J1035">
        <f t="shared" si="134"/>
        <v>103.2993</v>
      </c>
      <c r="K1035">
        <f t="shared" si="135"/>
        <v>0</v>
      </c>
      <c r="L1035">
        <f>Table1[[#This Row],[Accel. (N)]]+Table1[[#This Row],[Roll (N)]]+Table1[[#This Row],[Aero (N)]]</f>
        <v>103.2993</v>
      </c>
      <c r="M1035">
        <f>Table1[[#This Row],[Total (N)]]*((E1021/3.6)/1000)</f>
        <v>0</v>
      </c>
      <c r="N1035">
        <f>Table1[[#This Row],[Power (kW)]]*1000</f>
        <v>0</v>
      </c>
      <c r="P1035">
        <f>(Table1[[#This Row],[Power (kW)]]*1000)*C1021</f>
        <v>0</v>
      </c>
      <c r="S1035">
        <f t="shared" si="137"/>
        <v>1</v>
      </c>
      <c r="T1035" t="str">
        <f t="shared" si="133"/>
        <v/>
      </c>
      <c r="U1035">
        <f t="shared" si="138"/>
        <v>0.22222222222222224</v>
      </c>
    </row>
    <row r="1036" spans="2:21" x14ac:dyDescent="0.2">
      <c r="B1036" s="6" t="s">
        <v>53</v>
      </c>
      <c r="C1036" s="6">
        <v>1028</v>
      </c>
      <c r="D1036" s="6">
        <v>6</v>
      </c>
      <c r="E1036" s="12">
        <v>3.6</v>
      </c>
      <c r="F1036" s="17">
        <f t="shared" si="139"/>
        <v>1.0833333333333333</v>
      </c>
      <c r="G1036" s="17">
        <f t="shared" si="140"/>
        <v>3.9</v>
      </c>
      <c r="I1036">
        <f t="shared" si="136"/>
        <v>0</v>
      </c>
      <c r="J1036">
        <f t="shared" si="134"/>
        <v>103.2993</v>
      </c>
      <c r="K1036">
        <f t="shared" si="135"/>
        <v>0</v>
      </c>
      <c r="L1036">
        <f>Table1[[#This Row],[Accel. (N)]]+Table1[[#This Row],[Roll (N)]]+Table1[[#This Row],[Aero (N)]]</f>
        <v>103.2993</v>
      </c>
      <c r="M1036">
        <f>Table1[[#This Row],[Total (N)]]*((E1022/3.6)/1000)</f>
        <v>0</v>
      </c>
      <c r="N1036">
        <f>Table1[[#This Row],[Power (kW)]]*1000</f>
        <v>0</v>
      </c>
      <c r="P1036">
        <f>(Table1[[#This Row],[Power (kW)]]*1000)*C1022</f>
        <v>0</v>
      </c>
      <c r="S1036">
        <f t="shared" si="137"/>
        <v>0</v>
      </c>
      <c r="T1036">
        <f t="shared" si="133"/>
        <v>3.6</v>
      </c>
      <c r="U1036">
        <f t="shared" si="138"/>
        <v>1</v>
      </c>
    </row>
    <row r="1037" spans="2:21" x14ac:dyDescent="0.2">
      <c r="B1037" s="6" t="s">
        <v>53</v>
      </c>
      <c r="C1037" s="6">
        <v>1029</v>
      </c>
      <c r="D1037" s="6">
        <v>7</v>
      </c>
      <c r="E1037" s="12">
        <v>8.6</v>
      </c>
      <c r="F1037" s="17">
        <f t="shared" si="139"/>
        <v>1.5277777777777777</v>
      </c>
      <c r="G1037" s="17">
        <f t="shared" si="140"/>
        <v>5.5</v>
      </c>
      <c r="I1037">
        <f t="shared" si="136"/>
        <v>0</v>
      </c>
      <c r="J1037">
        <f t="shared" si="134"/>
        <v>103.2993</v>
      </c>
      <c r="K1037">
        <f t="shared" si="135"/>
        <v>0</v>
      </c>
      <c r="L1037">
        <f>Table1[[#This Row],[Accel. (N)]]+Table1[[#This Row],[Roll (N)]]+Table1[[#This Row],[Aero (N)]]</f>
        <v>103.2993</v>
      </c>
      <c r="M1037">
        <f>Table1[[#This Row],[Total (N)]]*((E1023/3.6)/1000)</f>
        <v>0</v>
      </c>
      <c r="N1037">
        <f>Table1[[#This Row],[Power (kW)]]*1000</f>
        <v>0</v>
      </c>
      <c r="P1037">
        <f>(Table1[[#This Row],[Power (kW)]]*1000)*C1023</f>
        <v>0</v>
      </c>
      <c r="S1037">
        <f t="shared" si="137"/>
        <v>0</v>
      </c>
      <c r="T1037">
        <f t="shared" si="133"/>
        <v>8.6</v>
      </c>
      <c r="U1037">
        <f t="shared" si="138"/>
        <v>2.3888888888888888</v>
      </c>
    </row>
    <row r="1038" spans="2:21" x14ac:dyDescent="0.2">
      <c r="B1038" s="6" t="s">
        <v>53</v>
      </c>
      <c r="C1038" s="6">
        <v>1030</v>
      </c>
      <c r="D1038" s="6">
        <v>8</v>
      </c>
      <c r="E1038" s="12">
        <v>14.6</v>
      </c>
      <c r="F1038" s="17">
        <f t="shared" si="139"/>
        <v>1.5833333333333333</v>
      </c>
      <c r="G1038" s="17">
        <f t="shared" si="140"/>
        <v>5.7</v>
      </c>
      <c r="I1038">
        <f t="shared" si="136"/>
        <v>0</v>
      </c>
      <c r="J1038">
        <f t="shared" si="134"/>
        <v>103.2993</v>
      </c>
      <c r="K1038">
        <f t="shared" si="135"/>
        <v>0</v>
      </c>
      <c r="L1038">
        <f>Table1[[#This Row],[Accel. (N)]]+Table1[[#This Row],[Roll (N)]]+Table1[[#This Row],[Aero (N)]]</f>
        <v>103.2993</v>
      </c>
      <c r="M1038">
        <f>Table1[[#This Row],[Total (N)]]*((E1024/3.6)/1000)</f>
        <v>0</v>
      </c>
      <c r="N1038">
        <f>Table1[[#This Row],[Power (kW)]]*1000</f>
        <v>0</v>
      </c>
      <c r="P1038">
        <f>(Table1[[#This Row],[Power (kW)]]*1000)*C1024</f>
        <v>0</v>
      </c>
      <c r="S1038">
        <f t="shared" si="137"/>
        <v>0</v>
      </c>
      <c r="T1038">
        <f t="shared" si="133"/>
        <v>14.6</v>
      </c>
      <c r="U1038">
        <f t="shared" si="138"/>
        <v>4.0555555555555554</v>
      </c>
    </row>
    <row r="1039" spans="2:21" x14ac:dyDescent="0.2">
      <c r="B1039" s="6" t="s">
        <v>53</v>
      </c>
      <c r="C1039" s="6">
        <v>1031</v>
      </c>
      <c r="D1039" s="6">
        <v>9</v>
      </c>
      <c r="E1039" s="12">
        <v>20</v>
      </c>
      <c r="F1039" s="17">
        <f t="shared" si="139"/>
        <v>1.3611111111111109</v>
      </c>
      <c r="G1039" s="17">
        <f t="shared" si="140"/>
        <v>4.8999999999999995</v>
      </c>
      <c r="I1039">
        <f t="shared" si="136"/>
        <v>0</v>
      </c>
      <c r="J1039">
        <f t="shared" si="134"/>
        <v>103.2993</v>
      </c>
      <c r="K1039">
        <f t="shared" si="135"/>
        <v>0</v>
      </c>
      <c r="L1039">
        <f>Table1[[#This Row],[Accel. (N)]]+Table1[[#This Row],[Roll (N)]]+Table1[[#This Row],[Aero (N)]]</f>
        <v>103.2993</v>
      </c>
      <c r="M1039">
        <f>Table1[[#This Row],[Total (N)]]*((E1025/3.6)/1000)</f>
        <v>0</v>
      </c>
      <c r="N1039">
        <f>Table1[[#This Row],[Power (kW)]]*1000</f>
        <v>0</v>
      </c>
      <c r="P1039">
        <f>(Table1[[#This Row],[Power (kW)]]*1000)*C1025</f>
        <v>0</v>
      </c>
      <c r="S1039">
        <f t="shared" si="137"/>
        <v>0</v>
      </c>
      <c r="T1039">
        <f t="shared" si="133"/>
        <v>20</v>
      </c>
      <c r="U1039">
        <f t="shared" si="138"/>
        <v>5.5555555555555554</v>
      </c>
    </row>
    <row r="1040" spans="2:21" x14ac:dyDescent="0.2">
      <c r="B1040" s="6" t="s">
        <v>53</v>
      </c>
      <c r="C1040" s="6">
        <v>1032</v>
      </c>
      <c r="D1040" s="6">
        <v>10</v>
      </c>
      <c r="E1040" s="12">
        <v>24.4</v>
      </c>
      <c r="F1040" s="17">
        <f t="shared" si="139"/>
        <v>1.1388888888888888</v>
      </c>
      <c r="G1040" s="17">
        <f t="shared" si="140"/>
        <v>4.0999999999999996</v>
      </c>
      <c r="I1040">
        <f t="shared" si="136"/>
        <v>0</v>
      </c>
      <c r="J1040">
        <f t="shared" si="134"/>
        <v>103.2993</v>
      </c>
      <c r="K1040">
        <f t="shared" si="135"/>
        <v>0</v>
      </c>
      <c r="L1040">
        <f>Table1[[#This Row],[Accel. (N)]]+Table1[[#This Row],[Roll (N)]]+Table1[[#This Row],[Aero (N)]]</f>
        <v>103.2993</v>
      </c>
      <c r="M1040">
        <f>Table1[[#This Row],[Total (N)]]*((E1026/3.6)/1000)</f>
        <v>0</v>
      </c>
      <c r="N1040">
        <f>Table1[[#This Row],[Power (kW)]]*1000</f>
        <v>0</v>
      </c>
      <c r="P1040">
        <f>(Table1[[#This Row],[Power (kW)]]*1000)*C1026</f>
        <v>0</v>
      </c>
      <c r="S1040">
        <f t="shared" si="137"/>
        <v>0</v>
      </c>
      <c r="T1040">
        <f t="shared" si="133"/>
        <v>24.4</v>
      </c>
      <c r="U1040">
        <f t="shared" si="138"/>
        <v>6.7777777777777768</v>
      </c>
    </row>
    <row r="1041" spans="2:21" x14ac:dyDescent="0.2">
      <c r="B1041" s="6" t="s">
        <v>53</v>
      </c>
      <c r="C1041" s="6">
        <v>1033</v>
      </c>
      <c r="D1041" s="6">
        <v>11</v>
      </c>
      <c r="E1041" s="12">
        <v>28.2</v>
      </c>
      <c r="F1041" s="17">
        <f t="shared" si="139"/>
        <v>1.0138888888888891</v>
      </c>
      <c r="G1041" s="17">
        <f t="shared" si="140"/>
        <v>3.6500000000000004</v>
      </c>
      <c r="I1041">
        <f t="shared" si="136"/>
        <v>0</v>
      </c>
      <c r="J1041">
        <f t="shared" si="134"/>
        <v>103.2993</v>
      </c>
      <c r="K1041">
        <f t="shared" si="135"/>
        <v>0</v>
      </c>
      <c r="L1041">
        <f>Table1[[#This Row],[Accel. (N)]]+Table1[[#This Row],[Roll (N)]]+Table1[[#This Row],[Aero (N)]]</f>
        <v>103.2993</v>
      </c>
      <c r="M1041">
        <f>Table1[[#This Row],[Total (N)]]*((E1027/3.6)/1000)</f>
        <v>0</v>
      </c>
      <c r="N1041">
        <f>Table1[[#This Row],[Power (kW)]]*1000</f>
        <v>0</v>
      </c>
      <c r="P1041">
        <f>(Table1[[#This Row],[Power (kW)]]*1000)*C1027</f>
        <v>0</v>
      </c>
      <c r="S1041">
        <f t="shared" si="137"/>
        <v>0</v>
      </c>
      <c r="T1041">
        <f t="shared" si="133"/>
        <v>28.2</v>
      </c>
      <c r="U1041">
        <f t="shared" si="138"/>
        <v>7.833333333333333</v>
      </c>
    </row>
    <row r="1042" spans="2:21" x14ac:dyDescent="0.2">
      <c r="B1042" s="6" t="s">
        <v>53</v>
      </c>
      <c r="C1042" s="6">
        <v>1034</v>
      </c>
      <c r="D1042" s="6">
        <v>12</v>
      </c>
      <c r="E1042" s="12">
        <v>31.7</v>
      </c>
      <c r="F1042" s="17">
        <f t="shared" si="139"/>
        <v>0.94444444444444453</v>
      </c>
      <c r="G1042" s="17">
        <f t="shared" si="140"/>
        <v>3.4000000000000004</v>
      </c>
      <c r="I1042">
        <f t="shared" si="136"/>
        <v>0</v>
      </c>
      <c r="J1042">
        <f t="shared" si="134"/>
        <v>103.2993</v>
      </c>
      <c r="K1042">
        <f t="shared" si="135"/>
        <v>0</v>
      </c>
      <c r="L1042">
        <f>Table1[[#This Row],[Accel. (N)]]+Table1[[#This Row],[Roll (N)]]+Table1[[#This Row],[Aero (N)]]</f>
        <v>103.2993</v>
      </c>
      <c r="M1042">
        <f>Table1[[#This Row],[Total (N)]]*((E1028/3.6)/1000)</f>
        <v>0</v>
      </c>
      <c r="N1042">
        <f>Table1[[#This Row],[Power (kW)]]*1000</f>
        <v>0</v>
      </c>
      <c r="P1042">
        <f>(Table1[[#This Row],[Power (kW)]]*1000)*C1028</f>
        <v>0</v>
      </c>
      <c r="S1042">
        <f t="shared" si="137"/>
        <v>0</v>
      </c>
      <c r="T1042">
        <f t="shared" si="133"/>
        <v>31.7</v>
      </c>
      <c r="U1042">
        <f t="shared" si="138"/>
        <v>8.8055555555555554</v>
      </c>
    </row>
    <row r="1043" spans="2:21" x14ac:dyDescent="0.2">
      <c r="B1043" s="6" t="s">
        <v>53</v>
      </c>
      <c r="C1043" s="6">
        <v>1035</v>
      </c>
      <c r="D1043" s="6">
        <v>13</v>
      </c>
      <c r="E1043" s="12">
        <v>35</v>
      </c>
      <c r="F1043" s="17">
        <f t="shared" si="139"/>
        <v>0.81944444444444475</v>
      </c>
      <c r="G1043" s="17">
        <f t="shared" si="140"/>
        <v>2.9500000000000011</v>
      </c>
      <c r="I1043">
        <f t="shared" si="136"/>
        <v>0</v>
      </c>
      <c r="J1043">
        <f t="shared" si="134"/>
        <v>103.2993</v>
      </c>
      <c r="K1043">
        <f t="shared" si="135"/>
        <v>0</v>
      </c>
      <c r="L1043">
        <f>Table1[[#This Row],[Accel. (N)]]+Table1[[#This Row],[Roll (N)]]+Table1[[#This Row],[Aero (N)]]</f>
        <v>103.2993</v>
      </c>
      <c r="M1043">
        <f>Table1[[#This Row],[Total (N)]]*((E1029/3.6)/1000)</f>
        <v>0</v>
      </c>
      <c r="N1043">
        <f>Table1[[#This Row],[Power (kW)]]*1000</f>
        <v>0</v>
      </c>
      <c r="P1043">
        <f>(Table1[[#This Row],[Power (kW)]]*1000)*C1029</f>
        <v>0</v>
      </c>
      <c r="S1043">
        <f t="shared" si="137"/>
        <v>0</v>
      </c>
      <c r="T1043">
        <f t="shared" si="133"/>
        <v>35</v>
      </c>
      <c r="U1043">
        <f t="shared" si="138"/>
        <v>9.7222222222222214</v>
      </c>
    </row>
    <row r="1044" spans="2:21" x14ac:dyDescent="0.2">
      <c r="B1044" s="6" t="s">
        <v>53</v>
      </c>
      <c r="C1044" s="6">
        <v>1036</v>
      </c>
      <c r="D1044" s="6">
        <v>14</v>
      </c>
      <c r="E1044" s="12">
        <v>37.6</v>
      </c>
      <c r="F1044" s="17">
        <f t="shared" si="139"/>
        <v>0.65277777777777812</v>
      </c>
      <c r="G1044" s="17">
        <f t="shared" si="140"/>
        <v>2.3500000000000014</v>
      </c>
      <c r="I1044">
        <f t="shared" si="136"/>
        <v>0</v>
      </c>
      <c r="J1044">
        <f t="shared" si="134"/>
        <v>103.2993</v>
      </c>
      <c r="K1044">
        <f t="shared" si="135"/>
        <v>0</v>
      </c>
      <c r="L1044">
        <f>Table1[[#This Row],[Accel. (N)]]+Table1[[#This Row],[Roll (N)]]+Table1[[#This Row],[Aero (N)]]</f>
        <v>103.2993</v>
      </c>
      <c r="M1044">
        <f>Table1[[#This Row],[Total (N)]]*((E1030/3.6)/1000)</f>
        <v>0</v>
      </c>
      <c r="N1044">
        <f>Table1[[#This Row],[Power (kW)]]*1000</f>
        <v>0</v>
      </c>
      <c r="P1044">
        <f>(Table1[[#This Row],[Power (kW)]]*1000)*C1030</f>
        <v>0</v>
      </c>
      <c r="S1044">
        <f t="shared" si="137"/>
        <v>0</v>
      </c>
      <c r="T1044">
        <f t="shared" si="133"/>
        <v>37.6</v>
      </c>
      <c r="U1044">
        <f t="shared" si="138"/>
        <v>10.444444444444445</v>
      </c>
    </row>
    <row r="1045" spans="2:21" x14ac:dyDescent="0.2">
      <c r="B1045" s="6" t="s">
        <v>53</v>
      </c>
      <c r="C1045" s="6">
        <v>1037</v>
      </c>
      <c r="D1045" s="6">
        <v>15</v>
      </c>
      <c r="E1045" s="12">
        <v>39.700000000000003</v>
      </c>
      <c r="F1045" s="17">
        <f t="shared" si="139"/>
        <v>0.54166666666666641</v>
      </c>
      <c r="G1045" s="17">
        <f t="shared" si="140"/>
        <v>1.9499999999999993</v>
      </c>
      <c r="I1045">
        <f t="shared" si="136"/>
        <v>0</v>
      </c>
      <c r="J1045">
        <f t="shared" si="134"/>
        <v>103.2993</v>
      </c>
      <c r="K1045">
        <f t="shared" si="135"/>
        <v>0</v>
      </c>
      <c r="L1045">
        <f>Table1[[#This Row],[Accel. (N)]]+Table1[[#This Row],[Roll (N)]]+Table1[[#This Row],[Aero (N)]]</f>
        <v>103.2993</v>
      </c>
      <c r="M1045">
        <f>Table1[[#This Row],[Total (N)]]*((E1031/3.6)/1000)</f>
        <v>0</v>
      </c>
      <c r="N1045">
        <f>Table1[[#This Row],[Power (kW)]]*1000</f>
        <v>0</v>
      </c>
      <c r="P1045">
        <f>(Table1[[#This Row],[Power (kW)]]*1000)*C1031</f>
        <v>0</v>
      </c>
      <c r="S1045">
        <f t="shared" si="137"/>
        <v>0</v>
      </c>
      <c r="T1045">
        <f t="shared" ref="T1045:T1108" si="141">IF(S1045=1,"",E1045)</f>
        <v>39.700000000000003</v>
      </c>
      <c r="U1045">
        <f t="shared" si="138"/>
        <v>11.027777777777779</v>
      </c>
    </row>
    <row r="1046" spans="2:21" x14ac:dyDescent="0.2">
      <c r="B1046" s="6" t="s">
        <v>53</v>
      </c>
      <c r="C1046" s="6">
        <v>1038</v>
      </c>
      <c r="D1046" s="6">
        <v>16</v>
      </c>
      <c r="E1046" s="12">
        <v>41.5</v>
      </c>
      <c r="F1046" s="17">
        <f t="shared" si="139"/>
        <v>0.54166666666666641</v>
      </c>
      <c r="G1046" s="17">
        <f t="shared" si="140"/>
        <v>1.9499999999999993</v>
      </c>
      <c r="I1046">
        <f t="shared" si="136"/>
        <v>0</v>
      </c>
      <c r="J1046">
        <f t="shared" ref="J1046:J1109" si="142">$M$16*9.81*$M$17</f>
        <v>103.2993</v>
      </c>
      <c r="K1046">
        <f t="shared" si="135"/>
        <v>0</v>
      </c>
      <c r="L1046">
        <f>Table1[[#This Row],[Accel. (N)]]+Table1[[#This Row],[Roll (N)]]+Table1[[#This Row],[Aero (N)]]</f>
        <v>103.2993</v>
      </c>
      <c r="M1046">
        <f>Table1[[#This Row],[Total (N)]]*((E1032/3.6)/1000)</f>
        <v>0</v>
      </c>
      <c r="N1046">
        <f>Table1[[#This Row],[Power (kW)]]*1000</f>
        <v>0</v>
      </c>
      <c r="P1046">
        <f>(Table1[[#This Row],[Power (kW)]]*1000)*C1032</f>
        <v>0</v>
      </c>
      <c r="S1046">
        <f t="shared" si="137"/>
        <v>0</v>
      </c>
      <c r="T1046">
        <f t="shared" si="141"/>
        <v>41.5</v>
      </c>
      <c r="U1046">
        <f t="shared" si="138"/>
        <v>11.527777777777777</v>
      </c>
    </row>
    <row r="1047" spans="2:21" x14ac:dyDescent="0.2">
      <c r="B1047" s="6" t="s">
        <v>53</v>
      </c>
      <c r="C1047" s="6">
        <v>1039</v>
      </c>
      <c r="D1047" s="6">
        <v>17</v>
      </c>
      <c r="E1047" s="12">
        <v>43.6</v>
      </c>
      <c r="F1047" s="17">
        <f t="shared" si="139"/>
        <v>0.625</v>
      </c>
      <c r="G1047" s="17">
        <f t="shared" si="140"/>
        <v>2.25</v>
      </c>
      <c r="I1047">
        <f t="shared" si="136"/>
        <v>0</v>
      </c>
      <c r="J1047">
        <f t="shared" si="142"/>
        <v>103.2993</v>
      </c>
      <c r="K1047">
        <f t="shared" ref="K1047:K1110" si="143">0.5*0.9617*$M$20*1.293^2*(E1033/3.6)^2</f>
        <v>0</v>
      </c>
      <c r="L1047">
        <f>Table1[[#This Row],[Accel. (N)]]+Table1[[#This Row],[Roll (N)]]+Table1[[#This Row],[Aero (N)]]</f>
        <v>103.2993</v>
      </c>
      <c r="M1047">
        <f>Table1[[#This Row],[Total (N)]]*((E1033/3.6)/1000)</f>
        <v>0</v>
      </c>
      <c r="N1047">
        <f>Table1[[#This Row],[Power (kW)]]*1000</f>
        <v>0</v>
      </c>
      <c r="P1047">
        <f>(Table1[[#This Row],[Power (kW)]]*1000)*C1033</f>
        <v>0</v>
      </c>
      <c r="S1047">
        <f t="shared" si="137"/>
        <v>0</v>
      </c>
      <c r="T1047">
        <f t="shared" si="141"/>
        <v>43.6</v>
      </c>
      <c r="U1047">
        <f t="shared" si="138"/>
        <v>12.111111111111111</v>
      </c>
    </row>
    <row r="1048" spans="2:21" x14ac:dyDescent="0.2">
      <c r="B1048" s="6" t="s">
        <v>53</v>
      </c>
      <c r="C1048" s="6">
        <v>1040</v>
      </c>
      <c r="D1048" s="6">
        <v>18</v>
      </c>
      <c r="E1048" s="12">
        <v>46</v>
      </c>
      <c r="F1048" s="17">
        <f t="shared" si="139"/>
        <v>0.6666666666666663</v>
      </c>
      <c r="G1048" s="17">
        <f t="shared" si="140"/>
        <v>2.3999999999999986</v>
      </c>
      <c r="I1048">
        <f t="shared" si="136"/>
        <v>90</v>
      </c>
      <c r="J1048">
        <f t="shared" si="142"/>
        <v>103.2993</v>
      </c>
      <c r="K1048">
        <f t="shared" si="143"/>
        <v>0</v>
      </c>
      <c r="L1048">
        <f>Table1[[#This Row],[Accel. (N)]]+Table1[[#This Row],[Roll (N)]]+Table1[[#This Row],[Aero (N)]]</f>
        <v>193.29930000000002</v>
      </c>
      <c r="M1048">
        <f>Table1[[#This Row],[Total (N)]]*((E1034/3.6)/1000)</f>
        <v>0</v>
      </c>
      <c r="N1048">
        <f>Table1[[#This Row],[Power (kW)]]*1000</f>
        <v>0</v>
      </c>
      <c r="P1048">
        <f>(Table1[[#This Row],[Power (kW)]]*1000)*C1034</f>
        <v>0</v>
      </c>
      <c r="S1048">
        <f t="shared" si="137"/>
        <v>0</v>
      </c>
      <c r="T1048">
        <f t="shared" si="141"/>
        <v>46</v>
      </c>
      <c r="U1048">
        <f t="shared" si="138"/>
        <v>12.777777777777777</v>
      </c>
    </row>
    <row r="1049" spans="2:21" x14ac:dyDescent="0.2">
      <c r="B1049" s="6" t="s">
        <v>53</v>
      </c>
      <c r="C1049" s="6">
        <v>1041</v>
      </c>
      <c r="D1049" s="6">
        <v>19</v>
      </c>
      <c r="E1049" s="12">
        <v>48.4</v>
      </c>
      <c r="F1049" s="17">
        <f t="shared" si="139"/>
        <v>0.625</v>
      </c>
      <c r="G1049" s="17">
        <f t="shared" si="140"/>
        <v>2.25</v>
      </c>
      <c r="I1049">
        <f t="shared" si="136"/>
        <v>405</v>
      </c>
      <c r="J1049">
        <f t="shared" si="142"/>
        <v>103.2993</v>
      </c>
      <c r="K1049">
        <f t="shared" si="143"/>
        <v>1.5085692090222223E-2</v>
      </c>
      <c r="L1049">
        <f>Table1[[#This Row],[Accel. (N)]]+Table1[[#This Row],[Roll (N)]]+Table1[[#This Row],[Aero (N)]]</f>
        <v>508.31438569209024</v>
      </c>
      <c r="M1049">
        <f>Table1[[#This Row],[Total (N)]]*((E1035/3.6)/1000)</f>
        <v>0.11295875237602006</v>
      </c>
      <c r="N1049">
        <f>Table1[[#This Row],[Power (kW)]]*1000</f>
        <v>112.95875237602006</v>
      </c>
      <c r="P1049">
        <f>(Table1[[#This Row],[Power (kW)]]*1000)*C1035</f>
        <v>116008.63869017259</v>
      </c>
      <c r="S1049">
        <f t="shared" si="137"/>
        <v>0</v>
      </c>
      <c r="T1049">
        <f t="shared" si="141"/>
        <v>48.4</v>
      </c>
      <c r="U1049">
        <f t="shared" si="138"/>
        <v>13.444444444444443</v>
      </c>
    </row>
    <row r="1050" spans="2:21" x14ac:dyDescent="0.2">
      <c r="B1050" s="6" t="s">
        <v>53</v>
      </c>
      <c r="C1050" s="6">
        <v>1042</v>
      </c>
      <c r="D1050" s="6">
        <v>20</v>
      </c>
      <c r="E1050" s="12">
        <v>50.5</v>
      </c>
      <c r="F1050" s="17">
        <f t="shared" si="139"/>
        <v>0.4861111111111111</v>
      </c>
      <c r="G1050" s="17">
        <f t="shared" si="140"/>
        <v>1.75</v>
      </c>
      <c r="I1050">
        <f t="shared" si="136"/>
        <v>877.49999999999989</v>
      </c>
      <c r="J1050">
        <f t="shared" si="142"/>
        <v>103.2993</v>
      </c>
      <c r="K1050">
        <f t="shared" si="143"/>
        <v>0.305485264827</v>
      </c>
      <c r="L1050">
        <f>Table1[[#This Row],[Accel. (N)]]+Table1[[#This Row],[Roll (N)]]+Table1[[#This Row],[Aero (N)]]</f>
        <v>981.10478526482689</v>
      </c>
      <c r="M1050">
        <f>Table1[[#This Row],[Total (N)]]*((E1036/3.6)/1000)</f>
        <v>0.98110478526482692</v>
      </c>
      <c r="N1050">
        <f>Table1[[#This Row],[Power (kW)]]*1000</f>
        <v>981.10478526482689</v>
      </c>
      <c r="P1050">
        <f>(Table1[[#This Row],[Power (kW)]]*1000)*C1036</f>
        <v>1008575.719252242</v>
      </c>
      <c r="S1050">
        <f t="shared" si="137"/>
        <v>0</v>
      </c>
      <c r="T1050">
        <f t="shared" si="141"/>
        <v>50.5</v>
      </c>
      <c r="U1050">
        <f t="shared" si="138"/>
        <v>14.027777777777777</v>
      </c>
    </row>
    <row r="1051" spans="2:21" x14ac:dyDescent="0.2">
      <c r="B1051" s="6" t="s">
        <v>53</v>
      </c>
      <c r="C1051" s="6">
        <v>1043</v>
      </c>
      <c r="D1051" s="6">
        <v>21</v>
      </c>
      <c r="E1051" s="12">
        <v>51.9</v>
      </c>
      <c r="F1051" s="17">
        <f t="shared" si="139"/>
        <v>0.29166666666666685</v>
      </c>
      <c r="G1051" s="17">
        <f t="shared" si="140"/>
        <v>1.0500000000000007</v>
      </c>
      <c r="I1051">
        <f t="shared" si="136"/>
        <v>1237.5</v>
      </c>
      <c r="J1051">
        <f t="shared" si="142"/>
        <v>103.2993</v>
      </c>
      <c r="K1051">
        <f t="shared" si="143"/>
        <v>1.7433402921763055</v>
      </c>
      <c r="L1051">
        <f>Table1[[#This Row],[Accel. (N)]]+Table1[[#This Row],[Roll (N)]]+Table1[[#This Row],[Aero (N)]]</f>
        <v>1342.5426402921762</v>
      </c>
      <c r="M1051">
        <f>Table1[[#This Row],[Total (N)]]*((E1037/3.6)/1000)</f>
        <v>3.207185196253532</v>
      </c>
      <c r="N1051">
        <f>Table1[[#This Row],[Power (kW)]]*1000</f>
        <v>3207.185196253532</v>
      </c>
      <c r="P1051">
        <f>(Table1[[#This Row],[Power (kW)]]*1000)*C1037</f>
        <v>3300193.5669448846</v>
      </c>
      <c r="S1051">
        <f t="shared" si="137"/>
        <v>0</v>
      </c>
      <c r="T1051">
        <f t="shared" si="141"/>
        <v>51.9</v>
      </c>
      <c r="U1051">
        <f t="shared" si="138"/>
        <v>14.416666666666666</v>
      </c>
    </row>
    <row r="1052" spans="2:21" x14ac:dyDescent="0.2">
      <c r="B1052" s="6" t="s">
        <v>53</v>
      </c>
      <c r="C1052" s="6">
        <v>1044</v>
      </c>
      <c r="D1052" s="6">
        <v>22</v>
      </c>
      <c r="E1052" s="12">
        <v>52.6</v>
      </c>
      <c r="F1052" s="17">
        <f t="shared" si="139"/>
        <v>0.12499999999999981</v>
      </c>
      <c r="G1052" s="17">
        <f t="shared" si="140"/>
        <v>0.44999999999999929</v>
      </c>
      <c r="I1052">
        <f t="shared" si="136"/>
        <v>1282.5</v>
      </c>
      <c r="J1052">
        <f t="shared" si="142"/>
        <v>103.2993</v>
      </c>
      <c r="K1052">
        <f t="shared" si="143"/>
        <v>5.0244783217996378</v>
      </c>
      <c r="L1052">
        <f>Table1[[#This Row],[Accel. (N)]]+Table1[[#This Row],[Roll (N)]]+Table1[[#This Row],[Aero (N)]]</f>
        <v>1390.8237783217996</v>
      </c>
      <c r="M1052">
        <f>Table1[[#This Row],[Total (N)]]*((E1038/3.6)/1000)</f>
        <v>5.6405631009717423</v>
      </c>
      <c r="N1052">
        <f>Table1[[#This Row],[Power (kW)]]*1000</f>
        <v>5640.5631009717426</v>
      </c>
      <c r="P1052">
        <f>(Table1[[#This Row],[Power (kW)]]*1000)*C1038</f>
        <v>5809779.9940008949</v>
      </c>
      <c r="S1052">
        <f t="shared" si="137"/>
        <v>0</v>
      </c>
      <c r="T1052">
        <f t="shared" si="141"/>
        <v>52.6</v>
      </c>
      <c r="U1052">
        <f t="shared" si="138"/>
        <v>14.611111111111111</v>
      </c>
    </row>
    <row r="1053" spans="2:21" x14ac:dyDescent="0.2">
      <c r="B1053" s="6" t="s">
        <v>53</v>
      </c>
      <c r="C1053" s="6">
        <v>1045</v>
      </c>
      <c r="D1053" s="6">
        <v>23</v>
      </c>
      <c r="E1053" s="12">
        <v>52.8</v>
      </c>
      <c r="F1053" s="17">
        <f t="shared" si="139"/>
        <v>4.1666666666666269E-2</v>
      </c>
      <c r="G1053" s="17">
        <f t="shared" si="140"/>
        <v>0.14999999999999858</v>
      </c>
      <c r="I1053">
        <f t="shared" si="136"/>
        <v>1102.4999999999998</v>
      </c>
      <c r="J1053">
        <f t="shared" si="142"/>
        <v>103.2993</v>
      </c>
      <c r="K1053">
        <f t="shared" si="143"/>
        <v>9.4285575563888884</v>
      </c>
      <c r="L1053">
        <f>Table1[[#This Row],[Accel. (N)]]+Table1[[#This Row],[Roll (N)]]+Table1[[#This Row],[Aero (N)]]</f>
        <v>1215.2278575563885</v>
      </c>
      <c r="M1053">
        <f>Table1[[#This Row],[Total (N)]]*((E1039/3.6)/1000)</f>
        <v>6.7512658753132699</v>
      </c>
      <c r="N1053">
        <f>Table1[[#This Row],[Power (kW)]]*1000</f>
        <v>6751.26587531327</v>
      </c>
      <c r="P1053">
        <f>(Table1[[#This Row],[Power (kW)]]*1000)*C1039</f>
        <v>6960555.1174479816</v>
      </c>
      <c r="S1053">
        <f t="shared" si="137"/>
        <v>0</v>
      </c>
      <c r="T1053">
        <f t="shared" si="141"/>
        <v>52.8</v>
      </c>
      <c r="U1053">
        <f t="shared" si="138"/>
        <v>14.666666666666666</v>
      </c>
    </row>
    <row r="1054" spans="2:21" x14ac:dyDescent="0.2">
      <c r="B1054" s="6" t="s">
        <v>53</v>
      </c>
      <c r="C1054" s="6">
        <v>1046</v>
      </c>
      <c r="D1054" s="6">
        <v>24</v>
      </c>
      <c r="E1054" s="12">
        <v>52.9</v>
      </c>
      <c r="F1054" s="17">
        <f t="shared" si="139"/>
        <v>4.1666666666667261E-2</v>
      </c>
      <c r="G1054" s="17">
        <f t="shared" si="140"/>
        <v>0.15000000000000213</v>
      </c>
      <c r="I1054">
        <f t="shared" si="136"/>
        <v>922.5</v>
      </c>
      <c r="J1054">
        <f t="shared" si="142"/>
        <v>103.2993</v>
      </c>
      <c r="K1054">
        <f t="shared" si="143"/>
        <v>14.033465066929217</v>
      </c>
      <c r="L1054">
        <f>Table1[[#This Row],[Accel. (N)]]+Table1[[#This Row],[Roll (N)]]+Table1[[#This Row],[Aero (N)]]</f>
        <v>1039.8327650669291</v>
      </c>
      <c r="M1054">
        <f>Table1[[#This Row],[Total (N)]]*((E1040/3.6)/1000)</f>
        <v>7.0477554076758517</v>
      </c>
      <c r="N1054">
        <f>Table1[[#This Row],[Power (kW)]]*1000</f>
        <v>7047.7554076758515</v>
      </c>
      <c r="P1054">
        <f>(Table1[[#This Row],[Power (kW)]]*1000)*C1040</f>
        <v>7273283.5807214789</v>
      </c>
      <c r="S1054">
        <f t="shared" si="137"/>
        <v>0</v>
      </c>
      <c r="T1054">
        <f t="shared" si="141"/>
        <v>52.9</v>
      </c>
      <c r="U1054">
        <f t="shared" si="138"/>
        <v>14.694444444444443</v>
      </c>
    </row>
    <row r="1055" spans="2:21" x14ac:dyDescent="0.2">
      <c r="B1055" s="6" t="s">
        <v>53</v>
      </c>
      <c r="C1055" s="6">
        <v>1047</v>
      </c>
      <c r="D1055" s="6">
        <v>25</v>
      </c>
      <c r="E1055" s="12">
        <v>53.1</v>
      </c>
      <c r="F1055" s="17">
        <f t="shared" si="139"/>
        <v>5.5555555555555358E-2</v>
      </c>
      <c r="G1055" s="17">
        <f t="shared" si="140"/>
        <v>0.19999999999999929</v>
      </c>
      <c r="I1055">
        <f t="shared" si="136"/>
        <v>821.25000000000011</v>
      </c>
      <c r="J1055">
        <f t="shared" si="142"/>
        <v>103.2993</v>
      </c>
      <c r="K1055">
        <f t="shared" si="143"/>
        <v>18.744915277856748</v>
      </c>
      <c r="L1055">
        <f>Table1[[#This Row],[Accel. (N)]]+Table1[[#This Row],[Roll (N)]]+Table1[[#This Row],[Aero (N)]]</f>
        <v>943.29421527785689</v>
      </c>
      <c r="M1055">
        <f>Table1[[#This Row],[Total (N)]]*((E1041/3.6)/1000)</f>
        <v>7.3891380196765448</v>
      </c>
      <c r="N1055">
        <f>Table1[[#This Row],[Power (kW)]]*1000</f>
        <v>7389.1380196765449</v>
      </c>
      <c r="P1055">
        <f>(Table1[[#This Row],[Power (kW)]]*1000)*C1041</f>
        <v>7632979.5743258707</v>
      </c>
      <c r="S1055">
        <f t="shared" si="137"/>
        <v>0</v>
      </c>
      <c r="T1055">
        <f t="shared" si="141"/>
        <v>53.1</v>
      </c>
      <c r="U1055">
        <f t="shared" si="138"/>
        <v>14.75</v>
      </c>
    </row>
    <row r="1056" spans="2:21" x14ac:dyDescent="0.2">
      <c r="B1056" s="6" t="s">
        <v>53</v>
      </c>
      <c r="C1056" s="6">
        <v>1048</v>
      </c>
      <c r="D1056" s="6">
        <v>26</v>
      </c>
      <c r="E1056" s="12">
        <v>53.3</v>
      </c>
      <c r="F1056" s="17">
        <f t="shared" si="139"/>
        <v>0</v>
      </c>
      <c r="G1056" s="17">
        <f t="shared" si="140"/>
        <v>0</v>
      </c>
      <c r="I1056">
        <f t="shared" si="136"/>
        <v>765.00000000000011</v>
      </c>
      <c r="J1056">
        <f t="shared" si="142"/>
        <v>103.2993</v>
      </c>
      <c r="K1056">
        <f t="shared" si="143"/>
        <v>23.686658007099076</v>
      </c>
      <c r="L1056">
        <f>Table1[[#This Row],[Accel. (N)]]+Table1[[#This Row],[Roll (N)]]+Table1[[#This Row],[Aero (N)]]</f>
        <v>891.98595800709916</v>
      </c>
      <c r="M1056">
        <f>Table1[[#This Row],[Total (N)]]*((E1042/3.6)/1000)</f>
        <v>7.8544319080069567</v>
      </c>
      <c r="N1056">
        <f>Table1[[#This Row],[Power (kW)]]*1000</f>
        <v>7854.4319080069563</v>
      </c>
      <c r="P1056">
        <f>(Table1[[#This Row],[Power (kW)]]*1000)*C1042</f>
        <v>8121482.5928791929</v>
      </c>
      <c r="S1056">
        <f t="shared" si="137"/>
        <v>0</v>
      </c>
      <c r="T1056">
        <f t="shared" si="141"/>
        <v>53.3</v>
      </c>
      <c r="U1056">
        <f t="shared" si="138"/>
        <v>14.805555555555554</v>
      </c>
    </row>
    <row r="1057" spans="2:21" x14ac:dyDescent="0.2">
      <c r="B1057" s="6" t="s">
        <v>53</v>
      </c>
      <c r="C1057" s="6">
        <v>1049</v>
      </c>
      <c r="D1057" s="6">
        <v>27</v>
      </c>
      <c r="E1057" s="12">
        <v>53.1</v>
      </c>
      <c r="F1057" s="17">
        <f t="shared" si="139"/>
        <v>-0.1388888888888889</v>
      </c>
      <c r="G1057" s="17">
        <f t="shared" si="140"/>
        <v>-0.5</v>
      </c>
      <c r="I1057">
        <f t="shared" si="136"/>
        <v>663.75000000000023</v>
      </c>
      <c r="J1057">
        <f t="shared" si="142"/>
        <v>103.2993</v>
      </c>
      <c r="K1057">
        <f t="shared" si="143"/>
        <v>28.874957516440968</v>
      </c>
      <c r="L1057">
        <f>Table1[[#This Row],[Accel. (N)]]+Table1[[#This Row],[Roll (N)]]+Table1[[#This Row],[Aero (N)]]</f>
        <v>795.92425751644123</v>
      </c>
      <c r="M1057">
        <f>Table1[[#This Row],[Total (N)]]*((E1043/3.6)/1000)</f>
        <v>7.7381525036320662</v>
      </c>
      <c r="N1057">
        <f>Table1[[#This Row],[Power (kW)]]*1000</f>
        <v>7738.1525036320663</v>
      </c>
      <c r="P1057">
        <f>(Table1[[#This Row],[Power (kW)]]*1000)*C1043</f>
        <v>8008987.841259189</v>
      </c>
      <c r="S1057">
        <f t="shared" si="137"/>
        <v>0</v>
      </c>
      <c r="T1057">
        <f t="shared" si="141"/>
        <v>53.1</v>
      </c>
      <c r="U1057">
        <f t="shared" si="138"/>
        <v>14.75</v>
      </c>
    </row>
    <row r="1058" spans="2:21" x14ac:dyDescent="0.2">
      <c r="B1058" s="6" t="s">
        <v>53</v>
      </c>
      <c r="C1058" s="6">
        <v>1050</v>
      </c>
      <c r="D1058" s="6">
        <v>28</v>
      </c>
      <c r="E1058" s="12">
        <v>52.3</v>
      </c>
      <c r="F1058" s="17">
        <f t="shared" si="139"/>
        <v>-0.33333333333333315</v>
      </c>
      <c r="G1058" s="17">
        <f t="shared" si="140"/>
        <v>-1.1999999999999993</v>
      </c>
      <c r="I1058">
        <f t="shared" si="136"/>
        <v>528.75000000000023</v>
      </c>
      <c r="J1058">
        <f t="shared" si="142"/>
        <v>103.2993</v>
      </c>
      <c r="K1058">
        <f t="shared" si="143"/>
        <v>33.324293827300892</v>
      </c>
      <c r="L1058">
        <f>Table1[[#This Row],[Accel. (N)]]+Table1[[#This Row],[Roll (N)]]+Table1[[#This Row],[Aero (N)]]</f>
        <v>665.37359382730119</v>
      </c>
      <c r="M1058">
        <f>Table1[[#This Row],[Total (N)]]*((E1044/3.6)/1000)</f>
        <v>6.9494575355295911</v>
      </c>
      <c r="N1058">
        <f>Table1[[#This Row],[Power (kW)]]*1000</f>
        <v>6949.457535529591</v>
      </c>
      <c r="P1058">
        <f>(Table1[[#This Row],[Power (kW)]]*1000)*C1044</f>
        <v>7199638.0068086563</v>
      </c>
      <c r="S1058">
        <f t="shared" si="137"/>
        <v>0</v>
      </c>
      <c r="T1058">
        <f t="shared" si="141"/>
        <v>52.3</v>
      </c>
      <c r="U1058">
        <f t="shared" si="138"/>
        <v>14.527777777777777</v>
      </c>
    </row>
    <row r="1059" spans="2:21" x14ac:dyDescent="0.2">
      <c r="B1059" s="6" t="s">
        <v>53</v>
      </c>
      <c r="C1059" s="6">
        <v>1051</v>
      </c>
      <c r="D1059" s="6">
        <v>29</v>
      </c>
      <c r="E1059" s="12">
        <v>50.7</v>
      </c>
      <c r="F1059" s="17">
        <f t="shared" si="139"/>
        <v>-0.4861111111111111</v>
      </c>
      <c r="G1059" s="17">
        <f t="shared" si="140"/>
        <v>-1.75</v>
      </c>
      <c r="I1059">
        <f t="shared" si="136"/>
        <v>438.74999999999977</v>
      </c>
      <c r="J1059">
        <f t="shared" si="142"/>
        <v>103.2993</v>
      </c>
      <c r="K1059">
        <f t="shared" si="143"/>
        <v>37.150638197622413</v>
      </c>
      <c r="L1059">
        <f>Table1[[#This Row],[Accel. (N)]]+Table1[[#This Row],[Roll (N)]]+Table1[[#This Row],[Aero (N)]]</f>
        <v>579.19993819762226</v>
      </c>
      <c r="M1059">
        <f>Table1[[#This Row],[Total (N)]]*((E1045/3.6)/1000)</f>
        <v>6.3872882073460016</v>
      </c>
      <c r="N1059">
        <f>Table1[[#This Row],[Power (kW)]]*1000</f>
        <v>6387.2882073460014</v>
      </c>
      <c r="P1059">
        <f>(Table1[[#This Row],[Power (kW)]]*1000)*C1045</f>
        <v>6623617.8710178034</v>
      </c>
      <c r="S1059">
        <f t="shared" si="137"/>
        <v>0</v>
      </c>
      <c r="T1059">
        <f t="shared" si="141"/>
        <v>50.7</v>
      </c>
      <c r="U1059">
        <f t="shared" si="138"/>
        <v>14.083333333333334</v>
      </c>
    </row>
    <row r="1060" spans="2:21" x14ac:dyDescent="0.2">
      <c r="B1060" s="6" t="s">
        <v>53</v>
      </c>
      <c r="C1060" s="6">
        <v>1052</v>
      </c>
      <c r="D1060" s="6">
        <v>30</v>
      </c>
      <c r="E1060" s="12">
        <v>48.8</v>
      </c>
      <c r="F1060" s="17">
        <f t="shared" si="139"/>
        <v>-0.5833333333333337</v>
      </c>
      <c r="G1060" s="17">
        <f t="shared" si="140"/>
        <v>-2.1000000000000014</v>
      </c>
      <c r="I1060">
        <f t="shared" si="136"/>
        <v>438.74999999999977</v>
      </c>
      <c r="J1060">
        <f t="shared" si="142"/>
        <v>103.2993</v>
      </c>
      <c r="K1060">
        <f t="shared" si="143"/>
        <v>40.595833128726902</v>
      </c>
      <c r="L1060">
        <f>Table1[[#This Row],[Accel. (N)]]+Table1[[#This Row],[Roll (N)]]+Table1[[#This Row],[Aero (N)]]</f>
        <v>582.64513312872668</v>
      </c>
      <c r="M1060">
        <f>Table1[[#This Row],[Total (N)]]*((E1046/3.6)/1000)</f>
        <v>6.7166036180117104</v>
      </c>
      <c r="N1060">
        <f>Table1[[#This Row],[Power (kW)]]*1000</f>
        <v>6716.6036180117108</v>
      </c>
      <c r="P1060">
        <f>(Table1[[#This Row],[Power (kW)]]*1000)*C1046</f>
        <v>6971834.5554961562</v>
      </c>
      <c r="S1060">
        <f t="shared" si="137"/>
        <v>0</v>
      </c>
      <c r="T1060">
        <f t="shared" si="141"/>
        <v>48.8</v>
      </c>
      <c r="U1060">
        <f t="shared" si="138"/>
        <v>13.555555555555554</v>
      </c>
    </row>
    <row r="1061" spans="2:21" x14ac:dyDescent="0.2">
      <c r="B1061" s="6" t="s">
        <v>53</v>
      </c>
      <c r="C1061" s="6">
        <v>1053</v>
      </c>
      <c r="D1061" s="6">
        <v>31</v>
      </c>
      <c r="E1061" s="12">
        <v>46.5</v>
      </c>
      <c r="F1061" s="17">
        <f t="shared" si="139"/>
        <v>-0.69444444444444442</v>
      </c>
      <c r="G1061" s="17">
        <f t="shared" si="140"/>
        <v>-2.5</v>
      </c>
      <c r="I1061">
        <f t="shared" si="136"/>
        <v>506.25</v>
      </c>
      <c r="J1061">
        <f t="shared" si="142"/>
        <v>103.2993</v>
      </c>
      <c r="K1061">
        <f t="shared" si="143"/>
        <v>44.808276930982558</v>
      </c>
      <c r="L1061">
        <f>Table1[[#This Row],[Accel. (N)]]+Table1[[#This Row],[Roll (N)]]+Table1[[#This Row],[Aero (N)]]</f>
        <v>654.35757693098253</v>
      </c>
      <c r="M1061">
        <f>Table1[[#This Row],[Total (N)]]*((E1047/3.6)/1000)</f>
        <v>7.9249973206085658</v>
      </c>
      <c r="N1061">
        <f>Table1[[#This Row],[Power (kW)]]*1000</f>
        <v>7924.997320608566</v>
      </c>
      <c r="P1061">
        <f>(Table1[[#This Row],[Power (kW)]]*1000)*C1047</f>
        <v>8234072.2161122998</v>
      </c>
      <c r="S1061">
        <f t="shared" si="137"/>
        <v>0</v>
      </c>
      <c r="T1061">
        <f t="shared" si="141"/>
        <v>46.5</v>
      </c>
      <c r="U1061">
        <f t="shared" si="138"/>
        <v>12.916666666666666</v>
      </c>
    </row>
    <row r="1062" spans="2:21" x14ac:dyDescent="0.2">
      <c r="B1062" s="6" t="s">
        <v>53</v>
      </c>
      <c r="C1062" s="6">
        <v>1054</v>
      </c>
      <c r="D1062" s="6">
        <v>32</v>
      </c>
      <c r="E1062" s="12">
        <v>43.8</v>
      </c>
      <c r="F1062" s="17">
        <f t="shared" si="139"/>
        <v>-0.86111111111111149</v>
      </c>
      <c r="G1062" s="17">
        <f t="shared" si="140"/>
        <v>-3.1000000000000014</v>
      </c>
      <c r="I1062">
        <f t="shared" si="136"/>
        <v>539.99999999999966</v>
      </c>
      <c r="J1062">
        <f t="shared" si="142"/>
        <v>103.2993</v>
      </c>
      <c r="K1062">
        <f t="shared" si="143"/>
        <v>49.877069473297219</v>
      </c>
      <c r="L1062">
        <f>Table1[[#This Row],[Accel. (N)]]+Table1[[#This Row],[Roll (N)]]+Table1[[#This Row],[Aero (N)]]</f>
        <v>693.17636947329686</v>
      </c>
      <c r="M1062">
        <f>Table1[[#This Row],[Total (N)]]*((E1048/3.6)/1000)</f>
        <v>8.8572536099365706</v>
      </c>
      <c r="N1062">
        <f>Table1[[#This Row],[Power (kW)]]*1000</f>
        <v>8857.2536099365698</v>
      </c>
      <c r="P1062">
        <f>(Table1[[#This Row],[Power (kW)]]*1000)*C1048</f>
        <v>9211543.7543340325</v>
      </c>
      <c r="S1062">
        <f t="shared" si="137"/>
        <v>0</v>
      </c>
      <c r="T1062">
        <f t="shared" si="141"/>
        <v>43.8</v>
      </c>
      <c r="U1062">
        <f t="shared" si="138"/>
        <v>12.166666666666666</v>
      </c>
    </row>
    <row r="1063" spans="2:21" x14ac:dyDescent="0.2">
      <c r="B1063" s="6" t="s">
        <v>53</v>
      </c>
      <c r="C1063" s="6">
        <v>1055</v>
      </c>
      <c r="D1063" s="6">
        <v>33</v>
      </c>
      <c r="E1063" s="12">
        <v>40.299999999999997</v>
      </c>
      <c r="F1063" s="17">
        <f t="shared" si="139"/>
        <v>-1.0833333333333328</v>
      </c>
      <c r="G1063" s="17">
        <f t="shared" si="140"/>
        <v>-3.8999999999999986</v>
      </c>
      <c r="I1063">
        <f t="shared" si="136"/>
        <v>506.25</v>
      </c>
      <c r="J1063">
        <f t="shared" si="142"/>
        <v>103.2993</v>
      </c>
      <c r="K1063">
        <f t="shared" si="143"/>
        <v>55.217404473235874</v>
      </c>
      <c r="L1063">
        <f>Table1[[#This Row],[Accel. (N)]]+Table1[[#This Row],[Roll (N)]]+Table1[[#This Row],[Aero (N)]]</f>
        <v>664.7667044732359</v>
      </c>
      <c r="M1063">
        <f>Table1[[#This Row],[Total (N)]]*((E1049/3.6)/1000)</f>
        <v>8.9374190268068379</v>
      </c>
      <c r="N1063">
        <f>Table1[[#This Row],[Power (kW)]]*1000</f>
        <v>8937.4190268068378</v>
      </c>
      <c r="P1063">
        <f>(Table1[[#This Row],[Power (kW)]]*1000)*C1049</f>
        <v>9303853.2069059182</v>
      </c>
      <c r="S1063">
        <f t="shared" si="137"/>
        <v>0</v>
      </c>
      <c r="T1063">
        <f t="shared" si="141"/>
        <v>40.299999999999997</v>
      </c>
      <c r="U1063">
        <f t="shared" si="138"/>
        <v>11.194444444444443</v>
      </c>
    </row>
    <row r="1064" spans="2:21" x14ac:dyDescent="0.2">
      <c r="B1064" s="6" t="s">
        <v>53</v>
      </c>
      <c r="C1064" s="6">
        <v>1056</v>
      </c>
      <c r="D1064" s="6">
        <v>34</v>
      </c>
      <c r="E1064" s="12">
        <v>36</v>
      </c>
      <c r="F1064" s="17">
        <f t="shared" si="139"/>
        <v>-1.333333333333333</v>
      </c>
      <c r="G1064" s="17">
        <f t="shared" si="140"/>
        <v>-4.7999999999999989</v>
      </c>
      <c r="I1064">
        <f t="shared" si="136"/>
        <v>393.75</v>
      </c>
      <c r="J1064">
        <f t="shared" si="142"/>
        <v>103.2993</v>
      </c>
      <c r="K1064">
        <f t="shared" si="143"/>
        <v>60.112947270451905</v>
      </c>
      <c r="L1064">
        <f>Table1[[#This Row],[Accel. (N)]]+Table1[[#This Row],[Roll (N)]]+Table1[[#This Row],[Aero (N)]]</f>
        <v>557.16224727045187</v>
      </c>
      <c r="M1064">
        <f>Table1[[#This Row],[Total (N)]]*((E1050/3.6)/1000)</f>
        <v>7.8157481908771711</v>
      </c>
      <c r="N1064">
        <f>Table1[[#This Row],[Power (kW)]]*1000</f>
        <v>7815.7481908771715</v>
      </c>
      <c r="P1064">
        <f>(Table1[[#This Row],[Power (kW)]]*1000)*C1050</f>
        <v>8144009.6148940129</v>
      </c>
      <c r="S1064">
        <f t="shared" si="137"/>
        <v>0</v>
      </c>
      <c r="T1064">
        <f t="shared" si="141"/>
        <v>36</v>
      </c>
      <c r="U1064">
        <f t="shared" si="138"/>
        <v>10</v>
      </c>
    </row>
    <row r="1065" spans="2:21" x14ac:dyDescent="0.2">
      <c r="B1065" s="6" t="s">
        <v>53</v>
      </c>
      <c r="C1065" s="6">
        <v>1057</v>
      </c>
      <c r="D1065" s="6">
        <v>35</v>
      </c>
      <c r="E1065" s="12">
        <v>30.7</v>
      </c>
      <c r="F1065" s="17">
        <f t="shared" si="139"/>
        <v>-1.4722222222222223</v>
      </c>
      <c r="G1065" s="17">
        <f t="shared" si="140"/>
        <v>-5.3000000000000007</v>
      </c>
      <c r="I1065">
        <f t="shared" si="136"/>
        <v>236.25000000000014</v>
      </c>
      <c r="J1065">
        <f t="shared" si="142"/>
        <v>103.2993</v>
      </c>
      <c r="K1065">
        <f t="shared" si="143"/>
        <v>63.492142298661683</v>
      </c>
      <c r="L1065">
        <f>Table1[[#This Row],[Accel. (N)]]+Table1[[#This Row],[Roll (N)]]+Table1[[#This Row],[Aero (N)]]</f>
        <v>403.04144229866182</v>
      </c>
      <c r="M1065">
        <f>Table1[[#This Row],[Total (N)]]*((E1051/3.6)/1000)</f>
        <v>5.8105141264723743</v>
      </c>
      <c r="N1065">
        <f>Table1[[#This Row],[Power (kW)]]*1000</f>
        <v>5810.5141264723743</v>
      </c>
      <c r="P1065">
        <f>(Table1[[#This Row],[Power (kW)]]*1000)*C1051</f>
        <v>6060366.2339106863</v>
      </c>
      <c r="S1065">
        <f t="shared" si="137"/>
        <v>0</v>
      </c>
      <c r="T1065">
        <f t="shared" si="141"/>
        <v>30.7</v>
      </c>
      <c r="U1065">
        <f t="shared" si="138"/>
        <v>8.5277777777777768</v>
      </c>
    </row>
    <row r="1066" spans="2:21" x14ac:dyDescent="0.2">
      <c r="B1066" s="6" t="s">
        <v>53</v>
      </c>
      <c r="C1066" s="6">
        <v>1058</v>
      </c>
      <c r="D1066" s="6">
        <v>36</v>
      </c>
      <c r="E1066" s="12">
        <v>25.4</v>
      </c>
      <c r="F1066" s="17">
        <f t="shared" si="139"/>
        <v>-1.3472222222222221</v>
      </c>
      <c r="G1066" s="17">
        <f t="shared" si="140"/>
        <v>-4.8499999999999996</v>
      </c>
      <c r="I1066">
        <f t="shared" si="136"/>
        <v>101.24999999999984</v>
      </c>
      <c r="J1066">
        <f t="shared" si="142"/>
        <v>103.2993</v>
      </c>
      <c r="K1066">
        <f t="shared" si="143"/>
        <v>65.216389761786303</v>
      </c>
      <c r="L1066">
        <f>Table1[[#This Row],[Accel. (N)]]+Table1[[#This Row],[Roll (N)]]+Table1[[#This Row],[Aero (N)]]</f>
        <v>269.76568976178612</v>
      </c>
      <c r="M1066">
        <f>Table1[[#This Row],[Total (N)]]*((E1052/3.6)/1000)</f>
        <v>3.9415764670749862</v>
      </c>
      <c r="N1066">
        <f>Table1[[#This Row],[Power (kW)]]*1000</f>
        <v>3941.5764670749863</v>
      </c>
      <c r="P1066">
        <f>(Table1[[#This Row],[Power (kW)]]*1000)*C1052</f>
        <v>4115005.8316262858</v>
      </c>
      <c r="S1066">
        <f t="shared" si="137"/>
        <v>0</v>
      </c>
      <c r="T1066">
        <f t="shared" si="141"/>
        <v>25.4</v>
      </c>
      <c r="U1066">
        <f t="shared" si="138"/>
        <v>7.0555555555555554</v>
      </c>
    </row>
    <row r="1067" spans="2:21" x14ac:dyDescent="0.2">
      <c r="B1067" s="6" t="s">
        <v>53</v>
      </c>
      <c r="C1067" s="6">
        <v>1059</v>
      </c>
      <c r="D1067" s="6">
        <v>37</v>
      </c>
      <c r="E1067" s="12">
        <v>21</v>
      </c>
      <c r="F1067" s="17">
        <f t="shared" si="139"/>
        <v>-1.2083333333333333</v>
      </c>
      <c r="G1067" s="17">
        <f t="shared" si="140"/>
        <v>-4.3499999999999996</v>
      </c>
      <c r="I1067">
        <f t="shared" si="136"/>
        <v>33.74999999999968</v>
      </c>
      <c r="J1067">
        <f t="shared" si="142"/>
        <v>103.2993</v>
      </c>
      <c r="K1067">
        <f t="shared" si="143"/>
        <v>65.713274745007993</v>
      </c>
      <c r="L1067">
        <f>Table1[[#This Row],[Accel. (N)]]+Table1[[#This Row],[Roll (N)]]+Table1[[#This Row],[Aero (N)]]</f>
        <v>202.76257474500767</v>
      </c>
      <c r="M1067">
        <f>Table1[[#This Row],[Total (N)]]*((E1053/3.6)/1000)</f>
        <v>2.9738510962601126</v>
      </c>
      <c r="N1067">
        <f>Table1[[#This Row],[Power (kW)]]*1000</f>
        <v>2973.8510962601126</v>
      </c>
      <c r="P1067">
        <f>(Table1[[#This Row],[Power (kW)]]*1000)*C1053</f>
        <v>3107674.3955918178</v>
      </c>
      <c r="S1067">
        <f t="shared" si="137"/>
        <v>0</v>
      </c>
      <c r="T1067">
        <f t="shared" si="141"/>
        <v>21</v>
      </c>
      <c r="U1067">
        <f t="shared" si="138"/>
        <v>5.833333333333333</v>
      </c>
    </row>
    <row r="1068" spans="2:21" x14ac:dyDescent="0.2">
      <c r="B1068" s="6" t="s">
        <v>53</v>
      </c>
      <c r="C1068" s="6">
        <v>1060</v>
      </c>
      <c r="D1068" s="6">
        <v>38</v>
      </c>
      <c r="E1068" s="12">
        <v>16.7</v>
      </c>
      <c r="F1068" s="17">
        <f t="shared" si="139"/>
        <v>-1.0555555555555556</v>
      </c>
      <c r="G1068" s="17">
        <f t="shared" si="140"/>
        <v>-3.8</v>
      </c>
      <c r="I1068">
        <f t="shared" si="136"/>
        <v>33.750000000000483</v>
      </c>
      <c r="J1068">
        <f t="shared" si="142"/>
        <v>103.2993</v>
      </c>
      <c r="K1068">
        <f t="shared" si="143"/>
        <v>65.962424378435557</v>
      </c>
      <c r="L1068">
        <f>Table1[[#This Row],[Accel. (N)]]+Table1[[#This Row],[Roll (N)]]+Table1[[#This Row],[Aero (N)]]</f>
        <v>203.01172437843604</v>
      </c>
      <c r="M1068">
        <f>Table1[[#This Row],[Total (N)]]*((E1054/3.6)/1000)</f>
        <v>2.983144505449796</v>
      </c>
      <c r="N1068">
        <f>Table1[[#This Row],[Power (kW)]]*1000</f>
        <v>2983.1445054497958</v>
      </c>
      <c r="P1068">
        <f>(Table1[[#This Row],[Power (kW)]]*1000)*C1054</f>
        <v>3120369.1527004866</v>
      </c>
      <c r="S1068">
        <f t="shared" si="137"/>
        <v>0</v>
      </c>
      <c r="T1068">
        <f t="shared" si="141"/>
        <v>16.7</v>
      </c>
      <c r="U1068">
        <f t="shared" si="138"/>
        <v>4.6388888888888884</v>
      </c>
    </row>
    <row r="1069" spans="2:21" x14ac:dyDescent="0.2">
      <c r="B1069" s="6" t="s">
        <v>53</v>
      </c>
      <c r="C1069" s="6">
        <v>1061</v>
      </c>
      <c r="D1069" s="6">
        <v>39</v>
      </c>
      <c r="E1069" s="12">
        <v>13.4</v>
      </c>
      <c r="F1069" s="17">
        <f t="shared" si="139"/>
        <v>-0.65277777777777768</v>
      </c>
      <c r="G1069" s="17">
        <f t="shared" si="140"/>
        <v>-2.3499999999999996</v>
      </c>
      <c r="I1069">
        <f t="shared" si="136"/>
        <v>44.999999999999844</v>
      </c>
      <c r="J1069">
        <f t="shared" si="142"/>
        <v>103.2993</v>
      </c>
      <c r="K1069">
        <f t="shared" si="143"/>
        <v>66.462137928924193</v>
      </c>
      <c r="L1069">
        <f>Table1[[#This Row],[Accel. (N)]]+Table1[[#This Row],[Roll (N)]]+Table1[[#This Row],[Aero (N)]]</f>
        <v>214.76143792892404</v>
      </c>
      <c r="M1069">
        <f>Table1[[#This Row],[Total (N)]]*((E1055/3.6)/1000)</f>
        <v>3.1677312094516292</v>
      </c>
      <c r="N1069">
        <f>Table1[[#This Row],[Power (kW)]]*1000</f>
        <v>3167.7312094516292</v>
      </c>
      <c r="P1069">
        <f>(Table1[[#This Row],[Power (kW)]]*1000)*C1055</f>
        <v>3316614.5762958559</v>
      </c>
      <c r="S1069">
        <f t="shared" si="137"/>
        <v>0</v>
      </c>
      <c r="T1069">
        <f t="shared" si="141"/>
        <v>13.4</v>
      </c>
      <c r="U1069">
        <f t="shared" si="138"/>
        <v>3.7222222222222223</v>
      </c>
    </row>
    <row r="1070" spans="2:21" x14ac:dyDescent="0.2">
      <c r="B1070" s="6" t="s">
        <v>53</v>
      </c>
      <c r="C1070" s="6">
        <v>1062</v>
      </c>
      <c r="D1070" s="6">
        <v>40</v>
      </c>
      <c r="E1070" s="12">
        <v>12</v>
      </c>
      <c r="F1070" s="17">
        <f t="shared" si="139"/>
        <v>-0.18055555555555566</v>
      </c>
      <c r="G1070" s="17">
        <f t="shared" si="140"/>
        <v>-0.65000000000000036</v>
      </c>
      <c r="I1070">
        <f t="shared" si="136"/>
        <v>0</v>
      </c>
      <c r="J1070">
        <f t="shared" si="142"/>
        <v>103.2993</v>
      </c>
      <c r="K1070">
        <f t="shared" si="143"/>
        <v>66.963737190924064</v>
      </c>
      <c r="L1070">
        <f>Table1[[#This Row],[Accel. (N)]]+Table1[[#This Row],[Roll (N)]]+Table1[[#This Row],[Aero (N)]]</f>
        <v>170.26303719092408</v>
      </c>
      <c r="M1070">
        <f>Table1[[#This Row],[Total (N)]]*((E1056/3.6)/1000)</f>
        <v>2.5208388561878481</v>
      </c>
      <c r="N1070">
        <f>Table1[[#This Row],[Power (kW)]]*1000</f>
        <v>2520.8388561878483</v>
      </c>
      <c r="P1070">
        <f>(Table1[[#This Row],[Power (kW)]]*1000)*C1056</f>
        <v>2641839.1212848648</v>
      </c>
      <c r="S1070">
        <f t="shared" si="137"/>
        <v>0</v>
      </c>
      <c r="T1070">
        <f t="shared" si="141"/>
        <v>12</v>
      </c>
      <c r="U1070">
        <f t="shared" si="138"/>
        <v>3.333333333333333</v>
      </c>
    </row>
    <row r="1071" spans="2:21" x14ac:dyDescent="0.2">
      <c r="B1071" s="6" t="s">
        <v>53</v>
      </c>
      <c r="C1071" s="6">
        <v>1063</v>
      </c>
      <c r="D1071" s="6">
        <v>41</v>
      </c>
      <c r="E1071" s="12">
        <v>12.1</v>
      </c>
      <c r="F1071" s="17">
        <f t="shared" si="139"/>
        <v>0.1111111111111112</v>
      </c>
      <c r="G1071" s="17">
        <f t="shared" si="140"/>
        <v>0.40000000000000036</v>
      </c>
      <c r="I1071">
        <f t="shared" si="136"/>
        <v>-112.5</v>
      </c>
      <c r="J1071">
        <f t="shared" si="142"/>
        <v>103.2993</v>
      </c>
      <c r="K1071">
        <f t="shared" si="143"/>
        <v>66.462137928924193</v>
      </c>
      <c r="L1071">
        <f>Table1[[#This Row],[Accel. (N)]]+Table1[[#This Row],[Roll (N)]]+Table1[[#This Row],[Aero (N)]]</f>
        <v>57.261437928924195</v>
      </c>
      <c r="M1071">
        <f>Table1[[#This Row],[Total (N)]]*((E1057/3.6)/1000)</f>
        <v>0.84460620945163178</v>
      </c>
      <c r="N1071">
        <f>Table1[[#This Row],[Power (kW)]]*1000</f>
        <v>844.6062094516318</v>
      </c>
      <c r="P1071">
        <f>(Table1[[#This Row],[Power (kW)]]*1000)*C1057</f>
        <v>885991.91371476173</v>
      </c>
      <c r="S1071">
        <f t="shared" si="137"/>
        <v>0</v>
      </c>
      <c r="T1071">
        <f t="shared" si="141"/>
        <v>12.1</v>
      </c>
      <c r="U1071">
        <f t="shared" si="138"/>
        <v>3.3611111111111107</v>
      </c>
    </row>
    <row r="1072" spans="2:21" x14ac:dyDescent="0.2">
      <c r="B1072" s="6" t="s">
        <v>53</v>
      </c>
      <c r="C1072" s="6">
        <v>1064</v>
      </c>
      <c r="D1072" s="6">
        <v>42</v>
      </c>
      <c r="E1072" s="12">
        <v>12.8</v>
      </c>
      <c r="F1072" s="17">
        <f t="shared" si="139"/>
        <v>0.4861111111111111</v>
      </c>
      <c r="G1072" s="17">
        <f t="shared" si="140"/>
        <v>1.75</v>
      </c>
      <c r="I1072">
        <f t="shared" si="136"/>
        <v>-269.99999999999983</v>
      </c>
      <c r="J1072">
        <f t="shared" si="142"/>
        <v>103.2993</v>
      </c>
      <c r="K1072">
        <f t="shared" si="143"/>
        <v>64.474597996037403</v>
      </c>
      <c r="L1072">
        <f>Table1[[#This Row],[Accel. (N)]]+Table1[[#This Row],[Roll (N)]]+Table1[[#This Row],[Aero (N)]]</f>
        <v>-102.22610200396241</v>
      </c>
      <c r="M1072">
        <f>Table1[[#This Row],[Total (N)]]*((E1058/3.6)/1000)</f>
        <v>-1.4851180930020094</v>
      </c>
      <c r="N1072">
        <f>Table1[[#This Row],[Power (kW)]]*1000</f>
        <v>-1485.1180930020093</v>
      </c>
      <c r="P1072">
        <f>(Table1[[#This Row],[Power (kW)]]*1000)*C1058</f>
        <v>-1559373.9976521097</v>
      </c>
      <c r="S1072">
        <f t="shared" si="137"/>
        <v>0</v>
      </c>
      <c r="T1072">
        <f t="shared" si="141"/>
        <v>12.8</v>
      </c>
      <c r="U1072">
        <f t="shared" si="138"/>
        <v>3.5555555555555558</v>
      </c>
    </row>
    <row r="1073" spans="2:21" x14ac:dyDescent="0.2">
      <c r="B1073" s="6" t="s">
        <v>53</v>
      </c>
      <c r="C1073" s="6">
        <v>1065</v>
      </c>
      <c r="D1073" s="6">
        <v>43</v>
      </c>
      <c r="E1073" s="12">
        <v>15.6</v>
      </c>
      <c r="F1073" s="17">
        <f t="shared" si="139"/>
        <v>0.98611111111111083</v>
      </c>
      <c r="G1073" s="17">
        <f t="shared" si="140"/>
        <v>3.5499999999999989</v>
      </c>
      <c r="I1073">
        <f t="shared" si="136"/>
        <v>-393.75</v>
      </c>
      <c r="J1073">
        <f t="shared" si="142"/>
        <v>103.2993</v>
      </c>
      <c r="K1073">
        <f t="shared" si="143"/>
        <v>60.590032282805197</v>
      </c>
      <c r="L1073">
        <f>Table1[[#This Row],[Accel. (N)]]+Table1[[#This Row],[Roll (N)]]+Table1[[#This Row],[Aero (N)]]</f>
        <v>-229.86066771719479</v>
      </c>
      <c r="M1073">
        <f>Table1[[#This Row],[Total (N)]]*((E1059/3.6)/1000)</f>
        <v>-3.2372044036838266</v>
      </c>
      <c r="N1073">
        <f>Table1[[#This Row],[Power (kW)]]*1000</f>
        <v>-3237.2044036838265</v>
      </c>
      <c r="P1073">
        <f>(Table1[[#This Row],[Power (kW)]]*1000)*C1059</f>
        <v>-3402301.8282717015</v>
      </c>
      <c r="S1073">
        <f t="shared" si="137"/>
        <v>0</v>
      </c>
      <c r="T1073">
        <f t="shared" si="141"/>
        <v>15.6</v>
      </c>
      <c r="U1073">
        <f t="shared" si="138"/>
        <v>4.333333333333333</v>
      </c>
    </row>
    <row r="1074" spans="2:21" x14ac:dyDescent="0.2">
      <c r="B1074" s="6" t="s">
        <v>53</v>
      </c>
      <c r="C1074" s="6">
        <v>1066</v>
      </c>
      <c r="D1074" s="6">
        <v>44</v>
      </c>
      <c r="E1074" s="12">
        <v>19.899999999999999</v>
      </c>
      <c r="F1074" s="17">
        <f t="shared" si="139"/>
        <v>1.0833333333333333</v>
      </c>
      <c r="G1074" s="17">
        <f t="shared" si="140"/>
        <v>3.8999999999999995</v>
      </c>
      <c r="I1074">
        <f t="shared" si="136"/>
        <v>-472.50000000000028</v>
      </c>
      <c r="J1074">
        <f t="shared" si="142"/>
        <v>103.2993</v>
      </c>
      <c r="K1074">
        <f t="shared" si="143"/>
        <v>56.133860267716869</v>
      </c>
      <c r="L1074">
        <f>Table1[[#This Row],[Accel. (N)]]+Table1[[#This Row],[Roll (N)]]+Table1[[#This Row],[Aero (N)]]</f>
        <v>-313.06683973228337</v>
      </c>
      <c r="M1074">
        <f>Table1[[#This Row],[Total (N)]]*((E1060/3.6)/1000)</f>
        <v>-4.2437949385931741</v>
      </c>
      <c r="N1074">
        <f>Table1[[#This Row],[Power (kW)]]*1000</f>
        <v>-4243.7949385931743</v>
      </c>
      <c r="P1074">
        <f>(Table1[[#This Row],[Power (kW)]]*1000)*C1060</f>
        <v>-4464472.2754000193</v>
      </c>
      <c r="S1074">
        <f t="shared" si="137"/>
        <v>0</v>
      </c>
      <c r="T1074">
        <f t="shared" si="141"/>
        <v>19.899999999999999</v>
      </c>
      <c r="U1074">
        <f t="shared" si="138"/>
        <v>5.5277777777777777</v>
      </c>
    </row>
    <row r="1075" spans="2:21" x14ac:dyDescent="0.2">
      <c r="B1075" s="6" t="s">
        <v>53</v>
      </c>
      <c r="C1075" s="6">
        <v>1067</v>
      </c>
      <c r="D1075" s="6">
        <v>45</v>
      </c>
      <c r="E1075" s="12">
        <v>23.4</v>
      </c>
      <c r="F1075" s="17">
        <f t="shared" si="139"/>
        <v>0.65277777777777812</v>
      </c>
      <c r="G1075" s="17">
        <f t="shared" si="140"/>
        <v>2.3500000000000014</v>
      </c>
      <c r="I1075">
        <f t="shared" si="136"/>
        <v>-562.5</v>
      </c>
      <c r="J1075">
        <f t="shared" si="142"/>
        <v>103.2993</v>
      </c>
      <c r="K1075">
        <f t="shared" si="143"/>
        <v>50.967246440754685</v>
      </c>
      <c r="L1075">
        <f>Table1[[#This Row],[Accel. (N)]]+Table1[[#This Row],[Roll (N)]]+Table1[[#This Row],[Aero (N)]]</f>
        <v>-408.23345355924528</v>
      </c>
      <c r="M1075">
        <f>Table1[[#This Row],[Total (N)]]*((E1061/3.6)/1000)</f>
        <v>-5.2730154418069182</v>
      </c>
      <c r="N1075">
        <f>Table1[[#This Row],[Power (kW)]]*1000</f>
        <v>-5273.0154418069178</v>
      </c>
      <c r="P1075">
        <f>(Table1[[#This Row],[Power (kW)]]*1000)*C1061</f>
        <v>-5552485.2602226846</v>
      </c>
      <c r="S1075">
        <f t="shared" si="137"/>
        <v>0</v>
      </c>
      <c r="T1075">
        <f t="shared" si="141"/>
        <v>23.4</v>
      </c>
      <c r="U1075">
        <f t="shared" si="138"/>
        <v>6.4999999999999991</v>
      </c>
    </row>
    <row r="1076" spans="2:21" x14ac:dyDescent="0.2">
      <c r="B1076" s="6" t="s">
        <v>53</v>
      </c>
      <c r="C1076" s="6">
        <v>1068</v>
      </c>
      <c r="D1076" s="6">
        <v>46</v>
      </c>
      <c r="E1076" s="12">
        <v>24.6</v>
      </c>
      <c r="F1076" s="17">
        <f t="shared" si="139"/>
        <v>0.25000000000000011</v>
      </c>
      <c r="G1076" s="17">
        <f t="shared" si="140"/>
        <v>0.90000000000000036</v>
      </c>
      <c r="I1076">
        <f t="shared" si="136"/>
        <v>-697.50000000000034</v>
      </c>
      <c r="J1076">
        <f t="shared" si="142"/>
        <v>103.2993</v>
      </c>
      <c r="K1076">
        <f t="shared" si="143"/>
        <v>45.220304896196751</v>
      </c>
      <c r="L1076">
        <f>Table1[[#This Row],[Accel. (N)]]+Table1[[#This Row],[Roll (N)]]+Table1[[#This Row],[Aero (N)]]</f>
        <v>-548.98039510380363</v>
      </c>
      <c r="M1076">
        <f>Table1[[#This Row],[Total (N)]]*((E1062/3.6)/1000)</f>
        <v>-6.6792614737629439</v>
      </c>
      <c r="N1076">
        <f>Table1[[#This Row],[Power (kW)]]*1000</f>
        <v>-6679.2614737629438</v>
      </c>
      <c r="P1076">
        <f>(Table1[[#This Row],[Power (kW)]]*1000)*C1062</f>
        <v>-7039941.5933461431</v>
      </c>
      <c r="S1076">
        <f t="shared" si="137"/>
        <v>0</v>
      </c>
      <c r="T1076">
        <f t="shared" si="141"/>
        <v>24.6</v>
      </c>
      <c r="U1076">
        <f t="shared" si="138"/>
        <v>6.8333333333333339</v>
      </c>
    </row>
    <row r="1077" spans="2:21" x14ac:dyDescent="0.2">
      <c r="B1077" s="6" t="s">
        <v>53</v>
      </c>
      <c r="C1077" s="6">
        <v>1069</v>
      </c>
      <c r="D1077" s="6">
        <v>47</v>
      </c>
      <c r="E1077" s="12">
        <v>25.2</v>
      </c>
      <c r="F1077" s="17">
        <f t="shared" si="139"/>
        <v>0.24999999999999961</v>
      </c>
      <c r="G1077" s="17">
        <f t="shared" si="140"/>
        <v>0.89999999999999858</v>
      </c>
      <c r="I1077">
        <f t="shared" si="136"/>
        <v>-877.49999999999955</v>
      </c>
      <c r="J1077">
        <f t="shared" si="142"/>
        <v>103.2993</v>
      </c>
      <c r="K1077">
        <f t="shared" si="143"/>
        <v>38.282065104389062</v>
      </c>
      <c r="L1077">
        <f>Table1[[#This Row],[Accel. (N)]]+Table1[[#This Row],[Roll (N)]]+Table1[[#This Row],[Aero (N)]]</f>
        <v>-735.91863489561047</v>
      </c>
      <c r="M1077">
        <f>Table1[[#This Row],[Total (N)]]*((E1063/3.6)/1000)</f>
        <v>-8.2382002739703051</v>
      </c>
      <c r="N1077">
        <f>Table1[[#This Row],[Power (kW)]]*1000</f>
        <v>-8238.2002739703057</v>
      </c>
      <c r="P1077">
        <f>(Table1[[#This Row],[Power (kW)]]*1000)*C1063</f>
        <v>-8691301.289038673</v>
      </c>
      <c r="S1077">
        <f t="shared" si="137"/>
        <v>0</v>
      </c>
      <c r="T1077">
        <f t="shared" si="141"/>
        <v>25.2</v>
      </c>
      <c r="U1077">
        <f t="shared" si="138"/>
        <v>7</v>
      </c>
    </row>
    <row r="1078" spans="2:21" x14ac:dyDescent="0.2">
      <c r="B1078" s="6" t="s">
        <v>53</v>
      </c>
      <c r="C1078" s="6">
        <v>1070</v>
      </c>
      <c r="D1078" s="6">
        <v>48</v>
      </c>
      <c r="E1078" s="12">
        <v>26.4</v>
      </c>
      <c r="F1078" s="17">
        <f t="shared" si="139"/>
        <v>0.50000000000000022</v>
      </c>
      <c r="G1078" s="17">
        <f t="shared" si="140"/>
        <v>1.8000000000000007</v>
      </c>
      <c r="I1078">
        <f t="shared" si="136"/>
        <v>-1079.9999999999998</v>
      </c>
      <c r="J1078">
        <f t="shared" si="142"/>
        <v>103.2993</v>
      </c>
      <c r="K1078">
        <f t="shared" si="143"/>
        <v>30.548526482700002</v>
      </c>
      <c r="L1078">
        <f>Table1[[#This Row],[Accel. (N)]]+Table1[[#This Row],[Roll (N)]]+Table1[[#This Row],[Aero (N)]]</f>
        <v>-946.15217351729973</v>
      </c>
      <c r="M1078">
        <f>Table1[[#This Row],[Total (N)]]*((E1064/3.6)/1000)</f>
        <v>-9.4615217351729974</v>
      </c>
      <c r="N1078">
        <f>Table1[[#This Row],[Power (kW)]]*1000</f>
        <v>-9461.5217351729971</v>
      </c>
      <c r="P1078">
        <f>(Table1[[#This Row],[Power (kW)]]*1000)*C1064</f>
        <v>-9991366.9523426853</v>
      </c>
      <c r="S1078">
        <f t="shared" si="137"/>
        <v>0</v>
      </c>
      <c r="T1078">
        <f t="shared" si="141"/>
        <v>26.4</v>
      </c>
      <c r="U1078">
        <f t="shared" si="138"/>
        <v>7.333333333333333</v>
      </c>
    </row>
    <row r="1079" spans="2:21" x14ac:dyDescent="0.2">
      <c r="B1079" s="6" t="s">
        <v>53</v>
      </c>
      <c r="C1079" s="6">
        <v>1071</v>
      </c>
      <c r="D1079" s="6">
        <v>49</v>
      </c>
      <c r="E1079" s="12">
        <v>28.8</v>
      </c>
      <c r="F1079" s="17">
        <f t="shared" si="139"/>
        <v>0.75000000000000022</v>
      </c>
      <c r="G1079" s="17">
        <f t="shared" si="140"/>
        <v>2.7000000000000011</v>
      </c>
      <c r="I1079">
        <f t="shared" ref="I1079:I1142" si="144">$M$16*F1065</f>
        <v>-1192.5</v>
      </c>
      <c r="J1079">
        <f t="shared" si="142"/>
        <v>103.2993</v>
      </c>
      <c r="K1079">
        <f t="shared" si="143"/>
        <v>22.215803028302407</v>
      </c>
      <c r="L1079">
        <f>Table1[[#This Row],[Accel. (N)]]+Table1[[#This Row],[Roll (N)]]+Table1[[#This Row],[Aero (N)]]</f>
        <v>-1066.9848969716977</v>
      </c>
      <c r="M1079">
        <f>Table1[[#This Row],[Total (N)]]*((E1065/3.6)/1000)</f>
        <v>-9.0990100936197535</v>
      </c>
      <c r="N1079">
        <f>Table1[[#This Row],[Power (kW)]]*1000</f>
        <v>-9099.0100936197541</v>
      </c>
      <c r="P1079">
        <f>(Table1[[#This Row],[Power (kW)]]*1000)*C1065</f>
        <v>-9617653.6689560805</v>
      </c>
      <c r="S1079">
        <f t="shared" si="137"/>
        <v>0</v>
      </c>
      <c r="T1079">
        <f t="shared" si="141"/>
        <v>28.8</v>
      </c>
      <c r="U1079">
        <f t="shared" si="138"/>
        <v>8</v>
      </c>
    </row>
    <row r="1080" spans="2:21" x14ac:dyDescent="0.2">
      <c r="B1080" s="6" t="s">
        <v>53</v>
      </c>
      <c r="C1080" s="6">
        <v>1072</v>
      </c>
      <c r="D1080" s="6">
        <v>50</v>
      </c>
      <c r="E1080" s="12">
        <v>31.8</v>
      </c>
      <c r="F1080" s="17">
        <f t="shared" si="139"/>
        <v>0.90277777777777724</v>
      </c>
      <c r="G1080" s="17">
        <f t="shared" si="140"/>
        <v>3.2499999999999982</v>
      </c>
      <c r="I1080">
        <f t="shared" si="144"/>
        <v>-1091.25</v>
      </c>
      <c r="J1080">
        <f t="shared" si="142"/>
        <v>103.2993</v>
      </c>
      <c r="K1080">
        <f t="shared" si="143"/>
        <v>15.207320482699638</v>
      </c>
      <c r="L1080">
        <f>Table1[[#This Row],[Accel. (N)]]+Table1[[#This Row],[Roll (N)]]+Table1[[#This Row],[Aero (N)]]</f>
        <v>-972.74337951730035</v>
      </c>
      <c r="M1080">
        <f>Table1[[#This Row],[Total (N)]]*((E1066/3.6)/1000)</f>
        <v>-6.8632449554831743</v>
      </c>
      <c r="N1080">
        <f>Table1[[#This Row],[Power (kW)]]*1000</f>
        <v>-6863.2449554831746</v>
      </c>
      <c r="P1080">
        <f>(Table1[[#This Row],[Power (kW)]]*1000)*C1066</f>
        <v>-7261313.1629011985</v>
      </c>
      <c r="S1080">
        <f t="shared" si="137"/>
        <v>0</v>
      </c>
      <c r="T1080">
        <f t="shared" si="141"/>
        <v>31.8</v>
      </c>
      <c r="U1080">
        <f t="shared" si="138"/>
        <v>8.8333333333333339</v>
      </c>
    </row>
    <row r="1081" spans="2:21" x14ac:dyDescent="0.2">
      <c r="B1081" s="6" t="s">
        <v>53</v>
      </c>
      <c r="C1081" s="6">
        <v>1073</v>
      </c>
      <c r="D1081" s="6">
        <v>51</v>
      </c>
      <c r="E1081" s="12">
        <v>35.299999999999997</v>
      </c>
      <c r="F1081" s="17">
        <f t="shared" si="139"/>
        <v>1.0694444444444444</v>
      </c>
      <c r="G1081" s="17">
        <f t="shared" si="140"/>
        <v>3.8499999999999996</v>
      </c>
      <c r="I1081">
        <f t="shared" si="144"/>
        <v>-978.74999999999989</v>
      </c>
      <c r="J1081">
        <f t="shared" si="142"/>
        <v>103.2993</v>
      </c>
      <c r="K1081">
        <f t="shared" si="143"/>
        <v>10.394984705918748</v>
      </c>
      <c r="L1081">
        <f>Table1[[#This Row],[Accel. (N)]]+Table1[[#This Row],[Roll (N)]]+Table1[[#This Row],[Aero (N)]]</f>
        <v>-865.0557152940811</v>
      </c>
      <c r="M1081">
        <f>Table1[[#This Row],[Total (N)]]*((E1067/3.6)/1000)</f>
        <v>-5.0461583392154727</v>
      </c>
      <c r="N1081">
        <f>Table1[[#This Row],[Power (kW)]]*1000</f>
        <v>-5046.1583392154726</v>
      </c>
      <c r="P1081">
        <f>(Table1[[#This Row],[Power (kW)]]*1000)*C1067</f>
        <v>-5343881.6812291853</v>
      </c>
      <c r="S1081">
        <f t="shared" si="137"/>
        <v>0</v>
      </c>
      <c r="T1081">
        <f t="shared" si="141"/>
        <v>35.299999999999997</v>
      </c>
      <c r="U1081">
        <f t="shared" si="138"/>
        <v>9.8055555555555554</v>
      </c>
    </row>
    <row r="1082" spans="2:21" x14ac:dyDescent="0.2">
      <c r="B1082" s="6" t="s">
        <v>53</v>
      </c>
      <c r="C1082" s="6">
        <v>1074</v>
      </c>
      <c r="D1082" s="6">
        <v>52</v>
      </c>
      <c r="E1082" s="12">
        <v>39.5</v>
      </c>
      <c r="F1082" s="17">
        <f t="shared" si="139"/>
        <v>1.2777777777777781</v>
      </c>
      <c r="G1082" s="17">
        <f t="shared" si="140"/>
        <v>4.6000000000000014</v>
      </c>
      <c r="I1082">
        <f t="shared" si="144"/>
        <v>-855</v>
      </c>
      <c r="J1082">
        <f t="shared" si="142"/>
        <v>103.2993</v>
      </c>
      <c r="K1082">
        <f t="shared" si="143"/>
        <v>6.5738260422532413</v>
      </c>
      <c r="L1082">
        <f>Table1[[#This Row],[Accel. (N)]]+Table1[[#This Row],[Roll (N)]]+Table1[[#This Row],[Aero (N)]]</f>
        <v>-745.12687395774674</v>
      </c>
      <c r="M1082">
        <f>Table1[[#This Row],[Total (N)]]*((E1068/3.6)/1000)</f>
        <v>-3.4565607764151025</v>
      </c>
      <c r="N1082">
        <f>Table1[[#This Row],[Power (kW)]]*1000</f>
        <v>-3456.5607764151027</v>
      </c>
      <c r="P1082">
        <f>(Table1[[#This Row],[Power (kW)]]*1000)*C1068</f>
        <v>-3663954.4230000088</v>
      </c>
      <c r="S1082">
        <f t="shared" si="137"/>
        <v>0</v>
      </c>
      <c r="T1082">
        <f t="shared" si="141"/>
        <v>39.5</v>
      </c>
      <c r="U1082">
        <f t="shared" si="138"/>
        <v>10.972222222222221</v>
      </c>
    </row>
    <row r="1083" spans="2:21" x14ac:dyDescent="0.2">
      <c r="B1083" s="6" t="s">
        <v>53</v>
      </c>
      <c r="C1083" s="6">
        <v>1075</v>
      </c>
      <c r="D1083" s="6">
        <v>53</v>
      </c>
      <c r="E1083" s="12">
        <v>44.5</v>
      </c>
      <c r="F1083" s="17">
        <f t="shared" si="139"/>
        <v>1.3611111111111107</v>
      </c>
      <c r="G1083" s="17">
        <f t="shared" si="140"/>
        <v>4.8999999999999986</v>
      </c>
      <c r="I1083">
        <f t="shared" si="144"/>
        <v>-528.74999999999989</v>
      </c>
      <c r="J1083">
        <f t="shared" si="142"/>
        <v>103.2993</v>
      </c>
      <c r="K1083">
        <f t="shared" si="143"/>
        <v>4.2324794870629718</v>
      </c>
      <c r="L1083">
        <f>Table1[[#This Row],[Accel. (N)]]+Table1[[#This Row],[Roll (N)]]+Table1[[#This Row],[Aero (N)]]</f>
        <v>-421.21822051293691</v>
      </c>
      <c r="M1083">
        <f>Table1[[#This Row],[Total (N)]]*((E1069/3.6)/1000)</f>
        <v>-1.567867820798154</v>
      </c>
      <c r="N1083">
        <f>Table1[[#This Row],[Power (kW)]]*1000</f>
        <v>-1567.8678207981541</v>
      </c>
      <c r="P1083">
        <f>(Table1[[#This Row],[Power (kW)]]*1000)*C1069</f>
        <v>-1663507.7578668415</v>
      </c>
      <c r="S1083">
        <f t="shared" si="137"/>
        <v>0</v>
      </c>
      <c r="T1083">
        <f t="shared" si="141"/>
        <v>44.5</v>
      </c>
      <c r="U1083">
        <f t="shared" si="138"/>
        <v>12.361111111111111</v>
      </c>
    </row>
    <row r="1084" spans="2:21" x14ac:dyDescent="0.2">
      <c r="B1084" s="6" t="s">
        <v>53</v>
      </c>
      <c r="C1084" s="6">
        <v>1076</v>
      </c>
      <c r="D1084" s="6">
        <v>54</v>
      </c>
      <c r="E1084" s="12">
        <v>49.3</v>
      </c>
      <c r="F1084" s="17">
        <f t="shared" si="139"/>
        <v>1.2222222222222219</v>
      </c>
      <c r="G1084" s="17">
        <f t="shared" si="140"/>
        <v>4.3999999999999986</v>
      </c>
      <c r="I1084">
        <f t="shared" si="144"/>
        <v>-146.25000000000009</v>
      </c>
      <c r="J1084">
        <f t="shared" si="142"/>
        <v>103.2993</v>
      </c>
      <c r="K1084">
        <f t="shared" si="143"/>
        <v>3.3942807202999994</v>
      </c>
      <c r="L1084">
        <f>Table1[[#This Row],[Accel. (N)]]+Table1[[#This Row],[Roll (N)]]+Table1[[#This Row],[Aero (N)]]</f>
        <v>-39.55641927970008</v>
      </c>
      <c r="M1084">
        <f>Table1[[#This Row],[Total (N)]]*((E1070/3.6)/1000)</f>
        <v>-0.1318547309323336</v>
      </c>
      <c r="N1084">
        <f>Table1[[#This Row],[Power (kW)]]*1000</f>
        <v>-131.85473093233361</v>
      </c>
      <c r="P1084">
        <f>(Table1[[#This Row],[Power (kW)]]*1000)*C1070</f>
        <v>-140029.7242501383</v>
      </c>
      <c r="S1084">
        <f t="shared" si="137"/>
        <v>0</v>
      </c>
      <c r="T1084">
        <f t="shared" si="141"/>
        <v>49.3</v>
      </c>
      <c r="U1084">
        <f t="shared" si="138"/>
        <v>13.694444444444443</v>
      </c>
    </row>
    <row r="1085" spans="2:21" x14ac:dyDescent="0.2">
      <c r="B1085" s="6" t="s">
        <v>53</v>
      </c>
      <c r="C1085" s="6">
        <v>1077</v>
      </c>
      <c r="D1085" s="6">
        <v>55</v>
      </c>
      <c r="E1085" s="12">
        <v>53.3</v>
      </c>
      <c r="F1085" s="17">
        <f t="shared" si="139"/>
        <v>0.98611111111111127</v>
      </c>
      <c r="G1085" s="17">
        <f t="shared" si="140"/>
        <v>3.5500000000000007</v>
      </c>
      <c r="I1085">
        <f t="shared" si="144"/>
        <v>90.000000000000071</v>
      </c>
      <c r="J1085">
        <f t="shared" si="142"/>
        <v>103.2993</v>
      </c>
      <c r="K1085">
        <f t="shared" si="143"/>
        <v>3.4510877795772421</v>
      </c>
      <c r="L1085">
        <f>Table1[[#This Row],[Accel. (N)]]+Table1[[#This Row],[Roll (N)]]+Table1[[#This Row],[Aero (N)]]</f>
        <v>196.75038777957732</v>
      </c>
      <c r="M1085">
        <f>Table1[[#This Row],[Total (N)]]*((E1071/3.6)/1000)</f>
        <v>0.66129991448135705</v>
      </c>
      <c r="N1085">
        <f>Table1[[#This Row],[Power (kW)]]*1000</f>
        <v>661.29991448135706</v>
      </c>
      <c r="P1085">
        <f>(Table1[[#This Row],[Power (kW)]]*1000)*C1071</f>
        <v>702961.80909368256</v>
      </c>
      <c r="S1085">
        <f t="shared" si="137"/>
        <v>0</v>
      </c>
      <c r="T1085">
        <f t="shared" si="141"/>
        <v>53.3</v>
      </c>
      <c r="U1085">
        <f t="shared" si="138"/>
        <v>14.805555555555554</v>
      </c>
    </row>
    <row r="1086" spans="2:21" x14ac:dyDescent="0.2">
      <c r="B1086" s="6" t="s">
        <v>53</v>
      </c>
      <c r="C1086" s="6">
        <v>1078</v>
      </c>
      <c r="D1086" s="6">
        <v>56</v>
      </c>
      <c r="E1086" s="12">
        <v>56.4</v>
      </c>
      <c r="F1086" s="17">
        <f t="shared" si="139"/>
        <v>0.7777777777777779</v>
      </c>
      <c r="G1086" s="17">
        <f t="shared" si="140"/>
        <v>2.8000000000000007</v>
      </c>
      <c r="I1086">
        <f t="shared" si="144"/>
        <v>393.75</v>
      </c>
      <c r="J1086">
        <f t="shared" si="142"/>
        <v>103.2993</v>
      </c>
      <c r="K1086">
        <f t="shared" si="143"/>
        <v>3.8619371750968892</v>
      </c>
      <c r="L1086">
        <f>Table1[[#This Row],[Accel. (N)]]+Table1[[#This Row],[Roll (N)]]+Table1[[#This Row],[Aero (N)]]</f>
        <v>500.91123717509691</v>
      </c>
      <c r="M1086">
        <f>Table1[[#This Row],[Total (N)]]*((E1072/3.6)/1000)</f>
        <v>1.7810177321781224</v>
      </c>
      <c r="N1086">
        <f>Table1[[#This Row],[Power (kW)]]*1000</f>
        <v>1781.0177321781225</v>
      </c>
      <c r="P1086">
        <f>(Table1[[#This Row],[Power (kW)]]*1000)*C1072</f>
        <v>1895002.8670375224</v>
      </c>
      <c r="S1086">
        <f t="shared" si="137"/>
        <v>0</v>
      </c>
      <c r="T1086">
        <f t="shared" si="141"/>
        <v>56.4</v>
      </c>
      <c r="U1086">
        <f t="shared" si="138"/>
        <v>15.666666666666666</v>
      </c>
    </row>
    <row r="1087" spans="2:21" x14ac:dyDescent="0.2">
      <c r="B1087" s="6" t="s">
        <v>53</v>
      </c>
      <c r="C1087" s="6">
        <v>1079</v>
      </c>
      <c r="D1087" s="6">
        <v>57</v>
      </c>
      <c r="E1087" s="12">
        <v>58.9</v>
      </c>
      <c r="F1087" s="17">
        <f t="shared" si="139"/>
        <v>0.6666666666666673</v>
      </c>
      <c r="G1087" s="17">
        <f t="shared" si="140"/>
        <v>2.4000000000000021</v>
      </c>
      <c r="I1087">
        <f t="shared" si="144"/>
        <v>798.74999999999977</v>
      </c>
      <c r="J1087">
        <f t="shared" si="142"/>
        <v>103.2993</v>
      </c>
      <c r="K1087">
        <f t="shared" si="143"/>
        <v>5.736334417306999</v>
      </c>
      <c r="L1087">
        <f>Table1[[#This Row],[Accel. (N)]]+Table1[[#This Row],[Roll (N)]]+Table1[[#This Row],[Aero (N)]]</f>
        <v>907.78563441730682</v>
      </c>
      <c r="M1087">
        <f>Table1[[#This Row],[Total (N)]]*((E1073/3.6)/1000)</f>
        <v>3.9337377491416627</v>
      </c>
      <c r="N1087">
        <f>Table1[[#This Row],[Power (kW)]]*1000</f>
        <v>3933.7377491416628</v>
      </c>
      <c r="P1087">
        <f>(Table1[[#This Row],[Power (kW)]]*1000)*C1073</f>
        <v>4189430.7028358709</v>
      </c>
      <c r="S1087">
        <f t="shared" si="137"/>
        <v>0</v>
      </c>
      <c r="T1087">
        <f t="shared" si="141"/>
        <v>58.9</v>
      </c>
      <c r="U1087">
        <f t="shared" si="138"/>
        <v>16.361111111111111</v>
      </c>
    </row>
    <row r="1088" spans="2:21" x14ac:dyDescent="0.2">
      <c r="B1088" s="6" t="s">
        <v>53</v>
      </c>
      <c r="C1088" s="6">
        <v>1080</v>
      </c>
      <c r="D1088" s="6">
        <v>58</v>
      </c>
      <c r="E1088" s="12">
        <v>61.2</v>
      </c>
      <c r="F1088" s="17">
        <f t="shared" si="139"/>
        <v>0.51388888888888928</v>
      </c>
      <c r="G1088" s="17">
        <f t="shared" si="140"/>
        <v>1.8500000000000014</v>
      </c>
      <c r="I1088">
        <f t="shared" si="144"/>
        <v>877.49999999999989</v>
      </c>
      <c r="J1088">
        <f t="shared" si="142"/>
        <v>103.2993</v>
      </c>
      <c r="K1088">
        <f t="shared" si="143"/>
        <v>9.334507694763909</v>
      </c>
      <c r="L1088">
        <f>Table1[[#This Row],[Accel. (N)]]+Table1[[#This Row],[Roll (N)]]+Table1[[#This Row],[Aero (N)]]</f>
        <v>990.13380769476385</v>
      </c>
      <c r="M1088">
        <f>Table1[[#This Row],[Total (N)]]*((E1074/3.6)/1000)</f>
        <v>5.473239659201611</v>
      </c>
      <c r="N1088">
        <f>Table1[[#This Row],[Power (kW)]]*1000</f>
        <v>5473.2396592016112</v>
      </c>
      <c r="P1088">
        <f>(Table1[[#This Row],[Power (kW)]]*1000)*C1074</f>
        <v>5834473.4767089179</v>
      </c>
      <c r="S1088">
        <f t="shared" si="137"/>
        <v>0</v>
      </c>
      <c r="T1088">
        <f t="shared" si="141"/>
        <v>61.2</v>
      </c>
      <c r="U1088">
        <f t="shared" si="138"/>
        <v>17</v>
      </c>
    </row>
    <row r="1089" spans="2:21" x14ac:dyDescent="0.2">
      <c r="B1089" s="6" t="s">
        <v>53</v>
      </c>
      <c r="C1089" s="6">
        <v>1081</v>
      </c>
      <c r="D1089" s="6">
        <v>59</v>
      </c>
      <c r="E1089" s="12">
        <v>62.6</v>
      </c>
      <c r="F1089" s="17">
        <f t="shared" si="139"/>
        <v>0.24999999999999961</v>
      </c>
      <c r="G1089" s="17">
        <f t="shared" si="140"/>
        <v>0.89999999999999858</v>
      </c>
      <c r="I1089">
        <f t="shared" si="144"/>
        <v>528.75000000000023</v>
      </c>
      <c r="J1089">
        <f t="shared" si="142"/>
        <v>103.2993</v>
      </c>
      <c r="K1089">
        <f t="shared" si="143"/>
        <v>12.906752438940746</v>
      </c>
      <c r="L1089">
        <f>Table1[[#This Row],[Accel. (N)]]+Table1[[#This Row],[Roll (N)]]+Table1[[#This Row],[Aero (N)]]</f>
        <v>644.95605243894101</v>
      </c>
      <c r="M1089">
        <f>Table1[[#This Row],[Total (N)]]*((E1075/3.6)/1000)</f>
        <v>4.1922143408531163</v>
      </c>
      <c r="N1089">
        <f>Table1[[#This Row],[Power (kW)]]*1000</f>
        <v>4192.2143408531165</v>
      </c>
      <c r="P1089">
        <f>(Table1[[#This Row],[Power (kW)]]*1000)*C1075</f>
        <v>4473092.7016902752</v>
      </c>
      <c r="S1089">
        <f t="shared" si="137"/>
        <v>0</v>
      </c>
      <c r="T1089">
        <f t="shared" si="141"/>
        <v>62.6</v>
      </c>
      <c r="U1089">
        <f t="shared" si="138"/>
        <v>17.388888888888889</v>
      </c>
    </row>
    <row r="1090" spans="2:21" x14ac:dyDescent="0.2">
      <c r="B1090" s="6" t="s">
        <v>53</v>
      </c>
      <c r="C1090" s="6">
        <v>1082</v>
      </c>
      <c r="D1090" s="6">
        <v>60</v>
      </c>
      <c r="E1090" s="12">
        <v>63</v>
      </c>
      <c r="F1090" s="17">
        <f t="shared" si="139"/>
        <v>-1.3888888888889086E-2</v>
      </c>
      <c r="G1090" s="17">
        <f t="shared" si="140"/>
        <v>-5.0000000000000711E-2</v>
      </c>
      <c r="I1090">
        <f t="shared" si="144"/>
        <v>202.50000000000009</v>
      </c>
      <c r="J1090">
        <f t="shared" si="142"/>
        <v>103.2993</v>
      </c>
      <c r="K1090">
        <f t="shared" si="143"/>
        <v>14.264464727060751</v>
      </c>
      <c r="L1090">
        <f>Table1[[#This Row],[Accel. (N)]]+Table1[[#This Row],[Roll (N)]]+Table1[[#This Row],[Aero (N)]]</f>
        <v>320.0637647270608</v>
      </c>
      <c r="M1090">
        <f>Table1[[#This Row],[Total (N)]]*((E1076/3.6)/1000)</f>
        <v>2.1871023923015822</v>
      </c>
      <c r="N1090">
        <f>Table1[[#This Row],[Power (kW)]]*1000</f>
        <v>2187.1023923015823</v>
      </c>
      <c r="P1090">
        <f>(Table1[[#This Row],[Power (kW)]]*1000)*C1076</f>
        <v>2335825.3549780897</v>
      </c>
      <c r="S1090">
        <f t="shared" si="137"/>
        <v>0</v>
      </c>
      <c r="T1090">
        <f t="shared" si="141"/>
        <v>63</v>
      </c>
      <c r="U1090">
        <f t="shared" si="138"/>
        <v>17.5</v>
      </c>
    </row>
    <row r="1091" spans="2:21" x14ac:dyDescent="0.2">
      <c r="B1091" s="6" t="s">
        <v>53</v>
      </c>
      <c r="C1091" s="6">
        <v>1083</v>
      </c>
      <c r="D1091" s="6">
        <v>61</v>
      </c>
      <c r="E1091" s="12">
        <v>62.5</v>
      </c>
      <c r="F1091" s="17">
        <f t="shared" si="139"/>
        <v>-0.29166666666666685</v>
      </c>
      <c r="G1091" s="17">
        <f t="shared" si="140"/>
        <v>-1.0500000000000007</v>
      </c>
      <c r="I1091">
        <f t="shared" si="144"/>
        <v>202.49999999999969</v>
      </c>
      <c r="J1091">
        <f t="shared" si="142"/>
        <v>103.2993</v>
      </c>
      <c r="K1091">
        <f t="shared" si="143"/>
        <v>14.968777976523</v>
      </c>
      <c r="L1091">
        <f>Table1[[#This Row],[Accel. (N)]]+Table1[[#This Row],[Roll (N)]]+Table1[[#This Row],[Aero (N)]]</f>
        <v>320.7680779765227</v>
      </c>
      <c r="M1091">
        <f>Table1[[#This Row],[Total (N)]]*((E1077/3.6)/1000)</f>
        <v>2.2453765458356592</v>
      </c>
      <c r="N1091">
        <f>Table1[[#This Row],[Power (kW)]]*1000</f>
        <v>2245.3765458356593</v>
      </c>
      <c r="P1091">
        <f>(Table1[[#This Row],[Power (kW)]]*1000)*C1077</f>
        <v>2400307.5274983197</v>
      </c>
      <c r="S1091">
        <f t="shared" si="137"/>
        <v>0</v>
      </c>
      <c r="T1091">
        <f t="shared" si="141"/>
        <v>62.5</v>
      </c>
      <c r="U1091">
        <f t="shared" si="138"/>
        <v>17.361111111111111</v>
      </c>
    </row>
    <row r="1092" spans="2:21" x14ac:dyDescent="0.2">
      <c r="B1092" s="6" t="s">
        <v>53</v>
      </c>
      <c r="C1092" s="6">
        <v>1084</v>
      </c>
      <c r="D1092" s="6">
        <v>62</v>
      </c>
      <c r="E1092" s="12">
        <v>60.9</v>
      </c>
      <c r="F1092" s="17">
        <f t="shared" si="139"/>
        <v>-0.44444444444444481</v>
      </c>
      <c r="G1092" s="17">
        <f t="shared" si="140"/>
        <v>-1.6000000000000014</v>
      </c>
      <c r="I1092">
        <f t="shared" si="144"/>
        <v>405.00000000000017</v>
      </c>
      <c r="J1092">
        <f t="shared" si="142"/>
        <v>103.2993</v>
      </c>
      <c r="K1092">
        <f t="shared" si="143"/>
        <v>16.428318686251998</v>
      </c>
      <c r="L1092">
        <f>Table1[[#This Row],[Accel. (N)]]+Table1[[#This Row],[Roll (N)]]+Table1[[#This Row],[Aero (N)]]</f>
        <v>524.72761868625219</v>
      </c>
      <c r="M1092">
        <f>Table1[[#This Row],[Total (N)]]*((E1078/3.6)/1000)</f>
        <v>3.8480025370325159</v>
      </c>
      <c r="N1092">
        <f>Table1[[#This Row],[Power (kW)]]*1000</f>
        <v>3848.0025370325161</v>
      </c>
      <c r="P1092">
        <f>(Table1[[#This Row],[Power (kW)]]*1000)*C1078</f>
        <v>4117362.7146247923</v>
      </c>
      <c r="S1092">
        <f t="shared" si="137"/>
        <v>0</v>
      </c>
      <c r="T1092">
        <f t="shared" si="141"/>
        <v>60.9</v>
      </c>
      <c r="U1092">
        <f t="shared" si="138"/>
        <v>16.916666666666664</v>
      </c>
    </row>
    <row r="1093" spans="2:21" x14ac:dyDescent="0.2">
      <c r="B1093" s="6" t="s">
        <v>53</v>
      </c>
      <c r="C1093" s="6">
        <v>1085</v>
      </c>
      <c r="D1093" s="6">
        <v>63</v>
      </c>
      <c r="E1093" s="12">
        <v>59.3</v>
      </c>
      <c r="F1093" s="17">
        <f t="shared" si="139"/>
        <v>-0.31944444444444403</v>
      </c>
      <c r="G1093" s="17">
        <f t="shared" si="140"/>
        <v>-1.1499999999999986</v>
      </c>
      <c r="I1093">
        <f t="shared" si="144"/>
        <v>607.50000000000023</v>
      </c>
      <c r="J1093">
        <f t="shared" si="142"/>
        <v>103.2993</v>
      </c>
      <c r="K1093">
        <f t="shared" si="143"/>
        <v>19.551056948928</v>
      </c>
      <c r="L1093">
        <f>Table1[[#This Row],[Accel. (N)]]+Table1[[#This Row],[Roll (N)]]+Table1[[#This Row],[Aero (N)]]</f>
        <v>730.35035694892827</v>
      </c>
      <c r="M1093">
        <f>Table1[[#This Row],[Total (N)]]*((E1079/3.6)/1000)</f>
        <v>5.842802855591426</v>
      </c>
      <c r="N1093">
        <f>Table1[[#This Row],[Power (kW)]]*1000</f>
        <v>5842.8028555914261</v>
      </c>
      <c r="P1093">
        <f>(Table1[[#This Row],[Power (kW)]]*1000)*C1079</f>
        <v>6257641.8583384175</v>
      </c>
      <c r="S1093">
        <f t="shared" si="137"/>
        <v>0</v>
      </c>
      <c r="T1093">
        <f t="shared" si="141"/>
        <v>59.3</v>
      </c>
      <c r="U1093">
        <f t="shared" si="138"/>
        <v>16.472222222222221</v>
      </c>
    </row>
    <row r="1094" spans="2:21" x14ac:dyDescent="0.2">
      <c r="B1094" s="6" t="s">
        <v>53</v>
      </c>
      <c r="C1094" s="6">
        <v>1086</v>
      </c>
      <c r="D1094" s="6">
        <v>64</v>
      </c>
      <c r="E1094" s="12">
        <v>58.6</v>
      </c>
      <c r="F1094" s="17">
        <f t="shared" si="139"/>
        <v>-9.7222222222221627E-2</v>
      </c>
      <c r="G1094" s="17">
        <f t="shared" si="140"/>
        <v>-0.34999999999999787</v>
      </c>
      <c r="I1094">
        <f t="shared" si="144"/>
        <v>731.24999999999955</v>
      </c>
      <c r="J1094">
        <f t="shared" si="142"/>
        <v>103.2993</v>
      </c>
      <c r="K1094">
        <f t="shared" si="143"/>
        <v>23.836336358306752</v>
      </c>
      <c r="L1094">
        <f>Table1[[#This Row],[Accel. (N)]]+Table1[[#This Row],[Roll (N)]]+Table1[[#This Row],[Aero (N)]]</f>
        <v>858.38563635830633</v>
      </c>
      <c r="M1094">
        <f>Table1[[#This Row],[Total (N)]]*((E1080/3.6)/1000)</f>
        <v>7.5824064544983729</v>
      </c>
      <c r="N1094">
        <f>Table1[[#This Row],[Power (kW)]]*1000</f>
        <v>7582.406454498373</v>
      </c>
      <c r="P1094">
        <f>(Table1[[#This Row],[Power (kW)]]*1000)*C1080</f>
        <v>8128339.719222256</v>
      </c>
      <c r="S1094">
        <f t="shared" si="137"/>
        <v>0</v>
      </c>
      <c r="T1094">
        <f t="shared" si="141"/>
        <v>58.6</v>
      </c>
      <c r="U1094">
        <f t="shared" si="138"/>
        <v>16.277777777777779</v>
      </c>
    </row>
    <row r="1095" spans="2:21" x14ac:dyDescent="0.2">
      <c r="B1095" s="6" t="s">
        <v>53</v>
      </c>
      <c r="C1095" s="6">
        <v>1087</v>
      </c>
      <c r="D1095" s="6">
        <v>65</v>
      </c>
      <c r="E1095" s="12">
        <v>58.6</v>
      </c>
      <c r="F1095" s="17">
        <f t="shared" si="139"/>
        <v>1.3888888888889086E-2</v>
      </c>
      <c r="G1095" s="17">
        <f t="shared" si="140"/>
        <v>5.0000000000000711E-2</v>
      </c>
      <c r="I1095">
        <f t="shared" si="144"/>
        <v>866.25</v>
      </c>
      <c r="J1095">
        <f t="shared" si="142"/>
        <v>103.2993</v>
      </c>
      <c r="K1095">
        <f t="shared" si="143"/>
        <v>29.372078213601576</v>
      </c>
      <c r="L1095">
        <f>Table1[[#This Row],[Accel. (N)]]+Table1[[#This Row],[Roll (N)]]+Table1[[#This Row],[Aero (N)]]</f>
        <v>998.92137821360154</v>
      </c>
      <c r="M1095">
        <f>Table1[[#This Row],[Total (N)]]*((E1081/3.6)/1000)</f>
        <v>9.7949790697055921</v>
      </c>
      <c r="N1095">
        <f>Table1[[#This Row],[Power (kW)]]*1000</f>
        <v>9794.9790697055923</v>
      </c>
      <c r="P1095">
        <f>(Table1[[#This Row],[Power (kW)]]*1000)*C1081</f>
        <v>10510012.541794101</v>
      </c>
      <c r="S1095">
        <f t="shared" si="137"/>
        <v>0</v>
      </c>
      <c r="T1095">
        <f t="shared" si="141"/>
        <v>58.6</v>
      </c>
      <c r="U1095">
        <f t="shared" si="138"/>
        <v>16.277777777777779</v>
      </c>
    </row>
    <row r="1096" spans="2:21" x14ac:dyDescent="0.2">
      <c r="B1096" s="6" t="s">
        <v>53</v>
      </c>
      <c r="C1096" s="6">
        <v>1088</v>
      </c>
      <c r="D1096" s="6">
        <v>66</v>
      </c>
      <c r="E1096" s="12">
        <v>58.7</v>
      </c>
      <c r="F1096" s="17">
        <f t="shared" si="139"/>
        <v>2.7777777777777186E-2</v>
      </c>
      <c r="G1096" s="17">
        <f t="shared" si="140"/>
        <v>9.9999999999997868E-2</v>
      </c>
      <c r="I1096">
        <f t="shared" si="144"/>
        <v>1035.0000000000002</v>
      </c>
      <c r="J1096">
        <f t="shared" si="142"/>
        <v>103.2993</v>
      </c>
      <c r="K1096">
        <f t="shared" si="143"/>
        <v>36.777267318389406</v>
      </c>
      <c r="L1096">
        <f>Table1[[#This Row],[Accel. (N)]]+Table1[[#This Row],[Roll (N)]]+Table1[[#This Row],[Aero (N)]]</f>
        <v>1175.0765673183896</v>
      </c>
      <c r="M1096">
        <f>Table1[[#This Row],[Total (N)]]*((E1082/3.6)/1000)</f>
        <v>12.893201224743441</v>
      </c>
      <c r="N1096">
        <f>Table1[[#This Row],[Power (kW)]]*1000</f>
        <v>12893.201224743441</v>
      </c>
      <c r="P1096">
        <f>(Table1[[#This Row],[Power (kW)]]*1000)*C1082</f>
        <v>13847298.115374455</v>
      </c>
      <c r="S1096">
        <f t="shared" ref="S1096:S1159" si="145">IF(E1096&lt;1,1,0)</f>
        <v>0</v>
      </c>
      <c r="T1096">
        <f t="shared" si="141"/>
        <v>58.7</v>
      </c>
      <c r="U1096">
        <f t="shared" ref="U1096:U1159" si="146">E1096/3.6</f>
        <v>16.305555555555557</v>
      </c>
    </row>
    <row r="1097" spans="2:21" x14ac:dyDescent="0.2">
      <c r="B1097" s="6" t="s">
        <v>53</v>
      </c>
      <c r="C1097" s="6">
        <v>1089</v>
      </c>
      <c r="D1097" s="6">
        <v>67</v>
      </c>
      <c r="E1097" s="12">
        <v>58.8</v>
      </c>
      <c r="F1097" s="17">
        <f t="shared" si="139"/>
        <v>1.3888888888888099E-2</v>
      </c>
      <c r="G1097" s="17">
        <f t="shared" si="140"/>
        <v>4.9999999999997158E-2</v>
      </c>
      <c r="I1097">
        <f t="shared" si="144"/>
        <v>1102.4999999999998</v>
      </c>
      <c r="J1097">
        <f t="shared" si="142"/>
        <v>103.2993</v>
      </c>
      <c r="K1097">
        <f t="shared" si="143"/>
        <v>46.677252752597738</v>
      </c>
      <c r="L1097">
        <f>Table1[[#This Row],[Accel. (N)]]+Table1[[#This Row],[Roll (N)]]+Table1[[#This Row],[Aero (N)]]</f>
        <v>1252.4765527525974</v>
      </c>
      <c r="M1097">
        <f>Table1[[#This Row],[Total (N)]]*((E1083/3.6)/1000)</f>
        <v>15.482001832636273</v>
      </c>
      <c r="N1097">
        <f>Table1[[#This Row],[Power (kW)]]*1000</f>
        <v>15482.001832636273</v>
      </c>
      <c r="P1097">
        <f>(Table1[[#This Row],[Power (kW)]]*1000)*C1083</f>
        <v>16643151.970083993</v>
      </c>
      <c r="S1097">
        <f t="shared" si="145"/>
        <v>0</v>
      </c>
      <c r="T1097">
        <f t="shared" si="141"/>
        <v>58.8</v>
      </c>
      <c r="U1097">
        <f t="shared" si="146"/>
        <v>16.333333333333332</v>
      </c>
    </row>
    <row r="1098" spans="2:21" x14ac:dyDescent="0.2">
      <c r="B1098" s="6" t="s">
        <v>53</v>
      </c>
      <c r="C1098" s="6">
        <v>1090</v>
      </c>
      <c r="D1098" s="6">
        <v>68</v>
      </c>
      <c r="E1098" s="12">
        <v>58.8</v>
      </c>
      <c r="F1098" s="17">
        <f t="shared" ref="F1098:F1161" si="147">($E1099-$E1097)/2/3.6</f>
        <v>0</v>
      </c>
      <c r="G1098" s="17">
        <f t="shared" ref="G1098:G1161" si="148">($E1099-$E1097)/2</f>
        <v>0</v>
      </c>
      <c r="I1098">
        <f t="shared" si="144"/>
        <v>989.99999999999977</v>
      </c>
      <c r="J1098">
        <f t="shared" si="142"/>
        <v>103.2993</v>
      </c>
      <c r="K1098">
        <f t="shared" si="143"/>
        <v>57.29003713806906</v>
      </c>
      <c r="L1098">
        <f>Table1[[#This Row],[Accel. (N)]]+Table1[[#This Row],[Roll (N)]]+Table1[[#This Row],[Aero (N)]]</f>
        <v>1150.5893371380687</v>
      </c>
      <c r="M1098">
        <f>Table1[[#This Row],[Total (N)]]*((E1084/3.6)/1000)</f>
        <v>15.756681755807438</v>
      </c>
      <c r="N1098">
        <f>Table1[[#This Row],[Power (kW)]]*1000</f>
        <v>15756.681755807438</v>
      </c>
      <c r="P1098">
        <f>(Table1[[#This Row],[Power (kW)]]*1000)*C1084</f>
        <v>16954189.569248803</v>
      </c>
      <c r="S1098">
        <f t="shared" si="145"/>
        <v>0</v>
      </c>
      <c r="T1098">
        <f t="shared" si="141"/>
        <v>58.8</v>
      </c>
      <c r="U1098">
        <f t="shared" si="146"/>
        <v>16.333333333333332</v>
      </c>
    </row>
    <row r="1099" spans="2:21" x14ac:dyDescent="0.2">
      <c r="B1099" s="6" t="s">
        <v>53</v>
      </c>
      <c r="C1099" s="6">
        <v>1091</v>
      </c>
      <c r="D1099" s="6">
        <v>69</v>
      </c>
      <c r="E1099" s="12">
        <v>58.8</v>
      </c>
      <c r="F1099" s="17">
        <f t="shared" si="147"/>
        <v>4.1666666666667261E-2</v>
      </c>
      <c r="G1099" s="17">
        <f t="shared" si="148"/>
        <v>0.15000000000000213</v>
      </c>
      <c r="I1099">
        <f t="shared" si="144"/>
        <v>798.75000000000011</v>
      </c>
      <c r="J1099">
        <f t="shared" si="142"/>
        <v>103.2993</v>
      </c>
      <c r="K1099">
        <f t="shared" si="143"/>
        <v>66.963737190924064</v>
      </c>
      <c r="L1099">
        <f>Table1[[#This Row],[Accel. (N)]]+Table1[[#This Row],[Roll (N)]]+Table1[[#This Row],[Aero (N)]]</f>
        <v>969.01303719092425</v>
      </c>
      <c r="M1099">
        <f>Table1[[#This Row],[Total (N)]]*((E1085/3.6)/1000)</f>
        <v>14.346776356187849</v>
      </c>
      <c r="N1099">
        <f>Table1[[#This Row],[Power (kW)]]*1000</f>
        <v>14346.776356187849</v>
      </c>
      <c r="P1099">
        <f>(Table1[[#This Row],[Power (kW)]]*1000)*C1085</f>
        <v>15451478.135614313</v>
      </c>
      <c r="S1099">
        <f t="shared" si="145"/>
        <v>0</v>
      </c>
      <c r="T1099">
        <f t="shared" si="141"/>
        <v>58.8</v>
      </c>
      <c r="U1099">
        <f t="shared" si="146"/>
        <v>16.333333333333332</v>
      </c>
    </row>
    <row r="1100" spans="2:21" x14ac:dyDescent="0.2">
      <c r="B1100" s="6" t="s">
        <v>53</v>
      </c>
      <c r="C1100" s="6">
        <v>1092</v>
      </c>
      <c r="D1100" s="6">
        <v>70</v>
      </c>
      <c r="E1100" s="12">
        <v>59.1</v>
      </c>
      <c r="F1100" s="17">
        <f t="shared" si="147"/>
        <v>0.18055555555555614</v>
      </c>
      <c r="G1100" s="17">
        <f t="shared" si="148"/>
        <v>0.65000000000000213</v>
      </c>
      <c r="I1100">
        <f t="shared" si="144"/>
        <v>630.00000000000011</v>
      </c>
      <c r="J1100">
        <f t="shared" si="142"/>
        <v>103.2993</v>
      </c>
      <c r="K1100">
        <f t="shared" si="143"/>
        <v>74.979661111426992</v>
      </c>
      <c r="L1100">
        <f>Table1[[#This Row],[Accel. (N)]]+Table1[[#This Row],[Roll (N)]]+Table1[[#This Row],[Aero (N)]]</f>
        <v>808.27896111142718</v>
      </c>
      <c r="M1100">
        <f>Table1[[#This Row],[Total (N)]]*((E1086/3.6)/1000)</f>
        <v>12.663037057412359</v>
      </c>
      <c r="N1100">
        <f>Table1[[#This Row],[Power (kW)]]*1000</f>
        <v>12663.037057412359</v>
      </c>
      <c r="P1100">
        <f>(Table1[[#This Row],[Power (kW)]]*1000)*C1086</f>
        <v>13650753.947890524</v>
      </c>
      <c r="S1100">
        <f t="shared" si="145"/>
        <v>0</v>
      </c>
      <c r="T1100">
        <f t="shared" si="141"/>
        <v>59.1</v>
      </c>
      <c r="U1100">
        <f t="shared" si="146"/>
        <v>16.416666666666668</v>
      </c>
    </row>
    <row r="1101" spans="2:21" x14ac:dyDescent="0.2">
      <c r="B1101" s="6" t="s">
        <v>53</v>
      </c>
      <c r="C1101" s="6">
        <v>1093</v>
      </c>
      <c r="D1101" s="6">
        <v>71</v>
      </c>
      <c r="E1101" s="12">
        <v>60.1</v>
      </c>
      <c r="F1101" s="17">
        <f t="shared" si="147"/>
        <v>0.36111111111111133</v>
      </c>
      <c r="G1101" s="17">
        <f t="shared" si="148"/>
        <v>1.3000000000000007</v>
      </c>
      <c r="I1101">
        <f t="shared" si="144"/>
        <v>540.00000000000045</v>
      </c>
      <c r="J1101">
        <f t="shared" si="142"/>
        <v>103.2993</v>
      </c>
      <c r="K1101">
        <f t="shared" si="143"/>
        <v>81.774115400499738</v>
      </c>
      <c r="L1101">
        <f>Table1[[#This Row],[Accel. (N)]]+Table1[[#This Row],[Roll (N)]]+Table1[[#This Row],[Aero (N)]]</f>
        <v>725.07341540050015</v>
      </c>
      <c r="M1101">
        <f>Table1[[#This Row],[Total (N)]]*((E1087/3.6)/1000)</f>
        <v>11.863006713080406</v>
      </c>
      <c r="N1101">
        <f>Table1[[#This Row],[Power (kW)]]*1000</f>
        <v>11863.006713080405</v>
      </c>
      <c r="P1101">
        <f>(Table1[[#This Row],[Power (kW)]]*1000)*C1087</f>
        <v>12800184.243413758</v>
      </c>
      <c r="S1101">
        <f t="shared" si="145"/>
        <v>0</v>
      </c>
      <c r="T1101">
        <f t="shared" si="141"/>
        <v>60.1</v>
      </c>
      <c r="U1101">
        <f t="shared" si="146"/>
        <v>16.694444444444443</v>
      </c>
    </row>
    <row r="1102" spans="2:21" x14ac:dyDescent="0.2">
      <c r="B1102" s="6" t="s">
        <v>53</v>
      </c>
      <c r="C1102" s="6">
        <v>1094</v>
      </c>
      <c r="D1102" s="6">
        <v>72</v>
      </c>
      <c r="E1102" s="12">
        <v>61.7</v>
      </c>
      <c r="F1102" s="17">
        <f t="shared" si="147"/>
        <v>0.40277777777777757</v>
      </c>
      <c r="G1102" s="17">
        <f t="shared" si="148"/>
        <v>1.4499999999999993</v>
      </c>
      <c r="I1102">
        <f t="shared" si="144"/>
        <v>416.25000000000034</v>
      </c>
      <c r="J1102">
        <f t="shared" si="142"/>
        <v>103.2993</v>
      </c>
      <c r="K1102">
        <f t="shared" si="143"/>
        <v>88.285241535002996</v>
      </c>
      <c r="L1102">
        <f>Table1[[#This Row],[Accel. (N)]]+Table1[[#This Row],[Roll (N)]]+Table1[[#This Row],[Aero (N)]]</f>
        <v>607.83454153500338</v>
      </c>
      <c r="M1102">
        <f>Table1[[#This Row],[Total (N)]]*((E1088/3.6)/1000)</f>
        <v>10.333187206095058</v>
      </c>
      <c r="N1102">
        <f>Table1[[#This Row],[Power (kW)]]*1000</f>
        <v>10333.187206095057</v>
      </c>
      <c r="P1102">
        <f>(Table1[[#This Row],[Power (kW)]]*1000)*C1088</f>
        <v>11159842.182582662</v>
      </c>
      <c r="S1102">
        <f t="shared" si="145"/>
        <v>0</v>
      </c>
      <c r="T1102">
        <f t="shared" si="141"/>
        <v>61.7</v>
      </c>
      <c r="U1102">
        <f t="shared" si="146"/>
        <v>17.138888888888889</v>
      </c>
    </row>
    <row r="1103" spans="2:21" x14ac:dyDescent="0.2">
      <c r="B1103" s="6" t="s">
        <v>53</v>
      </c>
      <c r="C1103" s="6">
        <v>1095</v>
      </c>
      <c r="D1103" s="6">
        <v>73</v>
      </c>
      <c r="E1103" s="12">
        <v>63</v>
      </c>
      <c r="F1103" s="17">
        <f t="shared" si="147"/>
        <v>0.27777777777777779</v>
      </c>
      <c r="G1103" s="17">
        <f t="shared" si="148"/>
        <v>1</v>
      </c>
      <c r="I1103">
        <f t="shared" si="144"/>
        <v>202.49999999999969</v>
      </c>
      <c r="J1103">
        <f t="shared" si="142"/>
        <v>103.2993</v>
      </c>
      <c r="K1103">
        <f t="shared" si="143"/>
        <v>92.370635524186312</v>
      </c>
      <c r="L1103">
        <f>Table1[[#This Row],[Accel. (N)]]+Table1[[#This Row],[Roll (N)]]+Table1[[#This Row],[Aero (N)]]</f>
        <v>398.16993552418597</v>
      </c>
      <c r="M1103">
        <f>Table1[[#This Row],[Total (N)]]*((E1089/3.6)/1000)</f>
        <v>6.923732767726122</v>
      </c>
      <c r="N1103">
        <f>Table1[[#This Row],[Power (kW)]]*1000</f>
        <v>6923.7327677261219</v>
      </c>
      <c r="P1103">
        <f>(Table1[[#This Row],[Power (kW)]]*1000)*C1089</f>
        <v>7484555.1219119374</v>
      </c>
      <c r="S1103">
        <f t="shared" si="145"/>
        <v>0</v>
      </c>
      <c r="T1103">
        <f t="shared" si="141"/>
        <v>63</v>
      </c>
      <c r="U1103">
        <f t="shared" si="146"/>
        <v>17.5</v>
      </c>
    </row>
    <row r="1104" spans="2:21" x14ac:dyDescent="0.2">
      <c r="B1104" s="6" t="s">
        <v>53</v>
      </c>
      <c r="C1104" s="6">
        <v>1096</v>
      </c>
      <c r="D1104" s="6">
        <v>74</v>
      </c>
      <c r="E1104" s="12">
        <v>63.7</v>
      </c>
      <c r="F1104" s="17">
        <f t="shared" si="147"/>
        <v>0.12499999999999981</v>
      </c>
      <c r="G1104" s="17">
        <f t="shared" si="148"/>
        <v>0.44999999999999929</v>
      </c>
      <c r="I1104">
        <f t="shared" si="144"/>
        <v>-11.25000000000016</v>
      </c>
      <c r="J1104">
        <f t="shared" si="142"/>
        <v>103.2993</v>
      </c>
      <c r="K1104">
        <f t="shared" si="143"/>
        <v>93.554862353268746</v>
      </c>
      <c r="L1104">
        <f>Table1[[#This Row],[Accel. (N)]]+Table1[[#This Row],[Roll (N)]]+Table1[[#This Row],[Aero (N)]]</f>
        <v>185.60416235326858</v>
      </c>
      <c r="M1104">
        <f>Table1[[#This Row],[Total (N)]]*((E1090/3.6)/1000)</f>
        <v>3.2480728411822004</v>
      </c>
      <c r="N1104">
        <f>Table1[[#This Row],[Power (kW)]]*1000</f>
        <v>3248.0728411822006</v>
      </c>
      <c r="P1104">
        <f>(Table1[[#This Row],[Power (kW)]]*1000)*C1090</f>
        <v>3514414.8141591409</v>
      </c>
      <c r="S1104">
        <f t="shared" si="145"/>
        <v>0</v>
      </c>
      <c r="T1104">
        <f t="shared" si="141"/>
        <v>63.7</v>
      </c>
      <c r="U1104">
        <f t="shared" si="146"/>
        <v>17.694444444444446</v>
      </c>
    </row>
    <row r="1105" spans="2:21" x14ac:dyDescent="0.2">
      <c r="B1105" s="6" t="s">
        <v>53</v>
      </c>
      <c r="C1105" s="6">
        <v>1097</v>
      </c>
      <c r="D1105" s="6">
        <v>75</v>
      </c>
      <c r="E1105" s="12">
        <v>63.9</v>
      </c>
      <c r="F1105" s="17">
        <f t="shared" si="147"/>
        <v>-2.7777777777778172E-2</v>
      </c>
      <c r="G1105" s="17">
        <f t="shared" si="148"/>
        <v>-0.10000000000000142</v>
      </c>
      <c r="I1105">
        <f t="shared" si="144"/>
        <v>-236.25000000000014</v>
      </c>
      <c r="J1105">
        <f t="shared" si="142"/>
        <v>103.2993</v>
      </c>
      <c r="K1105">
        <f t="shared" si="143"/>
        <v>92.075757386610235</v>
      </c>
      <c r="L1105">
        <f>Table1[[#This Row],[Accel. (N)]]+Table1[[#This Row],[Roll (N)]]+Table1[[#This Row],[Aero (N)]]</f>
        <v>-40.874942613389919</v>
      </c>
      <c r="M1105">
        <f>Table1[[#This Row],[Total (N)]]*((E1091/3.6)/1000)</f>
        <v>-0.70963442037135283</v>
      </c>
      <c r="N1105">
        <f>Table1[[#This Row],[Power (kW)]]*1000</f>
        <v>-709.6344203713528</v>
      </c>
      <c r="P1105">
        <f>(Table1[[#This Row],[Power (kW)]]*1000)*C1091</f>
        <v>-768534.07726217504</v>
      </c>
      <c r="S1105">
        <f t="shared" si="145"/>
        <v>0</v>
      </c>
      <c r="T1105">
        <f t="shared" si="141"/>
        <v>63.9</v>
      </c>
      <c r="U1105">
        <f t="shared" si="146"/>
        <v>17.75</v>
      </c>
    </row>
    <row r="1106" spans="2:21" x14ac:dyDescent="0.2">
      <c r="B1106" s="6" t="s">
        <v>53</v>
      </c>
      <c r="C1106" s="6">
        <v>1098</v>
      </c>
      <c r="D1106" s="6">
        <v>76</v>
      </c>
      <c r="E1106" s="12">
        <v>63.5</v>
      </c>
      <c r="F1106" s="17">
        <f t="shared" si="147"/>
        <v>-0.2222222222222224</v>
      </c>
      <c r="G1106" s="17">
        <f t="shared" si="148"/>
        <v>-0.80000000000000071</v>
      </c>
      <c r="I1106">
        <f t="shared" si="144"/>
        <v>-360.00000000000028</v>
      </c>
      <c r="J1106">
        <f t="shared" si="142"/>
        <v>103.2993</v>
      </c>
      <c r="K1106">
        <f t="shared" si="143"/>
        <v>87.421821376776663</v>
      </c>
      <c r="L1106">
        <f>Table1[[#This Row],[Accel. (N)]]+Table1[[#This Row],[Roll (N)]]+Table1[[#This Row],[Aero (N)]]</f>
        <v>-169.27887862322359</v>
      </c>
      <c r="M1106">
        <f>Table1[[#This Row],[Total (N)]]*((E1092/3.6)/1000)</f>
        <v>-2.8636343633761987</v>
      </c>
      <c r="N1106">
        <f>Table1[[#This Row],[Power (kW)]]*1000</f>
        <v>-2863.6343633761985</v>
      </c>
      <c r="P1106">
        <f>(Table1[[#This Row],[Power (kW)]]*1000)*C1092</f>
        <v>-3104179.6498997994</v>
      </c>
      <c r="S1106">
        <f t="shared" si="145"/>
        <v>0</v>
      </c>
      <c r="T1106">
        <f t="shared" si="141"/>
        <v>63.5</v>
      </c>
      <c r="U1106">
        <f t="shared" si="146"/>
        <v>17.638888888888889</v>
      </c>
    </row>
    <row r="1107" spans="2:21" x14ac:dyDescent="0.2">
      <c r="B1107" s="6" t="s">
        <v>53</v>
      </c>
      <c r="C1107" s="6">
        <v>1099</v>
      </c>
      <c r="D1107" s="6">
        <v>77</v>
      </c>
      <c r="E1107" s="12">
        <v>62.3</v>
      </c>
      <c r="F1107" s="17">
        <f t="shared" si="147"/>
        <v>-0.44444444444444481</v>
      </c>
      <c r="G1107" s="17">
        <f t="shared" si="148"/>
        <v>-1.6000000000000014</v>
      </c>
      <c r="I1107">
        <f t="shared" si="144"/>
        <v>-258.74999999999966</v>
      </c>
      <c r="J1107">
        <f t="shared" si="142"/>
        <v>103.2993</v>
      </c>
      <c r="K1107">
        <f t="shared" si="143"/>
        <v>82.888570903664913</v>
      </c>
      <c r="L1107">
        <f>Table1[[#This Row],[Accel. (N)]]+Table1[[#This Row],[Roll (N)]]+Table1[[#This Row],[Aero (N)]]</f>
        <v>-72.562129096334729</v>
      </c>
      <c r="M1107">
        <f>Table1[[#This Row],[Total (N)]]*((E1093/3.6)/1000)</f>
        <v>-1.1952595153924026</v>
      </c>
      <c r="N1107">
        <f>Table1[[#This Row],[Power (kW)]]*1000</f>
        <v>-1195.2595153924026</v>
      </c>
      <c r="P1107">
        <f>(Table1[[#This Row],[Power (kW)]]*1000)*C1093</f>
        <v>-1296856.5742007568</v>
      </c>
      <c r="S1107">
        <f t="shared" si="145"/>
        <v>0</v>
      </c>
      <c r="T1107">
        <f t="shared" si="141"/>
        <v>62.3</v>
      </c>
      <c r="U1107">
        <f t="shared" si="146"/>
        <v>17.305555555555554</v>
      </c>
    </row>
    <row r="1108" spans="2:21" x14ac:dyDescent="0.2">
      <c r="B1108" s="6" t="s">
        <v>53</v>
      </c>
      <c r="C1108" s="6">
        <v>1100</v>
      </c>
      <c r="D1108" s="6">
        <v>78</v>
      </c>
      <c r="E1108" s="12">
        <v>60.3</v>
      </c>
      <c r="F1108" s="17">
        <f t="shared" si="147"/>
        <v>-0.47222222222222199</v>
      </c>
      <c r="G1108" s="17">
        <f t="shared" si="148"/>
        <v>-1.6999999999999993</v>
      </c>
      <c r="I1108">
        <f t="shared" si="144"/>
        <v>-78.749999999999517</v>
      </c>
      <c r="J1108">
        <f t="shared" si="142"/>
        <v>103.2993</v>
      </c>
      <c r="K1108">
        <f t="shared" si="143"/>
        <v>80.943223765842973</v>
      </c>
      <c r="L1108">
        <f>Table1[[#This Row],[Accel. (N)]]+Table1[[#This Row],[Roll (N)]]+Table1[[#This Row],[Aero (N)]]</f>
        <v>105.49252376584346</v>
      </c>
      <c r="M1108">
        <f>Table1[[#This Row],[Total (N)]]*((E1094/3.6)/1000)</f>
        <v>1.7171838590773409</v>
      </c>
      <c r="N1108">
        <f>Table1[[#This Row],[Power (kW)]]*1000</f>
        <v>1717.1838590773409</v>
      </c>
      <c r="P1108">
        <f>(Table1[[#This Row],[Power (kW)]]*1000)*C1094</f>
        <v>1864861.6709579923</v>
      </c>
      <c r="S1108">
        <f t="shared" si="145"/>
        <v>0</v>
      </c>
      <c r="T1108">
        <f t="shared" si="141"/>
        <v>60.3</v>
      </c>
      <c r="U1108">
        <f t="shared" si="146"/>
        <v>16.75</v>
      </c>
    </row>
    <row r="1109" spans="2:21" x14ac:dyDescent="0.2">
      <c r="B1109" s="6" t="s">
        <v>53</v>
      </c>
      <c r="C1109" s="6">
        <v>1101</v>
      </c>
      <c r="D1109" s="6">
        <v>79</v>
      </c>
      <c r="E1109" s="12">
        <v>58.9</v>
      </c>
      <c r="F1109" s="17">
        <f t="shared" si="147"/>
        <v>-0.26388888888888867</v>
      </c>
      <c r="G1109" s="17">
        <f t="shared" si="148"/>
        <v>-0.94999999999999929</v>
      </c>
      <c r="I1109">
        <f t="shared" si="144"/>
        <v>11.25000000000016</v>
      </c>
      <c r="J1109">
        <f t="shared" si="142"/>
        <v>103.2993</v>
      </c>
      <c r="K1109">
        <f t="shared" si="143"/>
        <v>80.943223765842973</v>
      </c>
      <c r="L1109">
        <f>Table1[[#This Row],[Accel. (N)]]+Table1[[#This Row],[Roll (N)]]+Table1[[#This Row],[Aero (N)]]</f>
        <v>195.49252376584315</v>
      </c>
      <c r="M1109">
        <f>Table1[[#This Row],[Total (N)]]*((E1095/3.6)/1000)</f>
        <v>3.1821838590773361</v>
      </c>
      <c r="N1109">
        <f>Table1[[#This Row],[Power (kW)]]*1000</f>
        <v>3182.1838590773364</v>
      </c>
      <c r="P1109">
        <f>(Table1[[#This Row],[Power (kW)]]*1000)*C1095</f>
        <v>3459033.8548170645</v>
      </c>
      <c r="S1109">
        <f t="shared" si="145"/>
        <v>0</v>
      </c>
      <c r="T1109">
        <f t="shared" ref="T1109:T1172" si="149">IF(S1109=1,"",E1109)</f>
        <v>58.9</v>
      </c>
      <c r="U1109">
        <f t="shared" si="146"/>
        <v>16.361111111111111</v>
      </c>
    </row>
    <row r="1110" spans="2:21" x14ac:dyDescent="0.2">
      <c r="B1110" s="6" t="s">
        <v>53</v>
      </c>
      <c r="C1110" s="6">
        <v>1102</v>
      </c>
      <c r="D1110" s="6">
        <v>80</v>
      </c>
      <c r="E1110" s="12">
        <v>58.4</v>
      </c>
      <c r="F1110" s="17">
        <f t="shared" si="147"/>
        <v>-1.3888888888889086E-2</v>
      </c>
      <c r="G1110" s="17">
        <f t="shared" si="148"/>
        <v>-5.0000000000000711E-2</v>
      </c>
      <c r="I1110">
        <f t="shared" si="144"/>
        <v>22.49999999999952</v>
      </c>
      <c r="J1110">
        <f t="shared" ref="J1110:J1173" si="150">$M$16*9.81*$M$17</f>
        <v>103.2993</v>
      </c>
      <c r="K1110">
        <f t="shared" si="143"/>
        <v>81.219716216184096</v>
      </c>
      <c r="L1110">
        <f>Table1[[#This Row],[Accel. (N)]]+Table1[[#This Row],[Roll (N)]]+Table1[[#This Row],[Aero (N)]]</f>
        <v>207.01901621618362</v>
      </c>
      <c r="M1110">
        <f>Table1[[#This Row],[Total (N)]]*((E1096/3.6)/1000)</f>
        <v>3.3755600699694384</v>
      </c>
      <c r="N1110">
        <f>Table1[[#This Row],[Power (kW)]]*1000</f>
        <v>3375.5600699694382</v>
      </c>
      <c r="P1110">
        <f>(Table1[[#This Row],[Power (kW)]]*1000)*C1096</f>
        <v>3672609.356126749</v>
      </c>
      <c r="S1110">
        <f t="shared" si="145"/>
        <v>0</v>
      </c>
      <c r="T1110">
        <f t="shared" si="149"/>
        <v>58.4</v>
      </c>
      <c r="U1110">
        <f t="shared" si="146"/>
        <v>16.222222222222221</v>
      </c>
    </row>
    <row r="1111" spans="2:21" x14ac:dyDescent="0.2">
      <c r="B1111" s="6" t="s">
        <v>53</v>
      </c>
      <c r="C1111" s="6">
        <v>1103</v>
      </c>
      <c r="D1111" s="6">
        <v>81</v>
      </c>
      <c r="E1111" s="12">
        <v>58.8</v>
      </c>
      <c r="F1111" s="17">
        <f t="shared" si="147"/>
        <v>0.25000000000000061</v>
      </c>
      <c r="G1111" s="17">
        <f t="shared" si="148"/>
        <v>0.90000000000000213</v>
      </c>
      <c r="I1111">
        <f t="shared" si="144"/>
        <v>11.249999999999361</v>
      </c>
      <c r="J1111">
        <f t="shared" si="150"/>
        <v>103.2993</v>
      </c>
      <c r="K1111">
        <f t="shared" ref="K1111:K1174" si="151">0.5*0.9617*$M$20*1.293^2*(E1097/3.6)^2</f>
        <v>81.496680094402976</v>
      </c>
      <c r="L1111">
        <f>Table1[[#This Row],[Accel. (N)]]+Table1[[#This Row],[Roll (N)]]+Table1[[#This Row],[Aero (N)]]</f>
        <v>196.04598009440235</v>
      </c>
      <c r="M1111">
        <f>Table1[[#This Row],[Total (N)]]*((E1097/3.6)/1000)</f>
        <v>3.2020843415419047</v>
      </c>
      <c r="N1111">
        <f>Table1[[#This Row],[Power (kW)]]*1000</f>
        <v>3202.0843415419049</v>
      </c>
      <c r="P1111">
        <f>(Table1[[#This Row],[Power (kW)]]*1000)*C1097</f>
        <v>3487069.8479391346</v>
      </c>
      <c r="S1111">
        <f t="shared" si="145"/>
        <v>0</v>
      </c>
      <c r="T1111">
        <f t="shared" si="149"/>
        <v>58.8</v>
      </c>
      <c r="U1111">
        <f t="shared" si="146"/>
        <v>16.333333333333332</v>
      </c>
    </row>
    <row r="1112" spans="2:21" x14ac:dyDescent="0.2">
      <c r="B1112" s="6" t="s">
        <v>53</v>
      </c>
      <c r="C1112" s="6">
        <v>1104</v>
      </c>
      <c r="D1112" s="6">
        <v>82</v>
      </c>
      <c r="E1112" s="12">
        <v>60.2</v>
      </c>
      <c r="F1112" s="17">
        <f t="shared" si="147"/>
        <v>0.4861111111111111</v>
      </c>
      <c r="G1112" s="17">
        <f t="shared" si="148"/>
        <v>1.75</v>
      </c>
      <c r="I1112">
        <f t="shared" si="144"/>
        <v>0</v>
      </c>
      <c r="J1112">
        <f t="shared" si="150"/>
        <v>103.2993</v>
      </c>
      <c r="K1112">
        <f t="shared" si="151"/>
        <v>81.496680094402976</v>
      </c>
      <c r="L1112">
        <f>Table1[[#This Row],[Accel. (N)]]+Table1[[#This Row],[Roll (N)]]+Table1[[#This Row],[Aero (N)]]</f>
        <v>184.79598009440298</v>
      </c>
      <c r="M1112">
        <f>Table1[[#This Row],[Total (N)]]*((E1098/3.6)/1000)</f>
        <v>3.018334341541915</v>
      </c>
      <c r="N1112">
        <f>Table1[[#This Row],[Power (kW)]]*1000</f>
        <v>3018.3343415419149</v>
      </c>
      <c r="P1112">
        <f>(Table1[[#This Row],[Power (kW)]]*1000)*C1098</f>
        <v>3289984.4322806871</v>
      </c>
      <c r="S1112">
        <f t="shared" si="145"/>
        <v>0</v>
      </c>
      <c r="T1112">
        <f t="shared" si="149"/>
        <v>60.2</v>
      </c>
      <c r="U1112">
        <f t="shared" si="146"/>
        <v>16.722222222222221</v>
      </c>
    </row>
    <row r="1113" spans="2:21" x14ac:dyDescent="0.2">
      <c r="B1113" s="6" t="s">
        <v>53</v>
      </c>
      <c r="C1113" s="6">
        <v>1105</v>
      </c>
      <c r="D1113" s="6">
        <v>83</v>
      </c>
      <c r="E1113" s="12">
        <v>62.3</v>
      </c>
      <c r="F1113" s="17">
        <f t="shared" si="147"/>
        <v>0.51388888888888828</v>
      </c>
      <c r="G1113" s="17">
        <f t="shared" si="148"/>
        <v>1.8499999999999979</v>
      </c>
      <c r="I1113">
        <f t="shared" si="144"/>
        <v>33.750000000000483</v>
      </c>
      <c r="J1113">
        <f t="shared" si="150"/>
        <v>103.2993</v>
      </c>
      <c r="K1113">
        <f t="shared" si="151"/>
        <v>81.496680094402976</v>
      </c>
      <c r="L1113">
        <f>Table1[[#This Row],[Accel. (N)]]+Table1[[#This Row],[Roll (N)]]+Table1[[#This Row],[Aero (N)]]</f>
        <v>218.54598009440343</v>
      </c>
      <c r="M1113">
        <f>Table1[[#This Row],[Total (N)]]*((E1099/3.6)/1000)</f>
        <v>3.5695843415419222</v>
      </c>
      <c r="N1113">
        <f>Table1[[#This Row],[Power (kW)]]*1000</f>
        <v>3569.5843415419222</v>
      </c>
      <c r="P1113">
        <f>(Table1[[#This Row],[Power (kW)]]*1000)*C1099</f>
        <v>3894416.5166222369</v>
      </c>
      <c r="S1113">
        <f t="shared" si="145"/>
        <v>0</v>
      </c>
      <c r="T1113">
        <f t="shared" si="149"/>
        <v>62.3</v>
      </c>
      <c r="U1113">
        <f t="shared" si="146"/>
        <v>17.305555555555554</v>
      </c>
    </row>
    <row r="1114" spans="2:21" x14ac:dyDescent="0.2">
      <c r="B1114" s="6" t="s">
        <v>53</v>
      </c>
      <c r="C1114" s="6">
        <v>1106</v>
      </c>
      <c r="D1114" s="6">
        <v>84</v>
      </c>
      <c r="E1114" s="12">
        <v>63.9</v>
      </c>
      <c r="F1114" s="17">
        <f t="shared" si="147"/>
        <v>0.30555555555555597</v>
      </c>
      <c r="G1114" s="17">
        <f t="shared" si="148"/>
        <v>1.1000000000000014</v>
      </c>
      <c r="I1114">
        <f t="shared" si="144"/>
        <v>146.25000000000048</v>
      </c>
      <c r="J1114">
        <f t="shared" si="150"/>
        <v>103.2993</v>
      </c>
      <c r="K1114">
        <f t="shared" si="151"/>
        <v>82.330400296326687</v>
      </c>
      <c r="L1114">
        <f>Table1[[#This Row],[Accel. (N)]]+Table1[[#This Row],[Roll (N)]]+Table1[[#This Row],[Aero (N)]]</f>
        <v>331.87970029632714</v>
      </c>
      <c r="M1114">
        <f>Table1[[#This Row],[Total (N)]]*((E1100/3.6)/1000)</f>
        <v>5.4483584131980374</v>
      </c>
      <c r="N1114">
        <f>Table1[[#This Row],[Power (kW)]]*1000</f>
        <v>5448.3584131980369</v>
      </c>
      <c r="P1114">
        <f>(Table1[[#This Row],[Power (kW)]]*1000)*C1100</f>
        <v>5949607.387212256</v>
      </c>
      <c r="S1114">
        <f t="shared" si="145"/>
        <v>0</v>
      </c>
      <c r="T1114">
        <f t="shared" si="149"/>
        <v>63.9</v>
      </c>
      <c r="U1114">
        <f t="shared" si="146"/>
        <v>17.75</v>
      </c>
    </row>
    <row r="1115" spans="2:21" x14ac:dyDescent="0.2">
      <c r="B1115" s="6" t="s">
        <v>53</v>
      </c>
      <c r="C1115" s="6">
        <v>1107</v>
      </c>
      <c r="D1115" s="6">
        <v>85</v>
      </c>
      <c r="E1115" s="12">
        <v>64.5</v>
      </c>
      <c r="F1115" s="17">
        <f t="shared" si="147"/>
        <v>6.9444444444445433E-2</v>
      </c>
      <c r="G1115" s="17">
        <f t="shared" si="148"/>
        <v>0.25000000000000355</v>
      </c>
      <c r="I1115">
        <f t="shared" si="144"/>
        <v>292.50000000000017</v>
      </c>
      <c r="J1115">
        <f t="shared" si="150"/>
        <v>103.2993</v>
      </c>
      <c r="K1115">
        <f t="shared" si="151"/>
        <v>85.140110448130557</v>
      </c>
      <c r="L1115">
        <f>Table1[[#This Row],[Accel. (N)]]+Table1[[#This Row],[Roll (N)]]+Table1[[#This Row],[Aero (N)]]</f>
        <v>480.93941044813073</v>
      </c>
      <c r="M1115">
        <f>Table1[[#This Row],[Total (N)]]*((E1101/3.6)/1000)</f>
        <v>8.0290162688701816</v>
      </c>
      <c r="N1115">
        <f>Table1[[#This Row],[Power (kW)]]*1000</f>
        <v>8029.0162688701812</v>
      </c>
      <c r="P1115">
        <f>(Table1[[#This Row],[Power (kW)]]*1000)*C1101</f>
        <v>8775714.7818751074</v>
      </c>
      <c r="S1115">
        <f t="shared" si="145"/>
        <v>0</v>
      </c>
      <c r="T1115">
        <f t="shared" si="149"/>
        <v>64.5</v>
      </c>
      <c r="U1115">
        <f t="shared" si="146"/>
        <v>17.916666666666668</v>
      </c>
    </row>
    <row r="1116" spans="2:21" x14ac:dyDescent="0.2">
      <c r="B1116" s="6" t="s">
        <v>53</v>
      </c>
      <c r="C1116" s="6">
        <v>1108</v>
      </c>
      <c r="D1116" s="6">
        <v>86</v>
      </c>
      <c r="E1116" s="12">
        <v>64.400000000000006</v>
      </c>
      <c r="F1116" s="17">
        <f t="shared" si="147"/>
        <v>-0.1388888888888889</v>
      </c>
      <c r="G1116" s="17">
        <f t="shared" si="148"/>
        <v>-0.5</v>
      </c>
      <c r="I1116">
        <f t="shared" si="144"/>
        <v>326.24999999999983</v>
      </c>
      <c r="J1116">
        <f t="shared" si="150"/>
        <v>103.2993</v>
      </c>
      <c r="K1116">
        <f t="shared" si="151"/>
        <v>89.733703689603246</v>
      </c>
      <c r="L1116">
        <f>Table1[[#This Row],[Accel. (N)]]+Table1[[#This Row],[Roll (N)]]+Table1[[#This Row],[Aero (N)]]</f>
        <v>519.28300368960311</v>
      </c>
      <c r="M1116">
        <f>Table1[[#This Row],[Total (N)]]*((E1102/3.6)/1000)</f>
        <v>8.8999337021245868</v>
      </c>
      <c r="N1116">
        <f>Table1[[#This Row],[Power (kW)]]*1000</f>
        <v>8899.9337021245865</v>
      </c>
      <c r="P1116">
        <f>(Table1[[#This Row],[Power (kW)]]*1000)*C1102</f>
        <v>9736527.4701242968</v>
      </c>
      <c r="S1116">
        <f t="shared" si="145"/>
        <v>0</v>
      </c>
      <c r="T1116">
        <f t="shared" si="149"/>
        <v>64.400000000000006</v>
      </c>
      <c r="U1116">
        <f t="shared" si="146"/>
        <v>17.888888888888889</v>
      </c>
    </row>
    <row r="1117" spans="2:21" x14ac:dyDescent="0.2">
      <c r="B1117" s="6" t="s">
        <v>53</v>
      </c>
      <c r="C1117" s="6">
        <v>1109</v>
      </c>
      <c r="D1117" s="6">
        <v>87</v>
      </c>
      <c r="E1117" s="12">
        <v>63.5</v>
      </c>
      <c r="F1117" s="17">
        <f t="shared" si="147"/>
        <v>-0.33333333333333409</v>
      </c>
      <c r="G1117" s="17">
        <f t="shared" si="148"/>
        <v>-1.2000000000000028</v>
      </c>
      <c r="I1117">
        <f t="shared" si="144"/>
        <v>225</v>
      </c>
      <c r="J1117">
        <f t="shared" si="150"/>
        <v>103.2993</v>
      </c>
      <c r="K1117">
        <f t="shared" si="151"/>
        <v>93.554862353268746</v>
      </c>
      <c r="L1117">
        <f>Table1[[#This Row],[Accel. (N)]]+Table1[[#This Row],[Roll (N)]]+Table1[[#This Row],[Aero (N)]]</f>
        <v>421.85416235326875</v>
      </c>
      <c r="M1117">
        <f>Table1[[#This Row],[Total (N)]]*((E1103/3.6)/1000)</f>
        <v>7.3824478411822039</v>
      </c>
      <c r="N1117">
        <f>Table1[[#This Row],[Power (kW)]]*1000</f>
        <v>7382.4478411822038</v>
      </c>
      <c r="P1117">
        <f>(Table1[[#This Row],[Power (kW)]]*1000)*C1103</f>
        <v>8083780.3860945133</v>
      </c>
      <c r="S1117">
        <f t="shared" si="145"/>
        <v>0</v>
      </c>
      <c r="T1117">
        <f t="shared" si="149"/>
        <v>63.5</v>
      </c>
      <c r="U1117">
        <f t="shared" si="146"/>
        <v>17.638888888888889</v>
      </c>
    </row>
    <row r="1118" spans="2:21" x14ac:dyDescent="0.2">
      <c r="B1118" s="6" t="s">
        <v>53</v>
      </c>
      <c r="C1118" s="6">
        <v>1110</v>
      </c>
      <c r="D1118" s="6">
        <v>88</v>
      </c>
      <c r="E1118" s="12">
        <v>62</v>
      </c>
      <c r="F1118" s="17">
        <f t="shared" si="147"/>
        <v>-0.31944444444444403</v>
      </c>
      <c r="G1118" s="17">
        <f t="shared" si="148"/>
        <v>-1.1499999999999986</v>
      </c>
      <c r="I1118">
        <f t="shared" si="144"/>
        <v>101.24999999999984</v>
      </c>
      <c r="J1118">
        <f t="shared" si="150"/>
        <v>103.2993</v>
      </c>
      <c r="K1118">
        <f t="shared" si="151"/>
        <v>95.645409277459109</v>
      </c>
      <c r="L1118">
        <f>Table1[[#This Row],[Accel. (N)]]+Table1[[#This Row],[Roll (N)]]+Table1[[#This Row],[Aero (N)]]</f>
        <v>300.19470927745897</v>
      </c>
      <c r="M1118">
        <f>Table1[[#This Row],[Total (N)]]*((E1104/3.6)/1000)</f>
        <v>5.3117786058261496</v>
      </c>
      <c r="N1118">
        <f>Table1[[#This Row],[Power (kW)]]*1000</f>
        <v>5311.7786058261499</v>
      </c>
      <c r="P1118">
        <f>(Table1[[#This Row],[Power (kW)]]*1000)*C1104</f>
        <v>5821709.3519854601</v>
      </c>
      <c r="S1118">
        <f t="shared" si="145"/>
        <v>0</v>
      </c>
      <c r="T1118">
        <f t="shared" si="149"/>
        <v>62</v>
      </c>
      <c r="U1118">
        <f t="shared" si="146"/>
        <v>17.222222222222221</v>
      </c>
    </row>
    <row r="1119" spans="2:21" x14ac:dyDescent="0.2">
      <c r="B1119" s="6" t="s">
        <v>53</v>
      </c>
      <c r="C1119" s="6">
        <v>1111</v>
      </c>
      <c r="D1119" s="6">
        <v>89</v>
      </c>
      <c r="E1119" s="12">
        <v>61.2</v>
      </c>
      <c r="F1119" s="17">
        <f t="shared" si="147"/>
        <v>-9.7222222222222612E-2</v>
      </c>
      <c r="G1119" s="17">
        <f t="shared" si="148"/>
        <v>-0.35000000000000142</v>
      </c>
      <c r="I1119">
        <f t="shared" si="144"/>
        <v>-22.50000000000032</v>
      </c>
      <c r="J1119">
        <f t="shared" si="150"/>
        <v>103.2993</v>
      </c>
      <c r="K1119">
        <f t="shared" si="151"/>
        <v>96.246951249556687</v>
      </c>
      <c r="L1119">
        <f>Table1[[#This Row],[Accel. (N)]]+Table1[[#This Row],[Roll (N)]]+Table1[[#This Row],[Aero (N)]]</f>
        <v>177.04625124955635</v>
      </c>
      <c r="M1119">
        <f>Table1[[#This Row],[Total (N)]]*((E1105/3.6)/1000)</f>
        <v>3.1425709596796247</v>
      </c>
      <c r="N1119">
        <f>Table1[[#This Row],[Power (kW)]]*1000</f>
        <v>3142.5709596796246</v>
      </c>
      <c r="P1119">
        <f>(Table1[[#This Row],[Power (kW)]]*1000)*C1105</f>
        <v>3447400.3427685481</v>
      </c>
      <c r="S1119">
        <f t="shared" si="145"/>
        <v>0</v>
      </c>
      <c r="T1119">
        <f t="shared" si="149"/>
        <v>61.2</v>
      </c>
      <c r="U1119">
        <f t="shared" si="146"/>
        <v>17</v>
      </c>
    </row>
    <row r="1120" spans="2:21" x14ac:dyDescent="0.2">
      <c r="B1120" s="6" t="s">
        <v>53</v>
      </c>
      <c r="C1120" s="6">
        <v>1112</v>
      </c>
      <c r="D1120" s="6">
        <v>90</v>
      </c>
      <c r="E1120" s="12">
        <v>61.3</v>
      </c>
      <c r="F1120" s="17">
        <f t="shared" si="147"/>
        <v>0.19444444444444425</v>
      </c>
      <c r="G1120" s="17">
        <f t="shared" si="148"/>
        <v>0.69999999999999929</v>
      </c>
      <c r="I1120">
        <f t="shared" si="144"/>
        <v>-180.00000000000014</v>
      </c>
      <c r="J1120">
        <f t="shared" si="150"/>
        <v>103.2993</v>
      </c>
      <c r="K1120">
        <f t="shared" si="151"/>
        <v>95.045753016872737</v>
      </c>
      <c r="L1120">
        <f>Table1[[#This Row],[Accel. (N)]]+Table1[[#This Row],[Roll (N)]]+Table1[[#This Row],[Aero (N)]]</f>
        <v>18.345053016872598</v>
      </c>
      <c r="M1120">
        <f>Table1[[#This Row],[Total (N)]]*((E1106/3.6)/1000)</f>
        <v>0.32358635182539164</v>
      </c>
      <c r="N1120">
        <f>Table1[[#This Row],[Power (kW)]]*1000</f>
        <v>323.58635182539166</v>
      </c>
      <c r="P1120">
        <f>(Table1[[#This Row],[Power (kW)]]*1000)*C1106</f>
        <v>355297.81430428004</v>
      </c>
      <c r="S1120">
        <f t="shared" si="145"/>
        <v>0</v>
      </c>
      <c r="T1120">
        <f t="shared" si="149"/>
        <v>61.3</v>
      </c>
      <c r="U1120">
        <f t="shared" si="146"/>
        <v>17.027777777777775</v>
      </c>
    </row>
    <row r="1121" spans="2:21" x14ac:dyDescent="0.2">
      <c r="B1121" s="6" t="s">
        <v>53</v>
      </c>
      <c r="C1121" s="6">
        <v>1113</v>
      </c>
      <c r="D1121" s="6">
        <v>91</v>
      </c>
      <c r="E1121" s="12">
        <v>62.6</v>
      </c>
      <c r="F1121" s="17">
        <f t="shared" si="147"/>
        <v>0.55555555555555558</v>
      </c>
      <c r="G1121" s="17">
        <f t="shared" si="148"/>
        <v>2</v>
      </c>
      <c r="I1121">
        <f t="shared" si="144"/>
        <v>-360.00000000000028</v>
      </c>
      <c r="J1121">
        <f t="shared" si="150"/>
        <v>103.2993</v>
      </c>
      <c r="K1121">
        <f t="shared" si="151"/>
        <v>91.48741539509156</v>
      </c>
      <c r="L1121">
        <f>Table1[[#This Row],[Accel. (N)]]+Table1[[#This Row],[Roll (N)]]+Table1[[#This Row],[Aero (N)]]</f>
        <v>-165.21328460490872</v>
      </c>
      <c r="M1121">
        <f>Table1[[#This Row],[Total (N)]]*((E1107/3.6)/1000)</f>
        <v>-2.8591076752460589</v>
      </c>
      <c r="N1121">
        <f>Table1[[#This Row],[Power (kW)]]*1000</f>
        <v>-2859.107675246059</v>
      </c>
      <c r="P1121">
        <f>(Table1[[#This Row],[Power (kW)]]*1000)*C1107</f>
        <v>-3142159.3350954186</v>
      </c>
      <c r="S1121">
        <f t="shared" si="145"/>
        <v>0</v>
      </c>
      <c r="T1121">
        <f t="shared" si="149"/>
        <v>62.6</v>
      </c>
      <c r="U1121">
        <f t="shared" si="146"/>
        <v>17.388888888888889</v>
      </c>
    </row>
    <row r="1122" spans="2:21" x14ac:dyDescent="0.2">
      <c r="B1122" s="6" t="s">
        <v>53</v>
      </c>
      <c r="C1122" s="6">
        <v>1114</v>
      </c>
      <c r="D1122" s="6">
        <v>92</v>
      </c>
      <c r="E1122" s="12">
        <v>65.3</v>
      </c>
      <c r="F1122" s="17">
        <f t="shared" si="147"/>
        <v>0.74999999999999978</v>
      </c>
      <c r="G1122" s="17">
        <f t="shared" si="148"/>
        <v>2.6999999999999993</v>
      </c>
      <c r="I1122">
        <f t="shared" si="144"/>
        <v>-382.49999999999983</v>
      </c>
      <c r="J1122">
        <f t="shared" si="150"/>
        <v>103.2993</v>
      </c>
      <c r="K1122">
        <f t="shared" si="151"/>
        <v>85.707709613025187</v>
      </c>
      <c r="L1122">
        <f>Table1[[#This Row],[Accel. (N)]]+Table1[[#This Row],[Roll (N)]]+Table1[[#This Row],[Aero (N)]]</f>
        <v>-193.49299038697461</v>
      </c>
      <c r="M1122">
        <f>Table1[[#This Row],[Total (N)]]*((E1108/3.6)/1000)</f>
        <v>-3.2410075889818248</v>
      </c>
      <c r="N1122">
        <f>Table1[[#This Row],[Power (kW)]]*1000</f>
        <v>-3241.0075889818249</v>
      </c>
      <c r="P1122">
        <f>(Table1[[#This Row],[Power (kW)]]*1000)*C1108</f>
        <v>-3565108.3478800072</v>
      </c>
      <c r="S1122">
        <f t="shared" si="145"/>
        <v>0</v>
      </c>
      <c r="T1122">
        <f t="shared" si="149"/>
        <v>65.3</v>
      </c>
      <c r="U1122">
        <f t="shared" si="146"/>
        <v>18.138888888888889</v>
      </c>
    </row>
    <row r="1123" spans="2:21" x14ac:dyDescent="0.2">
      <c r="B1123" s="6" t="s">
        <v>53</v>
      </c>
      <c r="C1123" s="6">
        <v>1115</v>
      </c>
      <c r="D1123" s="6">
        <v>93</v>
      </c>
      <c r="E1123" s="12">
        <v>68</v>
      </c>
      <c r="F1123" s="17">
        <f t="shared" si="147"/>
        <v>0.56944444444444564</v>
      </c>
      <c r="G1123" s="17">
        <f t="shared" si="148"/>
        <v>2.0500000000000043</v>
      </c>
      <c r="I1123">
        <f t="shared" si="144"/>
        <v>-213.74999999999983</v>
      </c>
      <c r="J1123">
        <f t="shared" si="150"/>
        <v>103.2993</v>
      </c>
      <c r="K1123">
        <f t="shared" si="151"/>
        <v>81.774115400499738</v>
      </c>
      <c r="L1123">
        <f>Table1[[#This Row],[Accel. (N)]]+Table1[[#This Row],[Roll (N)]]+Table1[[#This Row],[Aero (N)]]</f>
        <v>-28.676584599500089</v>
      </c>
      <c r="M1123">
        <f>Table1[[#This Row],[Total (N)]]*((E1109/3.6)/1000)</f>
        <v>-0.46918078691959869</v>
      </c>
      <c r="N1123">
        <f>Table1[[#This Row],[Power (kW)]]*1000</f>
        <v>-469.18078691959869</v>
      </c>
      <c r="P1123">
        <f>(Table1[[#This Row],[Power (kW)]]*1000)*C1109</f>
        <v>-516568.04639847815</v>
      </c>
      <c r="S1123">
        <f t="shared" si="145"/>
        <v>0</v>
      </c>
      <c r="T1123">
        <f t="shared" si="149"/>
        <v>68</v>
      </c>
      <c r="U1123">
        <f t="shared" si="146"/>
        <v>18.888888888888889</v>
      </c>
    </row>
    <row r="1124" spans="2:21" x14ac:dyDescent="0.2">
      <c r="B1124" s="6" t="s">
        <v>53</v>
      </c>
      <c r="C1124" s="6">
        <v>1116</v>
      </c>
      <c r="D1124" s="6">
        <v>94</v>
      </c>
      <c r="E1124" s="12">
        <v>69.400000000000006</v>
      </c>
      <c r="F1124" s="17">
        <f t="shared" si="147"/>
        <v>0.23611111111111149</v>
      </c>
      <c r="G1124" s="17">
        <f t="shared" si="148"/>
        <v>0.85000000000000142</v>
      </c>
      <c r="I1124">
        <f t="shared" si="144"/>
        <v>-11.25000000000016</v>
      </c>
      <c r="J1124">
        <f t="shared" si="150"/>
        <v>103.2993</v>
      </c>
      <c r="K1124">
        <f t="shared" si="151"/>
        <v>80.391653148794205</v>
      </c>
      <c r="L1124">
        <f>Table1[[#This Row],[Accel. (N)]]+Table1[[#This Row],[Roll (N)]]+Table1[[#This Row],[Aero (N)]]</f>
        <v>172.44095314879405</v>
      </c>
      <c r="M1124">
        <f>Table1[[#This Row],[Total (N)]]*((E1110/3.6)/1000)</f>
        <v>2.7973754621915479</v>
      </c>
      <c r="N1124">
        <f>Table1[[#This Row],[Power (kW)]]*1000</f>
        <v>2797.3754621915477</v>
      </c>
      <c r="P1124">
        <f>(Table1[[#This Row],[Power (kW)]]*1000)*C1110</f>
        <v>3082707.7593350857</v>
      </c>
      <c r="S1124">
        <f t="shared" si="145"/>
        <v>0</v>
      </c>
      <c r="T1124">
        <f t="shared" si="149"/>
        <v>69.400000000000006</v>
      </c>
      <c r="U1124">
        <f t="shared" si="146"/>
        <v>19.277777777777779</v>
      </c>
    </row>
    <row r="1125" spans="2:21" x14ac:dyDescent="0.2">
      <c r="B1125" s="6" t="s">
        <v>53</v>
      </c>
      <c r="C1125" s="6">
        <v>1117</v>
      </c>
      <c r="D1125" s="6">
        <v>95</v>
      </c>
      <c r="E1125" s="12">
        <v>69.7</v>
      </c>
      <c r="F1125" s="17">
        <f t="shared" si="147"/>
        <v>-1.3888888888890073E-2</v>
      </c>
      <c r="G1125" s="17">
        <f t="shared" si="148"/>
        <v>-5.0000000000004263E-2</v>
      </c>
      <c r="I1125">
        <f t="shared" si="144"/>
        <v>202.50000000000048</v>
      </c>
      <c r="J1125">
        <f t="shared" si="150"/>
        <v>103.2993</v>
      </c>
      <c r="K1125">
        <f t="shared" si="151"/>
        <v>81.496680094402976</v>
      </c>
      <c r="L1125">
        <f>Table1[[#This Row],[Accel. (N)]]+Table1[[#This Row],[Roll (N)]]+Table1[[#This Row],[Aero (N)]]</f>
        <v>387.29598009440343</v>
      </c>
      <c r="M1125">
        <f>Table1[[#This Row],[Total (N)]]*((E1111/3.6)/1000)</f>
        <v>6.3258343415419223</v>
      </c>
      <c r="N1125">
        <f>Table1[[#This Row],[Power (kW)]]*1000</f>
        <v>6325.8343415419222</v>
      </c>
      <c r="P1125">
        <f>(Table1[[#This Row],[Power (kW)]]*1000)*C1111</f>
        <v>6977395.2787207402</v>
      </c>
      <c r="S1125">
        <f t="shared" si="145"/>
        <v>0</v>
      </c>
      <c r="T1125">
        <f t="shared" si="149"/>
        <v>69.7</v>
      </c>
      <c r="U1125">
        <f t="shared" si="146"/>
        <v>19.361111111111111</v>
      </c>
    </row>
    <row r="1126" spans="2:21" x14ac:dyDescent="0.2">
      <c r="B1126" s="6" t="s">
        <v>53</v>
      </c>
      <c r="C1126" s="6">
        <v>1118</v>
      </c>
      <c r="D1126" s="6">
        <v>96</v>
      </c>
      <c r="E1126" s="12">
        <v>69.3</v>
      </c>
      <c r="F1126" s="17">
        <f t="shared" si="147"/>
        <v>-0.2222222222222234</v>
      </c>
      <c r="G1126" s="17">
        <f t="shared" si="148"/>
        <v>-0.80000000000000426</v>
      </c>
      <c r="I1126">
        <f t="shared" si="144"/>
        <v>393.75</v>
      </c>
      <c r="J1126">
        <f t="shared" si="150"/>
        <v>103.2993</v>
      </c>
      <c r="K1126">
        <f t="shared" si="151"/>
        <v>85.423674316638966</v>
      </c>
      <c r="L1126">
        <f>Table1[[#This Row],[Accel. (N)]]+Table1[[#This Row],[Roll (N)]]+Table1[[#This Row],[Aero (N)]]</f>
        <v>582.47297431663901</v>
      </c>
      <c r="M1126">
        <f>Table1[[#This Row],[Total (N)]]*((E1112/3.6)/1000)</f>
        <v>9.7402425149615741</v>
      </c>
      <c r="N1126">
        <f>Table1[[#This Row],[Power (kW)]]*1000</f>
        <v>9740.2425149615738</v>
      </c>
      <c r="P1126">
        <f>(Table1[[#This Row],[Power (kW)]]*1000)*C1112</f>
        <v>10753227.736517578</v>
      </c>
      <c r="S1126">
        <f t="shared" si="145"/>
        <v>0</v>
      </c>
      <c r="T1126">
        <f t="shared" si="149"/>
        <v>69.3</v>
      </c>
      <c r="U1126">
        <f t="shared" si="146"/>
        <v>19.25</v>
      </c>
    </row>
    <row r="1127" spans="2:21" x14ac:dyDescent="0.2">
      <c r="B1127" s="6" t="s">
        <v>53</v>
      </c>
      <c r="C1127" s="6">
        <v>1119</v>
      </c>
      <c r="D1127" s="6">
        <v>97</v>
      </c>
      <c r="E1127" s="12">
        <v>68.099999999999994</v>
      </c>
      <c r="F1127" s="17">
        <f t="shared" si="147"/>
        <v>-0.33333333333333215</v>
      </c>
      <c r="G1127" s="17">
        <f t="shared" si="148"/>
        <v>-1.1999999999999957</v>
      </c>
      <c r="I1127">
        <f t="shared" si="144"/>
        <v>416.24999999999949</v>
      </c>
      <c r="J1127">
        <f t="shared" si="150"/>
        <v>103.2993</v>
      </c>
      <c r="K1127">
        <f t="shared" si="151"/>
        <v>91.48741539509156</v>
      </c>
      <c r="L1127">
        <f>Table1[[#This Row],[Accel. (N)]]+Table1[[#This Row],[Roll (N)]]+Table1[[#This Row],[Aero (N)]]</f>
        <v>611.03671539509105</v>
      </c>
      <c r="M1127">
        <f>Table1[[#This Row],[Total (N)]]*((E1113/3.6)/1000)</f>
        <v>10.574329824753935</v>
      </c>
      <c r="N1127">
        <f>Table1[[#This Row],[Power (kW)]]*1000</f>
        <v>10574.329824753935</v>
      </c>
      <c r="P1127">
        <f>(Table1[[#This Row],[Power (kW)]]*1000)*C1113</f>
        <v>11684634.456353098</v>
      </c>
      <c r="S1127">
        <f t="shared" si="145"/>
        <v>0</v>
      </c>
      <c r="T1127">
        <f t="shared" si="149"/>
        <v>68.099999999999994</v>
      </c>
      <c r="U1127">
        <f t="shared" si="146"/>
        <v>18.916666666666664</v>
      </c>
    </row>
    <row r="1128" spans="2:21" x14ac:dyDescent="0.2">
      <c r="B1128" s="6" t="s">
        <v>53</v>
      </c>
      <c r="C1128" s="6">
        <v>1120</v>
      </c>
      <c r="D1128" s="6">
        <v>98</v>
      </c>
      <c r="E1128" s="12">
        <v>66.900000000000006</v>
      </c>
      <c r="F1128" s="17">
        <f t="shared" si="147"/>
        <v>-0.26388888888888767</v>
      </c>
      <c r="G1128" s="17">
        <f t="shared" si="148"/>
        <v>-0.94999999999999574</v>
      </c>
      <c r="I1128">
        <f t="shared" si="144"/>
        <v>247.50000000000034</v>
      </c>
      <c r="J1128">
        <f t="shared" si="150"/>
        <v>103.2993</v>
      </c>
      <c r="K1128">
        <f t="shared" si="151"/>
        <v>96.246951249556687</v>
      </c>
      <c r="L1128">
        <f>Table1[[#This Row],[Accel. (N)]]+Table1[[#This Row],[Roll (N)]]+Table1[[#This Row],[Aero (N)]]</f>
        <v>447.04625124955703</v>
      </c>
      <c r="M1128">
        <f>Table1[[#This Row],[Total (N)]]*((E1114/3.6)/1000)</f>
        <v>7.9350709596796367</v>
      </c>
      <c r="N1128">
        <f>Table1[[#This Row],[Power (kW)]]*1000</f>
        <v>7935.0709596796369</v>
      </c>
      <c r="P1128">
        <f>(Table1[[#This Row],[Power (kW)]]*1000)*C1114</f>
        <v>8776188.4814056791</v>
      </c>
      <c r="S1128">
        <f t="shared" si="145"/>
        <v>0</v>
      </c>
      <c r="T1128">
        <f t="shared" si="149"/>
        <v>66.900000000000006</v>
      </c>
      <c r="U1128">
        <f t="shared" si="146"/>
        <v>18.583333333333336</v>
      </c>
    </row>
    <row r="1129" spans="2:21" x14ac:dyDescent="0.2">
      <c r="B1129" s="6" t="s">
        <v>53</v>
      </c>
      <c r="C1129" s="6">
        <v>1121</v>
      </c>
      <c r="D1129" s="6">
        <v>99</v>
      </c>
      <c r="E1129" s="12">
        <v>66.2</v>
      </c>
      <c r="F1129" s="17">
        <f t="shared" si="147"/>
        <v>-0.16666666666666705</v>
      </c>
      <c r="G1129" s="17">
        <f t="shared" si="148"/>
        <v>-0.60000000000000142</v>
      </c>
      <c r="I1129">
        <f t="shared" si="144"/>
        <v>56.250000000000803</v>
      </c>
      <c r="J1129">
        <f t="shared" si="150"/>
        <v>103.2993</v>
      </c>
      <c r="K1129">
        <f t="shared" si="151"/>
        <v>98.062891434917205</v>
      </c>
      <c r="L1129">
        <f>Table1[[#This Row],[Accel. (N)]]+Table1[[#This Row],[Roll (N)]]+Table1[[#This Row],[Aero (N)]]</f>
        <v>257.61219143491803</v>
      </c>
      <c r="M1129">
        <f>Table1[[#This Row],[Total (N)]]*((E1115/3.6)/1000)</f>
        <v>4.6155517632089484</v>
      </c>
      <c r="N1129">
        <f>Table1[[#This Row],[Power (kW)]]*1000</f>
        <v>4615.5517632089486</v>
      </c>
      <c r="P1129">
        <f>(Table1[[#This Row],[Power (kW)]]*1000)*C1115</f>
        <v>5109415.8018723065</v>
      </c>
      <c r="S1129">
        <f t="shared" si="145"/>
        <v>0</v>
      </c>
      <c r="T1129">
        <f t="shared" si="149"/>
        <v>66.2</v>
      </c>
      <c r="U1129">
        <f t="shared" si="146"/>
        <v>18.388888888888889</v>
      </c>
    </row>
    <row r="1130" spans="2:21" x14ac:dyDescent="0.2">
      <c r="B1130" s="6" t="s">
        <v>53</v>
      </c>
      <c r="C1130" s="6">
        <v>1122</v>
      </c>
      <c r="D1130" s="6">
        <v>100</v>
      </c>
      <c r="E1130" s="12">
        <v>65.7</v>
      </c>
      <c r="F1130" s="17">
        <f t="shared" si="147"/>
        <v>-0.18055555555555516</v>
      </c>
      <c r="G1130" s="17">
        <f t="shared" si="148"/>
        <v>-0.64999999999999858</v>
      </c>
      <c r="I1130">
        <f t="shared" si="144"/>
        <v>-112.5</v>
      </c>
      <c r="J1130">
        <f t="shared" si="150"/>
        <v>103.2993</v>
      </c>
      <c r="K1130">
        <f t="shared" si="151"/>
        <v>97.759056167662564</v>
      </c>
      <c r="L1130">
        <f>Table1[[#This Row],[Accel. (N)]]+Table1[[#This Row],[Roll (N)]]+Table1[[#This Row],[Aero (N)]]</f>
        <v>88.558356167662566</v>
      </c>
      <c r="M1130">
        <f>Table1[[#This Row],[Total (N)]]*((E1116/3.6)/1000)</f>
        <v>1.5842105936659636</v>
      </c>
      <c r="N1130">
        <f>Table1[[#This Row],[Power (kW)]]*1000</f>
        <v>1584.2105936659636</v>
      </c>
      <c r="P1130">
        <f>(Table1[[#This Row],[Power (kW)]]*1000)*C1116</f>
        <v>1755305.3377818877</v>
      </c>
      <c r="S1130">
        <f t="shared" si="145"/>
        <v>0</v>
      </c>
      <c r="T1130">
        <f t="shared" si="149"/>
        <v>65.7</v>
      </c>
      <c r="U1130">
        <f t="shared" si="146"/>
        <v>18.25</v>
      </c>
    </row>
    <row r="1131" spans="2:21" x14ac:dyDescent="0.2">
      <c r="B1131" s="6" t="s">
        <v>53</v>
      </c>
      <c r="C1131" s="6">
        <v>1123</v>
      </c>
      <c r="D1131" s="6">
        <v>101</v>
      </c>
      <c r="E1131" s="12">
        <v>64.900000000000006</v>
      </c>
      <c r="F1131" s="17">
        <f t="shared" si="147"/>
        <v>-0.34722222222222221</v>
      </c>
      <c r="G1131" s="17">
        <f t="shared" si="148"/>
        <v>-1.25</v>
      </c>
      <c r="I1131">
        <f t="shared" si="144"/>
        <v>-270.00000000000063</v>
      </c>
      <c r="J1131">
        <f t="shared" si="150"/>
        <v>103.2993</v>
      </c>
      <c r="K1131">
        <f t="shared" si="151"/>
        <v>95.045753016872737</v>
      </c>
      <c r="L1131">
        <f>Table1[[#This Row],[Accel. (N)]]+Table1[[#This Row],[Roll (N)]]+Table1[[#This Row],[Aero (N)]]</f>
        <v>-71.654946983127871</v>
      </c>
      <c r="M1131">
        <f>Table1[[#This Row],[Total (N)]]*((E1117/3.6)/1000)</f>
        <v>-1.2639136481746165</v>
      </c>
      <c r="N1131">
        <f>Table1[[#This Row],[Power (kW)]]*1000</f>
        <v>-1263.9136481746166</v>
      </c>
      <c r="P1131">
        <f>(Table1[[#This Row],[Power (kW)]]*1000)*C1117</f>
        <v>-1401680.2358256497</v>
      </c>
      <c r="S1131">
        <f t="shared" si="145"/>
        <v>0</v>
      </c>
      <c r="T1131">
        <f t="shared" si="149"/>
        <v>64.900000000000006</v>
      </c>
      <c r="U1131">
        <f t="shared" si="146"/>
        <v>18.027777777777779</v>
      </c>
    </row>
    <row r="1132" spans="2:21" x14ac:dyDescent="0.2">
      <c r="B1132" s="6" t="s">
        <v>53</v>
      </c>
      <c r="C1132" s="6">
        <v>1124</v>
      </c>
      <c r="D1132" s="6">
        <v>102</v>
      </c>
      <c r="E1132" s="12">
        <v>63.2</v>
      </c>
      <c r="F1132" s="17">
        <f t="shared" si="147"/>
        <v>-0.63888888888889006</v>
      </c>
      <c r="G1132" s="17">
        <f t="shared" si="148"/>
        <v>-2.3000000000000043</v>
      </c>
      <c r="I1132">
        <f t="shared" si="144"/>
        <v>-258.74999999999966</v>
      </c>
      <c r="J1132">
        <f t="shared" si="150"/>
        <v>103.2993</v>
      </c>
      <c r="K1132">
        <f t="shared" si="151"/>
        <v>90.608438116897219</v>
      </c>
      <c r="L1132">
        <f>Table1[[#This Row],[Accel. (N)]]+Table1[[#This Row],[Roll (N)]]+Table1[[#This Row],[Aero (N)]]</f>
        <v>-64.842261883102424</v>
      </c>
      <c r="M1132">
        <f>Table1[[#This Row],[Total (N)]]*((E1118/3.6)/1000)</f>
        <v>-1.1167278435423196</v>
      </c>
      <c r="N1132">
        <f>Table1[[#This Row],[Power (kW)]]*1000</f>
        <v>-1116.7278435423195</v>
      </c>
      <c r="P1132">
        <f>(Table1[[#This Row],[Power (kW)]]*1000)*C1118</f>
        <v>-1239567.9063319748</v>
      </c>
      <c r="S1132">
        <f t="shared" si="145"/>
        <v>0</v>
      </c>
      <c r="T1132">
        <f t="shared" si="149"/>
        <v>63.2</v>
      </c>
      <c r="U1132">
        <f t="shared" si="146"/>
        <v>17.555555555555557</v>
      </c>
    </row>
    <row r="1133" spans="2:21" x14ac:dyDescent="0.2">
      <c r="B1133" s="6" t="s">
        <v>53</v>
      </c>
      <c r="C1133" s="6">
        <v>1125</v>
      </c>
      <c r="D1133" s="6">
        <v>103</v>
      </c>
      <c r="E1133" s="12">
        <v>60.3</v>
      </c>
      <c r="F1133" s="17">
        <f t="shared" si="147"/>
        <v>-1.0277777777777786</v>
      </c>
      <c r="G1133" s="17">
        <f t="shared" si="148"/>
        <v>-3.7000000000000028</v>
      </c>
      <c r="I1133">
        <f t="shared" si="144"/>
        <v>-78.750000000000313</v>
      </c>
      <c r="J1133">
        <f t="shared" si="150"/>
        <v>103.2993</v>
      </c>
      <c r="K1133">
        <f t="shared" si="151"/>
        <v>88.285241535002996</v>
      </c>
      <c r="L1133">
        <f>Table1[[#This Row],[Accel. (N)]]+Table1[[#This Row],[Roll (N)]]+Table1[[#This Row],[Aero (N)]]</f>
        <v>112.83454153500269</v>
      </c>
      <c r="M1133">
        <f>Table1[[#This Row],[Total (N)]]*((E1119/3.6)/1000)</f>
        <v>1.9181872060950458</v>
      </c>
      <c r="N1133">
        <f>Table1[[#This Row],[Power (kW)]]*1000</f>
        <v>1918.1872060950459</v>
      </c>
      <c r="P1133">
        <f>(Table1[[#This Row],[Power (kW)]]*1000)*C1119</f>
        <v>2131105.9859715961</v>
      </c>
      <c r="S1133">
        <f t="shared" si="145"/>
        <v>0</v>
      </c>
      <c r="T1133">
        <f t="shared" si="149"/>
        <v>60.3</v>
      </c>
      <c r="U1133">
        <f t="shared" si="146"/>
        <v>16.75</v>
      </c>
    </row>
    <row r="1134" spans="2:21" x14ac:dyDescent="0.2">
      <c r="B1134" s="6" t="s">
        <v>53</v>
      </c>
      <c r="C1134" s="6">
        <v>1126</v>
      </c>
      <c r="D1134" s="6">
        <v>104</v>
      </c>
      <c r="E1134" s="12">
        <v>55.8</v>
      </c>
      <c r="F1134" s="17">
        <f t="shared" si="147"/>
        <v>-1.3611111111111107</v>
      </c>
      <c r="G1134" s="17">
        <f t="shared" si="148"/>
        <v>-4.8999999999999986</v>
      </c>
      <c r="I1134">
        <f t="shared" si="144"/>
        <v>157.49999999999986</v>
      </c>
      <c r="J1134">
        <f t="shared" si="150"/>
        <v>103.2993</v>
      </c>
      <c r="K1134">
        <f t="shared" si="151"/>
        <v>88.573991110167384</v>
      </c>
      <c r="L1134">
        <f>Table1[[#This Row],[Accel. (N)]]+Table1[[#This Row],[Roll (N)]]+Table1[[#This Row],[Aero (N)]]</f>
        <v>349.3732911101672</v>
      </c>
      <c r="M1134">
        <f>Table1[[#This Row],[Total (N)]]*((E1120/3.6)/1000)</f>
        <v>5.9490507625147897</v>
      </c>
      <c r="N1134">
        <f>Table1[[#This Row],[Power (kW)]]*1000</f>
        <v>5949.0507625147893</v>
      </c>
      <c r="P1134">
        <f>(Table1[[#This Row],[Power (kW)]]*1000)*C1120</f>
        <v>6615344.4479164453</v>
      </c>
      <c r="S1134">
        <f t="shared" si="145"/>
        <v>0</v>
      </c>
      <c r="T1134">
        <f t="shared" si="149"/>
        <v>55.8</v>
      </c>
      <c r="U1134">
        <f t="shared" si="146"/>
        <v>15.499999999999998</v>
      </c>
    </row>
    <row r="1135" spans="2:21" x14ac:dyDescent="0.2">
      <c r="B1135" s="6" t="s">
        <v>53</v>
      </c>
      <c r="C1135" s="6">
        <v>1127</v>
      </c>
      <c r="D1135" s="6">
        <v>105</v>
      </c>
      <c r="E1135" s="12">
        <v>50.5</v>
      </c>
      <c r="F1135" s="17">
        <f t="shared" si="147"/>
        <v>-1.4722222222222214</v>
      </c>
      <c r="G1135" s="17">
        <f t="shared" si="148"/>
        <v>-5.2999999999999972</v>
      </c>
      <c r="I1135">
        <f t="shared" si="144"/>
        <v>450</v>
      </c>
      <c r="J1135">
        <f t="shared" si="150"/>
        <v>103.2993</v>
      </c>
      <c r="K1135">
        <f t="shared" si="151"/>
        <v>92.370635524186312</v>
      </c>
      <c r="L1135">
        <f>Table1[[#This Row],[Accel. (N)]]+Table1[[#This Row],[Roll (N)]]+Table1[[#This Row],[Aero (N)]]</f>
        <v>645.66993552418637</v>
      </c>
      <c r="M1135">
        <f>Table1[[#This Row],[Total (N)]]*((E1121/3.6)/1000)</f>
        <v>11.227482767726128</v>
      </c>
      <c r="N1135">
        <f>Table1[[#This Row],[Power (kW)]]*1000</f>
        <v>11227.482767726127</v>
      </c>
      <c r="P1135">
        <f>(Table1[[#This Row],[Power (kW)]]*1000)*C1121</f>
        <v>12496188.320479181</v>
      </c>
      <c r="S1135">
        <f t="shared" si="145"/>
        <v>0</v>
      </c>
      <c r="T1135">
        <f t="shared" si="149"/>
        <v>50.5</v>
      </c>
      <c r="U1135">
        <f t="shared" si="146"/>
        <v>14.027777777777777</v>
      </c>
    </row>
    <row r="1136" spans="2:21" x14ac:dyDescent="0.2">
      <c r="B1136" s="6" t="s">
        <v>53</v>
      </c>
      <c r="C1136" s="6">
        <v>1128</v>
      </c>
      <c r="D1136" s="6">
        <v>106</v>
      </c>
      <c r="E1136" s="12">
        <v>45.2</v>
      </c>
      <c r="F1136" s="17">
        <f t="shared" si="147"/>
        <v>-1.4444444444444442</v>
      </c>
      <c r="G1136" s="17">
        <f t="shared" si="148"/>
        <v>-5.1999999999999993</v>
      </c>
      <c r="I1136">
        <f t="shared" si="144"/>
        <v>607.49999999999977</v>
      </c>
      <c r="J1136">
        <f t="shared" si="150"/>
        <v>103.2993</v>
      </c>
      <c r="K1136">
        <f t="shared" si="151"/>
        <v>100.51054497655575</v>
      </c>
      <c r="L1136">
        <f>Table1[[#This Row],[Accel. (N)]]+Table1[[#This Row],[Roll (N)]]+Table1[[#This Row],[Aero (N)]]</f>
        <v>811.3098449765555</v>
      </c>
      <c r="M1136">
        <f>Table1[[#This Row],[Total (N)]]*((E1122/3.6)/1000)</f>
        <v>14.716259132491409</v>
      </c>
      <c r="N1136">
        <f>Table1[[#This Row],[Power (kW)]]*1000</f>
        <v>14716.259132491408</v>
      </c>
      <c r="P1136">
        <f>(Table1[[#This Row],[Power (kW)]]*1000)*C1122</f>
        <v>16393912.673595428</v>
      </c>
      <c r="S1136">
        <f t="shared" si="145"/>
        <v>0</v>
      </c>
      <c r="T1136">
        <f t="shared" si="149"/>
        <v>45.2</v>
      </c>
      <c r="U1136">
        <f t="shared" si="146"/>
        <v>12.555555555555555</v>
      </c>
    </row>
    <row r="1137" spans="2:21" x14ac:dyDescent="0.2">
      <c r="B1137" s="6" t="s">
        <v>53</v>
      </c>
      <c r="C1137" s="6">
        <v>1129</v>
      </c>
      <c r="D1137" s="6">
        <v>107</v>
      </c>
      <c r="E1137" s="12">
        <v>40.1</v>
      </c>
      <c r="F1137" s="17">
        <f t="shared" si="147"/>
        <v>-1.25</v>
      </c>
      <c r="G1137" s="17">
        <f t="shared" si="148"/>
        <v>-4.5</v>
      </c>
      <c r="I1137">
        <f t="shared" si="144"/>
        <v>461.25000000000097</v>
      </c>
      <c r="J1137">
        <f t="shared" si="150"/>
        <v>103.2993</v>
      </c>
      <c r="K1137">
        <f t="shared" si="151"/>
        <v>108.99412535185556</v>
      </c>
      <c r="L1137">
        <f>Table1[[#This Row],[Accel. (N)]]+Table1[[#This Row],[Roll (N)]]+Table1[[#This Row],[Aero (N)]]</f>
        <v>673.54342535185651</v>
      </c>
      <c r="M1137">
        <f>Table1[[#This Row],[Total (N)]]*((E1123/3.6)/1000)</f>
        <v>12.722486923312845</v>
      </c>
      <c r="N1137">
        <f>Table1[[#This Row],[Power (kW)]]*1000</f>
        <v>12722.486923312845</v>
      </c>
      <c r="P1137">
        <f>(Table1[[#This Row],[Power (kW)]]*1000)*C1123</f>
        <v>14185572.919493822</v>
      </c>
      <c r="S1137">
        <f t="shared" si="145"/>
        <v>0</v>
      </c>
      <c r="T1137">
        <f t="shared" si="149"/>
        <v>40.1</v>
      </c>
      <c r="U1137">
        <f t="shared" si="146"/>
        <v>11.138888888888889</v>
      </c>
    </row>
    <row r="1138" spans="2:21" x14ac:dyDescent="0.2">
      <c r="B1138" s="6" t="s">
        <v>53</v>
      </c>
      <c r="C1138" s="6">
        <v>1130</v>
      </c>
      <c r="D1138" s="6">
        <v>108</v>
      </c>
      <c r="E1138" s="12">
        <v>36.200000000000003</v>
      </c>
      <c r="F1138" s="17">
        <f t="shared" si="147"/>
        <v>-1.0000000000000004</v>
      </c>
      <c r="G1138" s="17">
        <f t="shared" si="148"/>
        <v>-3.6000000000000014</v>
      </c>
      <c r="I1138">
        <f t="shared" si="144"/>
        <v>191.25000000000031</v>
      </c>
      <c r="J1138">
        <f t="shared" si="150"/>
        <v>103.2993</v>
      </c>
      <c r="K1138">
        <f t="shared" si="151"/>
        <v>113.52831868072298</v>
      </c>
      <c r="L1138">
        <f>Table1[[#This Row],[Accel. (N)]]+Table1[[#This Row],[Roll (N)]]+Table1[[#This Row],[Aero (N)]]</f>
        <v>408.07761868072328</v>
      </c>
      <c r="M1138">
        <f>Table1[[#This Row],[Total (N)]]*((E1124/3.6)/1000)</f>
        <v>7.8668296490117218</v>
      </c>
      <c r="N1138">
        <f>Table1[[#This Row],[Power (kW)]]*1000</f>
        <v>7866.8296490117218</v>
      </c>
      <c r="P1138">
        <f>(Table1[[#This Row],[Power (kW)]]*1000)*C1124</f>
        <v>8779381.888297081</v>
      </c>
      <c r="S1138">
        <f t="shared" si="145"/>
        <v>0</v>
      </c>
      <c r="T1138">
        <f t="shared" si="149"/>
        <v>36.200000000000003</v>
      </c>
      <c r="U1138">
        <f t="shared" si="146"/>
        <v>10.055555555555555</v>
      </c>
    </row>
    <row r="1139" spans="2:21" x14ac:dyDescent="0.2">
      <c r="B1139" s="6" t="s">
        <v>53</v>
      </c>
      <c r="C1139" s="6">
        <v>1131</v>
      </c>
      <c r="D1139" s="6">
        <v>109</v>
      </c>
      <c r="E1139" s="12">
        <v>32.9</v>
      </c>
      <c r="F1139" s="17">
        <f t="shared" si="147"/>
        <v>-0.88888888888888917</v>
      </c>
      <c r="G1139" s="17">
        <f t="shared" si="148"/>
        <v>-3.2000000000000011</v>
      </c>
      <c r="I1139">
        <f t="shared" si="144"/>
        <v>-11.250000000000959</v>
      </c>
      <c r="J1139">
        <f t="shared" si="150"/>
        <v>103.2993</v>
      </c>
      <c r="K1139">
        <f t="shared" si="151"/>
        <v>114.51195294779325</v>
      </c>
      <c r="L1139">
        <f>Table1[[#This Row],[Accel. (N)]]+Table1[[#This Row],[Roll (N)]]+Table1[[#This Row],[Aero (N)]]</f>
        <v>206.5612529477923</v>
      </c>
      <c r="M1139">
        <f>Table1[[#This Row],[Total (N)]]*((E1125/3.6)/1000)</f>
        <v>3.9992553695725341</v>
      </c>
      <c r="N1139">
        <f>Table1[[#This Row],[Power (kW)]]*1000</f>
        <v>3999.2553695725342</v>
      </c>
      <c r="P1139">
        <f>(Table1[[#This Row],[Power (kW)]]*1000)*C1125</f>
        <v>4467168.2478125207</v>
      </c>
      <c r="S1139">
        <f t="shared" si="145"/>
        <v>0</v>
      </c>
      <c r="T1139">
        <f t="shared" si="149"/>
        <v>32.9</v>
      </c>
      <c r="U1139">
        <f t="shared" si="146"/>
        <v>9.1388888888888875</v>
      </c>
    </row>
    <row r="1140" spans="2:21" x14ac:dyDescent="0.2">
      <c r="B1140" s="6" t="s">
        <v>53</v>
      </c>
      <c r="C1140" s="6">
        <v>1132</v>
      </c>
      <c r="D1140" s="6">
        <v>110</v>
      </c>
      <c r="E1140" s="12">
        <v>29.8</v>
      </c>
      <c r="F1140" s="17">
        <f t="shared" si="147"/>
        <v>-0.87499999999999956</v>
      </c>
      <c r="G1140" s="17">
        <f t="shared" si="148"/>
        <v>-3.1499999999999986</v>
      </c>
      <c r="I1140">
        <f t="shared" si="144"/>
        <v>-180.00000000000097</v>
      </c>
      <c r="J1140">
        <f t="shared" si="150"/>
        <v>103.2993</v>
      </c>
      <c r="K1140">
        <f t="shared" si="151"/>
        <v>113.20138344745519</v>
      </c>
      <c r="L1140">
        <f>Table1[[#This Row],[Accel. (N)]]+Table1[[#This Row],[Roll (N)]]+Table1[[#This Row],[Aero (N)]]</f>
        <v>36.500683447454222</v>
      </c>
      <c r="M1140">
        <f>Table1[[#This Row],[Total (N)]]*((E1126/3.6)/1000)</f>
        <v>0.7026381563634938</v>
      </c>
      <c r="N1140">
        <f>Table1[[#This Row],[Power (kW)]]*1000</f>
        <v>702.63815636349375</v>
      </c>
      <c r="P1140">
        <f>(Table1[[#This Row],[Power (kW)]]*1000)*C1126</f>
        <v>785549.45881438605</v>
      </c>
      <c r="S1140">
        <f t="shared" si="145"/>
        <v>0</v>
      </c>
      <c r="T1140">
        <f t="shared" si="149"/>
        <v>29.8</v>
      </c>
      <c r="U1140">
        <f t="shared" si="146"/>
        <v>8.2777777777777786</v>
      </c>
    </row>
    <row r="1141" spans="2:21" x14ac:dyDescent="0.2">
      <c r="B1141" s="6" t="s">
        <v>53</v>
      </c>
      <c r="C1141" s="6">
        <v>1133</v>
      </c>
      <c r="D1141" s="6">
        <v>111</v>
      </c>
      <c r="E1141" s="12">
        <v>26.6</v>
      </c>
      <c r="F1141" s="17">
        <f t="shared" si="147"/>
        <v>-0.94444444444444453</v>
      </c>
      <c r="G1141" s="17">
        <f t="shared" si="148"/>
        <v>-3.4000000000000004</v>
      </c>
      <c r="I1141">
        <f t="shared" si="144"/>
        <v>-269.99999999999903</v>
      </c>
      <c r="J1141">
        <f t="shared" si="150"/>
        <v>103.2993</v>
      </c>
      <c r="K1141">
        <f t="shared" si="151"/>
        <v>109.31493202271167</v>
      </c>
      <c r="L1141">
        <f>Table1[[#This Row],[Accel. (N)]]+Table1[[#This Row],[Roll (N)]]+Table1[[#This Row],[Aero (N)]]</f>
        <v>-57.385767977287344</v>
      </c>
      <c r="M1141">
        <f>Table1[[#This Row],[Total (N)]]*((E1127/3.6)/1000)</f>
        <v>-1.0855474442370188</v>
      </c>
      <c r="N1141">
        <f>Table1[[#This Row],[Power (kW)]]*1000</f>
        <v>-1085.5474442370187</v>
      </c>
      <c r="P1141">
        <f>(Table1[[#This Row],[Power (kW)]]*1000)*C1127</f>
        <v>-1214727.5901012239</v>
      </c>
      <c r="S1141">
        <f t="shared" si="145"/>
        <v>0</v>
      </c>
      <c r="T1141">
        <f t="shared" si="149"/>
        <v>26.6</v>
      </c>
      <c r="U1141">
        <f t="shared" si="146"/>
        <v>7.3888888888888893</v>
      </c>
    </row>
    <row r="1142" spans="2:21" x14ac:dyDescent="0.2">
      <c r="B1142" s="6" t="s">
        <v>53</v>
      </c>
      <c r="C1142" s="6">
        <v>1134</v>
      </c>
      <c r="D1142" s="6">
        <v>112</v>
      </c>
      <c r="E1142" s="12">
        <v>23</v>
      </c>
      <c r="F1142" s="17">
        <f t="shared" si="147"/>
        <v>-1.0000000000000004</v>
      </c>
      <c r="G1142" s="17">
        <f t="shared" si="148"/>
        <v>-3.6000000000000014</v>
      </c>
      <c r="I1142">
        <f t="shared" si="144"/>
        <v>-213.74999999999901</v>
      </c>
      <c r="J1142">
        <f t="shared" si="150"/>
        <v>103.2993</v>
      </c>
      <c r="K1142">
        <f t="shared" si="151"/>
        <v>105.49636621237423</v>
      </c>
      <c r="L1142">
        <f>Table1[[#This Row],[Accel. (N)]]+Table1[[#This Row],[Roll (N)]]+Table1[[#This Row],[Aero (N)]]</f>
        <v>-4.9543337876247762</v>
      </c>
      <c r="M1142">
        <f>Table1[[#This Row],[Total (N)]]*((E1128/3.6)/1000)</f>
        <v>-9.2068036220027114E-2</v>
      </c>
      <c r="N1142">
        <f>Table1[[#This Row],[Power (kW)]]*1000</f>
        <v>-92.068036220027111</v>
      </c>
      <c r="P1142">
        <f>(Table1[[#This Row],[Power (kW)]]*1000)*C1128</f>
        <v>-103116.20056643036</v>
      </c>
      <c r="S1142">
        <f t="shared" si="145"/>
        <v>0</v>
      </c>
      <c r="T1142">
        <f t="shared" si="149"/>
        <v>23</v>
      </c>
      <c r="U1142">
        <f t="shared" si="146"/>
        <v>6.3888888888888884</v>
      </c>
    </row>
    <row r="1143" spans="2:21" x14ac:dyDescent="0.2">
      <c r="B1143" s="6" t="s">
        <v>53</v>
      </c>
      <c r="C1143" s="6">
        <v>1135</v>
      </c>
      <c r="D1143" s="6">
        <v>113</v>
      </c>
      <c r="E1143" s="12">
        <v>19.399999999999999</v>
      </c>
      <c r="F1143" s="17">
        <f t="shared" si="147"/>
        <v>-0.93055555555555547</v>
      </c>
      <c r="G1143" s="17">
        <f t="shared" si="148"/>
        <v>-3.3499999999999996</v>
      </c>
      <c r="I1143">
        <f t="shared" ref="I1143:I1206" si="152">$M$16*F1129</f>
        <v>-135.00000000000031</v>
      </c>
      <c r="J1143">
        <f t="shared" si="150"/>
        <v>103.2993</v>
      </c>
      <c r="K1143">
        <f t="shared" si="151"/>
        <v>103.30021944355232</v>
      </c>
      <c r="L1143">
        <f>Table1[[#This Row],[Accel. (N)]]+Table1[[#This Row],[Roll (N)]]+Table1[[#This Row],[Aero (N)]]</f>
        <v>71.599519443552012</v>
      </c>
      <c r="M1143">
        <f>Table1[[#This Row],[Total (N)]]*((E1129/3.6)/1000)</f>
        <v>1.3166356075453176</v>
      </c>
      <c r="N1143">
        <f>Table1[[#This Row],[Power (kW)]]*1000</f>
        <v>1316.6356075453175</v>
      </c>
      <c r="P1143">
        <f>(Table1[[#This Row],[Power (kW)]]*1000)*C1129</f>
        <v>1475948.5160583009</v>
      </c>
      <c r="S1143">
        <f t="shared" si="145"/>
        <v>0</v>
      </c>
      <c r="T1143">
        <f t="shared" si="149"/>
        <v>19.399999999999999</v>
      </c>
      <c r="U1143">
        <f t="shared" si="146"/>
        <v>5.3888888888888884</v>
      </c>
    </row>
    <row r="1144" spans="2:21" x14ac:dyDescent="0.2">
      <c r="B1144" s="6" t="s">
        <v>53</v>
      </c>
      <c r="C1144" s="6">
        <v>1136</v>
      </c>
      <c r="D1144" s="6">
        <v>114</v>
      </c>
      <c r="E1144" s="12">
        <v>16.3</v>
      </c>
      <c r="F1144" s="17">
        <f t="shared" si="147"/>
        <v>-0.66666666666666652</v>
      </c>
      <c r="G1144" s="17">
        <f t="shared" si="148"/>
        <v>-2.3999999999999995</v>
      </c>
      <c r="I1144">
        <f t="shared" si="152"/>
        <v>-146.24999999999969</v>
      </c>
      <c r="J1144">
        <f t="shared" si="150"/>
        <v>103.2993</v>
      </c>
      <c r="K1144">
        <f t="shared" si="151"/>
        <v>101.74568601644269</v>
      </c>
      <c r="L1144">
        <f>Table1[[#This Row],[Accel. (N)]]+Table1[[#This Row],[Roll (N)]]+Table1[[#This Row],[Aero (N)]]</f>
        <v>58.794986016443005</v>
      </c>
      <c r="M1144">
        <f>Table1[[#This Row],[Total (N)]]*((E1130/3.6)/1000)</f>
        <v>1.0730084948000849</v>
      </c>
      <c r="N1144">
        <f>Table1[[#This Row],[Power (kW)]]*1000</f>
        <v>1073.0084948000849</v>
      </c>
      <c r="P1144">
        <f>(Table1[[#This Row],[Power (kW)]]*1000)*C1130</f>
        <v>1203915.5311656953</v>
      </c>
      <c r="S1144">
        <f t="shared" si="145"/>
        <v>0</v>
      </c>
      <c r="T1144">
        <f t="shared" si="149"/>
        <v>16.3</v>
      </c>
      <c r="U1144">
        <f t="shared" si="146"/>
        <v>4.5277777777777777</v>
      </c>
    </row>
    <row r="1145" spans="2:21" x14ac:dyDescent="0.2">
      <c r="B1145" s="6" t="s">
        <v>53</v>
      </c>
      <c r="C1145" s="6">
        <v>1137</v>
      </c>
      <c r="D1145" s="6">
        <v>115</v>
      </c>
      <c r="E1145" s="12">
        <v>14.6</v>
      </c>
      <c r="F1145" s="17">
        <f t="shared" si="147"/>
        <v>-0.29166666666666685</v>
      </c>
      <c r="G1145" s="17">
        <f t="shared" si="148"/>
        <v>-1.0500000000000007</v>
      </c>
      <c r="I1145">
        <f t="shared" si="152"/>
        <v>-281.25</v>
      </c>
      <c r="J1145">
        <f t="shared" si="150"/>
        <v>103.2993</v>
      </c>
      <c r="K1145">
        <f t="shared" si="151"/>
        <v>99.282946782713907</v>
      </c>
      <c r="L1145">
        <f>Table1[[#This Row],[Accel. (N)]]+Table1[[#This Row],[Roll (N)]]+Table1[[#This Row],[Aero (N)]]</f>
        <v>-78.667753217286077</v>
      </c>
      <c r="M1145">
        <f>Table1[[#This Row],[Total (N)]]*((E1131/3.6)/1000)</f>
        <v>-1.4182047732782963</v>
      </c>
      <c r="N1145">
        <f>Table1[[#This Row],[Power (kW)]]*1000</f>
        <v>-1418.2047732782962</v>
      </c>
      <c r="P1145">
        <f>(Table1[[#This Row],[Power (kW)]]*1000)*C1131</f>
        <v>-1592643.9603915266</v>
      </c>
      <c r="S1145">
        <f t="shared" si="145"/>
        <v>0</v>
      </c>
      <c r="T1145">
        <f t="shared" si="149"/>
        <v>14.6</v>
      </c>
      <c r="U1145">
        <f t="shared" si="146"/>
        <v>4.0555555555555554</v>
      </c>
    </row>
    <row r="1146" spans="2:21" x14ac:dyDescent="0.2">
      <c r="B1146" s="6" t="s">
        <v>53</v>
      </c>
      <c r="C1146" s="6">
        <v>1138</v>
      </c>
      <c r="D1146" s="6">
        <v>116</v>
      </c>
      <c r="E1146" s="12">
        <v>14.2</v>
      </c>
      <c r="F1146" s="17">
        <f t="shared" si="147"/>
        <v>-4.1666666666666519E-2</v>
      </c>
      <c r="G1146" s="17">
        <f t="shared" si="148"/>
        <v>-0.14999999999999947</v>
      </c>
      <c r="I1146">
        <f t="shared" si="152"/>
        <v>-517.50000000000091</v>
      </c>
      <c r="J1146">
        <f t="shared" si="150"/>
        <v>103.2993</v>
      </c>
      <c r="K1146">
        <f t="shared" si="151"/>
        <v>94.149804335076908</v>
      </c>
      <c r="L1146">
        <f>Table1[[#This Row],[Accel. (N)]]+Table1[[#This Row],[Roll (N)]]+Table1[[#This Row],[Aero (N)]]</f>
        <v>-320.05089566492398</v>
      </c>
      <c r="M1146">
        <f>Table1[[#This Row],[Total (N)]]*((E1132/3.6)/1000)</f>
        <v>-5.6186712794508882</v>
      </c>
      <c r="N1146">
        <f>Table1[[#This Row],[Power (kW)]]*1000</f>
        <v>-5618.6712794508885</v>
      </c>
      <c r="P1146">
        <f>(Table1[[#This Row],[Power (kW)]]*1000)*C1132</f>
        <v>-6315386.5181027986</v>
      </c>
      <c r="S1146">
        <f t="shared" si="145"/>
        <v>0</v>
      </c>
      <c r="T1146">
        <f t="shared" si="149"/>
        <v>14.2</v>
      </c>
      <c r="U1146">
        <f t="shared" si="146"/>
        <v>3.9444444444444442</v>
      </c>
    </row>
    <row r="1147" spans="2:21" x14ac:dyDescent="0.2">
      <c r="B1147" s="6" t="s">
        <v>53</v>
      </c>
      <c r="C1147" s="6">
        <v>1139</v>
      </c>
      <c r="D1147" s="6">
        <v>117</v>
      </c>
      <c r="E1147" s="12">
        <v>14.3</v>
      </c>
      <c r="F1147" s="17">
        <f t="shared" si="147"/>
        <v>5.5555555555555601E-2</v>
      </c>
      <c r="G1147" s="17">
        <f t="shared" si="148"/>
        <v>0.20000000000000018</v>
      </c>
      <c r="I1147">
        <f t="shared" si="152"/>
        <v>-832.50000000000068</v>
      </c>
      <c r="J1147">
        <f t="shared" si="150"/>
        <v>103.2993</v>
      </c>
      <c r="K1147">
        <f t="shared" si="151"/>
        <v>85.707709613025187</v>
      </c>
      <c r="L1147">
        <f>Table1[[#This Row],[Accel. (N)]]+Table1[[#This Row],[Roll (N)]]+Table1[[#This Row],[Aero (N)]]</f>
        <v>-643.49299038697552</v>
      </c>
      <c r="M1147">
        <f>Table1[[#This Row],[Total (N)]]*((E1133/3.6)/1000)</f>
        <v>-10.77850758898184</v>
      </c>
      <c r="N1147">
        <f>Table1[[#This Row],[Power (kW)]]*1000</f>
        <v>-10778.50758898184</v>
      </c>
      <c r="P1147">
        <f>(Table1[[#This Row],[Power (kW)]]*1000)*C1133</f>
        <v>-12125821.03760457</v>
      </c>
      <c r="S1147">
        <f t="shared" si="145"/>
        <v>0</v>
      </c>
      <c r="T1147">
        <f t="shared" si="149"/>
        <v>14.3</v>
      </c>
      <c r="U1147">
        <f t="shared" si="146"/>
        <v>3.9722222222222223</v>
      </c>
    </row>
    <row r="1148" spans="2:21" x14ac:dyDescent="0.2">
      <c r="B1148" s="6" t="s">
        <v>53</v>
      </c>
      <c r="C1148" s="6">
        <v>1140</v>
      </c>
      <c r="D1148" s="6">
        <v>118</v>
      </c>
      <c r="E1148" s="12">
        <v>14.6</v>
      </c>
      <c r="F1148" s="17">
        <f t="shared" si="147"/>
        <v>0.11111111111111097</v>
      </c>
      <c r="G1148" s="17">
        <f t="shared" si="148"/>
        <v>0.39999999999999947</v>
      </c>
      <c r="I1148">
        <f t="shared" si="152"/>
        <v>-1102.4999999999998</v>
      </c>
      <c r="J1148">
        <f t="shared" si="150"/>
        <v>103.2993</v>
      </c>
      <c r="K1148">
        <f t="shared" si="151"/>
        <v>73.392834874686727</v>
      </c>
      <c r="L1148">
        <f>Table1[[#This Row],[Accel. (N)]]+Table1[[#This Row],[Roll (N)]]+Table1[[#This Row],[Aero (N)]]</f>
        <v>-925.80786512531301</v>
      </c>
      <c r="M1148">
        <f>Table1[[#This Row],[Total (N)]]*((E1134/3.6)/1000)</f>
        <v>-14.350021909442351</v>
      </c>
      <c r="N1148">
        <f>Table1[[#This Row],[Power (kW)]]*1000</f>
        <v>-14350.02190944235</v>
      </c>
      <c r="P1148">
        <f>(Table1[[#This Row],[Power (kW)]]*1000)*C1134</f>
        <v>-16158124.670032086</v>
      </c>
      <c r="S1148">
        <f t="shared" si="145"/>
        <v>0</v>
      </c>
      <c r="T1148">
        <f t="shared" si="149"/>
        <v>14.6</v>
      </c>
      <c r="U1148">
        <f t="shared" si="146"/>
        <v>4.0555555555555554</v>
      </c>
    </row>
    <row r="1149" spans="2:21" x14ac:dyDescent="0.2">
      <c r="B1149" s="6" t="s">
        <v>53</v>
      </c>
      <c r="C1149" s="6">
        <v>1141</v>
      </c>
      <c r="D1149" s="6">
        <v>119</v>
      </c>
      <c r="E1149" s="12">
        <v>15.1</v>
      </c>
      <c r="F1149" s="17">
        <f t="shared" si="147"/>
        <v>0.24999999999999983</v>
      </c>
      <c r="G1149" s="17">
        <f t="shared" si="148"/>
        <v>0.89999999999999947</v>
      </c>
      <c r="I1149">
        <f t="shared" si="152"/>
        <v>-1192.4999999999993</v>
      </c>
      <c r="J1149">
        <f t="shared" si="150"/>
        <v>103.2993</v>
      </c>
      <c r="K1149">
        <f t="shared" si="151"/>
        <v>60.112947270451905</v>
      </c>
      <c r="L1149">
        <f>Table1[[#This Row],[Accel. (N)]]+Table1[[#This Row],[Roll (N)]]+Table1[[#This Row],[Aero (N)]]</f>
        <v>-1029.0877527295474</v>
      </c>
      <c r="M1149">
        <f>Table1[[#This Row],[Total (N)]]*((E1135/3.6)/1000)</f>
        <v>-14.435814309122817</v>
      </c>
      <c r="N1149">
        <f>Table1[[#This Row],[Power (kW)]]*1000</f>
        <v>-14435.814309122818</v>
      </c>
      <c r="P1149">
        <f>(Table1[[#This Row],[Power (kW)]]*1000)*C1135</f>
        <v>-16269162.726381416</v>
      </c>
      <c r="S1149">
        <f t="shared" si="145"/>
        <v>0</v>
      </c>
      <c r="T1149">
        <f t="shared" si="149"/>
        <v>15.1</v>
      </c>
      <c r="U1149">
        <f t="shared" si="146"/>
        <v>4.1944444444444446</v>
      </c>
    </row>
    <row r="1150" spans="2:21" x14ac:dyDescent="0.2">
      <c r="B1150" s="6" t="s">
        <v>53</v>
      </c>
      <c r="C1150" s="6">
        <v>1142</v>
      </c>
      <c r="D1150" s="6">
        <v>120</v>
      </c>
      <c r="E1150" s="12">
        <v>16.399999999999999</v>
      </c>
      <c r="F1150" s="17">
        <f t="shared" si="147"/>
        <v>0.5555555555555558</v>
      </c>
      <c r="G1150" s="17">
        <f t="shared" si="148"/>
        <v>2.0000000000000009</v>
      </c>
      <c r="I1150">
        <f t="shared" si="152"/>
        <v>-1169.9999999999998</v>
      </c>
      <c r="J1150">
        <f t="shared" si="150"/>
        <v>103.2993</v>
      </c>
      <c r="K1150">
        <f t="shared" si="151"/>
        <v>48.157300575011888</v>
      </c>
      <c r="L1150">
        <f>Table1[[#This Row],[Accel. (N)]]+Table1[[#This Row],[Roll (N)]]+Table1[[#This Row],[Aero (N)]]</f>
        <v>-1018.543399424988</v>
      </c>
      <c r="M1150">
        <f>Table1[[#This Row],[Total (N)]]*((E1136/3.6)/1000)</f>
        <v>-12.788378237224849</v>
      </c>
      <c r="N1150">
        <f>Table1[[#This Row],[Power (kW)]]*1000</f>
        <v>-12788.37823722485</v>
      </c>
      <c r="P1150">
        <f>(Table1[[#This Row],[Power (kW)]]*1000)*C1136</f>
        <v>-14425290.65158963</v>
      </c>
      <c r="S1150">
        <f t="shared" si="145"/>
        <v>0</v>
      </c>
      <c r="T1150">
        <f t="shared" si="149"/>
        <v>16.399999999999999</v>
      </c>
      <c r="U1150">
        <f t="shared" si="146"/>
        <v>4.5555555555555554</v>
      </c>
    </row>
    <row r="1151" spans="2:21" x14ac:dyDescent="0.2">
      <c r="B1151" s="6" t="s">
        <v>53</v>
      </c>
      <c r="C1151" s="6">
        <v>1143</v>
      </c>
      <c r="D1151" s="6">
        <v>121</v>
      </c>
      <c r="E1151" s="12">
        <v>19.100000000000001</v>
      </c>
      <c r="F1151" s="17">
        <f t="shared" si="147"/>
        <v>0.84722222222222243</v>
      </c>
      <c r="G1151" s="17">
        <f t="shared" si="148"/>
        <v>3.0500000000000007</v>
      </c>
      <c r="I1151">
        <f t="shared" si="152"/>
        <v>-1012.5</v>
      </c>
      <c r="J1151">
        <f t="shared" si="150"/>
        <v>103.2993</v>
      </c>
      <c r="K1151">
        <f t="shared" si="151"/>
        <v>37.903037090622249</v>
      </c>
      <c r="L1151">
        <f>Table1[[#This Row],[Accel. (N)]]+Table1[[#This Row],[Roll (N)]]+Table1[[#This Row],[Aero (N)]]</f>
        <v>-871.29766290937778</v>
      </c>
      <c r="M1151">
        <f>Table1[[#This Row],[Total (N)]]*((E1137/3.6)/1000)</f>
        <v>-9.7052878562961258</v>
      </c>
      <c r="N1151">
        <f>Table1[[#This Row],[Power (kW)]]*1000</f>
        <v>-9705.287856296125</v>
      </c>
      <c r="P1151">
        <f>(Table1[[#This Row],[Power (kW)]]*1000)*C1137</f>
        <v>-10957269.989758326</v>
      </c>
      <c r="S1151">
        <f t="shared" si="145"/>
        <v>0</v>
      </c>
      <c r="T1151">
        <f t="shared" si="149"/>
        <v>19.100000000000001</v>
      </c>
      <c r="U1151">
        <f t="shared" si="146"/>
        <v>5.3055555555555562</v>
      </c>
    </row>
    <row r="1152" spans="2:21" x14ac:dyDescent="0.2">
      <c r="B1152" s="6" t="s">
        <v>53</v>
      </c>
      <c r="C1152" s="6">
        <v>1144</v>
      </c>
      <c r="D1152" s="6">
        <v>122</v>
      </c>
      <c r="E1152" s="12">
        <v>22.5</v>
      </c>
      <c r="F1152" s="17">
        <f t="shared" si="147"/>
        <v>0.73611111111111072</v>
      </c>
      <c r="G1152" s="17">
        <f t="shared" si="148"/>
        <v>2.6499999999999986</v>
      </c>
      <c r="I1152">
        <f t="shared" si="152"/>
        <v>-810.00000000000034</v>
      </c>
      <c r="J1152">
        <f t="shared" si="150"/>
        <v>103.2993</v>
      </c>
      <c r="K1152">
        <f t="shared" si="151"/>
        <v>30.888897410485637</v>
      </c>
      <c r="L1152">
        <f>Table1[[#This Row],[Accel. (N)]]+Table1[[#This Row],[Roll (N)]]+Table1[[#This Row],[Aero (N)]]</f>
        <v>-675.81180258951474</v>
      </c>
      <c r="M1152">
        <f>Table1[[#This Row],[Total (N)]]*((E1138/3.6)/1000)</f>
        <v>-6.7956631260390097</v>
      </c>
      <c r="N1152">
        <f>Table1[[#This Row],[Power (kW)]]*1000</f>
        <v>-6795.6631260390095</v>
      </c>
      <c r="P1152">
        <f>(Table1[[#This Row],[Power (kW)]]*1000)*C1138</f>
        <v>-7679099.3324240809</v>
      </c>
      <c r="S1152">
        <f t="shared" si="145"/>
        <v>0</v>
      </c>
      <c r="T1152">
        <f t="shared" si="149"/>
        <v>22.5</v>
      </c>
      <c r="U1152">
        <f t="shared" si="146"/>
        <v>6.25</v>
      </c>
    </row>
    <row r="1153" spans="2:21" x14ac:dyDescent="0.2">
      <c r="B1153" s="6" t="s">
        <v>53</v>
      </c>
      <c r="C1153" s="6">
        <v>1145</v>
      </c>
      <c r="D1153" s="6">
        <v>123</v>
      </c>
      <c r="E1153" s="12">
        <v>24.4</v>
      </c>
      <c r="F1153" s="17">
        <f t="shared" si="147"/>
        <v>0.31944444444444453</v>
      </c>
      <c r="G1153" s="17">
        <f t="shared" si="148"/>
        <v>1.1500000000000004</v>
      </c>
      <c r="I1153">
        <f t="shared" si="152"/>
        <v>-720.00000000000023</v>
      </c>
      <c r="J1153">
        <f t="shared" si="150"/>
        <v>103.2993</v>
      </c>
      <c r="K1153">
        <f t="shared" si="151"/>
        <v>25.513912461527237</v>
      </c>
      <c r="L1153">
        <f>Table1[[#This Row],[Accel. (N)]]+Table1[[#This Row],[Roll (N)]]+Table1[[#This Row],[Aero (N)]]</f>
        <v>-591.18678753847303</v>
      </c>
      <c r="M1153">
        <f>Table1[[#This Row],[Total (N)]]*((E1139/3.6)/1000)</f>
        <v>-5.4027903638932662</v>
      </c>
      <c r="N1153">
        <f>Table1[[#This Row],[Power (kW)]]*1000</f>
        <v>-5402.7903638932657</v>
      </c>
      <c r="P1153">
        <f>(Table1[[#This Row],[Power (kW)]]*1000)*C1139</f>
        <v>-6110555.901563284</v>
      </c>
      <c r="S1153">
        <f t="shared" si="145"/>
        <v>0</v>
      </c>
      <c r="T1153">
        <f t="shared" si="149"/>
        <v>24.4</v>
      </c>
      <c r="U1153">
        <f t="shared" si="146"/>
        <v>6.7777777777777768</v>
      </c>
    </row>
    <row r="1154" spans="2:21" x14ac:dyDescent="0.2">
      <c r="B1154" s="6" t="s">
        <v>53</v>
      </c>
      <c r="C1154" s="6">
        <v>1146</v>
      </c>
      <c r="D1154" s="6">
        <v>124</v>
      </c>
      <c r="E1154" s="12">
        <v>24.8</v>
      </c>
      <c r="F1154" s="17">
        <f t="shared" si="147"/>
        <v>-0.23611111111111099</v>
      </c>
      <c r="G1154" s="17">
        <f t="shared" si="148"/>
        <v>-0.84999999999999964</v>
      </c>
      <c r="I1154">
        <f t="shared" si="152"/>
        <v>-708.74999999999966</v>
      </c>
      <c r="J1154">
        <f t="shared" si="150"/>
        <v>103.2993</v>
      </c>
      <c r="K1154">
        <f t="shared" si="151"/>
        <v>20.932340630938977</v>
      </c>
      <c r="L1154">
        <f>Table1[[#This Row],[Accel. (N)]]+Table1[[#This Row],[Roll (N)]]+Table1[[#This Row],[Aero (N)]]</f>
        <v>-584.5183593690607</v>
      </c>
      <c r="M1154">
        <f>Table1[[#This Row],[Total (N)]]*((E1140/3.6)/1000)</f>
        <v>-4.8385130858883363</v>
      </c>
      <c r="N1154">
        <f>Table1[[#This Row],[Power (kW)]]*1000</f>
        <v>-4838.5130858883367</v>
      </c>
      <c r="P1154">
        <f>(Table1[[#This Row],[Power (kW)]]*1000)*C1140</f>
        <v>-5477196.8132255971</v>
      </c>
      <c r="S1154">
        <f t="shared" si="145"/>
        <v>0</v>
      </c>
      <c r="T1154">
        <f t="shared" si="149"/>
        <v>24.8</v>
      </c>
      <c r="U1154">
        <f t="shared" si="146"/>
        <v>6.8888888888888893</v>
      </c>
    </row>
    <row r="1155" spans="2:21" x14ac:dyDescent="0.2">
      <c r="B1155" s="6" t="s">
        <v>53</v>
      </c>
      <c r="C1155" s="6">
        <v>1147</v>
      </c>
      <c r="D1155" s="6">
        <v>125</v>
      </c>
      <c r="E1155" s="12">
        <v>22.7</v>
      </c>
      <c r="F1155" s="17">
        <f t="shared" si="147"/>
        <v>-1.0277777777777781</v>
      </c>
      <c r="G1155" s="17">
        <f t="shared" si="148"/>
        <v>-3.7000000000000011</v>
      </c>
      <c r="I1155">
        <f t="shared" si="152"/>
        <v>-765.00000000000011</v>
      </c>
      <c r="J1155">
        <f t="shared" si="150"/>
        <v>103.2993</v>
      </c>
      <c r="K1155">
        <f t="shared" si="151"/>
        <v>16.678175461496306</v>
      </c>
      <c r="L1155">
        <f>Table1[[#This Row],[Accel. (N)]]+Table1[[#This Row],[Roll (N)]]+Table1[[#This Row],[Aero (N)]]</f>
        <v>-645.02252453850383</v>
      </c>
      <c r="M1155">
        <f>Table1[[#This Row],[Total (N)]]*((E1141/3.6)/1000)</f>
        <v>-4.7659997646456116</v>
      </c>
      <c r="N1155">
        <f>Table1[[#This Row],[Power (kW)]]*1000</f>
        <v>-4765.9997646456113</v>
      </c>
      <c r="P1155">
        <f>(Table1[[#This Row],[Power (kW)]]*1000)*C1141</f>
        <v>-5399877.7333434774</v>
      </c>
      <c r="S1155">
        <f t="shared" si="145"/>
        <v>0</v>
      </c>
      <c r="T1155">
        <f t="shared" si="149"/>
        <v>22.7</v>
      </c>
      <c r="U1155">
        <f t="shared" si="146"/>
        <v>6.3055555555555554</v>
      </c>
    </row>
    <row r="1156" spans="2:21" x14ac:dyDescent="0.2">
      <c r="B1156" s="6" t="s">
        <v>53</v>
      </c>
      <c r="C1156" s="6">
        <v>1148</v>
      </c>
      <c r="D1156" s="6">
        <v>126</v>
      </c>
      <c r="E1156" s="12">
        <v>17.399999999999999</v>
      </c>
      <c r="F1156" s="17">
        <f t="shared" si="147"/>
        <v>-1.2361111111111109</v>
      </c>
      <c r="G1156" s="17">
        <f t="shared" si="148"/>
        <v>-4.4499999999999993</v>
      </c>
      <c r="I1156">
        <f t="shared" si="152"/>
        <v>-810.00000000000034</v>
      </c>
      <c r="J1156">
        <f t="shared" si="150"/>
        <v>103.2993</v>
      </c>
      <c r="K1156">
        <f t="shared" si="151"/>
        <v>12.469267368324305</v>
      </c>
      <c r="L1156">
        <f>Table1[[#This Row],[Accel. (N)]]+Table1[[#This Row],[Roll (N)]]+Table1[[#This Row],[Aero (N)]]</f>
        <v>-694.23143263167606</v>
      </c>
      <c r="M1156">
        <f>Table1[[#This Row],[Total (N)]]*((E1142/3.6)/1000)</f>
        <v>-4.4353674862579302</v>
      </c>
      <c r="N1156">
        <f>Table1[[#This Row],[Power (kW)]]*1000</f>
        <v>-4435.3674862579301</v>
      </c>
      <c r="P1156">
        <f>(Table1[[#This Row],[Power (kW)]]*1000)*C1142</f>
        <v>-5029706.7294164924</v>
      </c>
      <c r="S1156">
        <f t="shared" si="145"/>
        <v>0</v>
      </c>
      <c r="T1156">
        <f t="shared" si="149"/>
        <v>17.399999999999999</v>
      </c>
      <c r="U1156">
        <f t="shared" si="146"/>
        <v>4.833333333333333</v>
      </c>
    </row>
    <row r="1157" spans="2:21" x14ac:dyDescent="0.2">
      <c r="B1157" s="6" t="s">
        <v>53</v>
      </c>
      <c r="C1157" s="6">
        <v>1149</v>
      </c>
      <c r="D1157" s="6">
        <v>127</v>
      </c>
      <c r="E1157" s="12">
        <v>13.8</v>
      </c>
      <c r="F1157" s="17">
        <f t="shared" si="147"/>
        <v>-0.74999999999999978</v>
      </c>
      <c r="G1157" s="17">
        <f t="shared" si="148"/>
        <v>-2.6999999999999993</v>
      </c>
      <c r="I1157">
        <f t="shared" si="152"/>
        <v>-753.74999999999989</v>
      </c>
      <c r="J1157">
        <f t="shared" si="150"/>
        <v>103.2993</v>
      </c>
      <c r="K1157">
        <f t="shared" si="151"/>
        <v>8.8713298048063045</v>
      </c>
      <c r="L1157">
        <f>Table1[[#This Row],[Accel. (N)]]+Table1[[#This Row],[Roll (N)]]+Table1[[#This Row],[Aero (N)]]</f>
        <v>-641.57937019519352</v>
      </c>
      <c r="M1157">
        <f>Table1[[#This Row],[Total (N)]]*((E1143/3.6)/1000)</f>
        <v>-3.4573999393852093</v>
      </c>
      <c r="N1157">
        <f>Table1[[#This Row],[Power (kW)]]*1000</f>
        <v>-3457.3999393852091</v>
      </c>
      <c r="P1157">
        <f>(Table1[[#This Row],[Power (kW)]]*1000)*C1143</f>
        <v>-3924148.9312022123</v>
      </c>
      <c r="S1157">
        <f t="shared" si="145"/>
        <v>0</v>
      </c>
      <c r="T1157">
        <f t="shared" si="149"/>
        <v>13.8</v>
      </c>
      <c r="U1157">
        <f t="shared" si="146"/>
        <v>3.8333333333333335</v>
      </c>
    </row>
    <row r="1158" spans="2:21" x14ac:dyDescent="0.2">
      <c r="B1158" s="6" t="s">
        <v>53</v>
      </c>
      <c r="C1158" s="6">
        <v>1150</v>
      </c>
      <c r="D1158" s="6">
        <v>128</v>
      </c>
      <c r="E1158" s="12">
        <v>12</v>
      </c>
      <c r="F1158" s="17">
        <f t="shared" si="147"/>
        <v>-0.25000000000000011</v>
      </c>
      <c r="G1158" s="17">
        <f t="shared" si="148"/>
        <v>-0.90000000000000036</v>
      </c>
      <c r="I1158">
        <f t="shared" si="152"/>
        <v>-539.99999999999989</v>
      </c>
      <c r="J1158">
        <f t="shared" si="150"/>
        <v>103.2993</v>
      </c>
      <c r="K1158">
        <f t="shared" si="151"/>
        <v>6.2626836428924095</v>
      </c>
      <c r="L1158">
        <f>Table1[[#This Row],[Accel. (N)]]+Table1[[#This Row],[Roll (N)]]+Table1[[#This Row],[Aero (N)]]</f>
        <v>-430.43801635710747</v>
      </c>
      <c r="M1158">
        <f>Table1[[#This Row],[Total (N)]]*((E1144/3.6)/1000)</f>
        <v>-1.9489276851724586</v>
      </c>
      <c r="N1158">
        <f>Table1[[#This Row],[Power (kW)]]*1000</f>
        <v>-1948.9276851724587</v>
      </c>
      <c r="P1158">
        <f>(Table1[[#This Row],[Power (kW)]]*1000)*C1144</f>
        <v>-2213981.8503559129</v>
      </c>
      <c r="S1158">
        <f t="shared" si="145"/>
        <v>0</v>
      </c>
      <c r="T1158">
        <f t="shared" si="149"/>
        <v>12</v>
      </c>
      <c r="U1158">
        <f t="shared" si="146"/>
        <v>3.333333333333333</v>
      </c>
    </row>
    <row r="1159" spans="2:21" x14ac:dyDescent="0.2">
      <c r="B1159" s="6" t="s">
        <v>53</v>
      </c>
      <c r="C1159" s="6">
        <v>1151</v>
      </c>
      <c r="D1159" s="6">
        <v>129</v>
      </c>
      <c r="E1159" s="12">
        <v>12</v>
      </c>
      <c r="F1159" s="17">
        <f t="shared" si="147"/>
        <v>0</v>
      </c>
      <c r="G1159" s="17">
        <f t="shared" si="148"/>
        <v>0</v>
      </c>
      <c r="I1159">
        <f t="shared" si="152"/>
        <v>-236.25000000000014</v>
      </c>
      <c r="J1159">
        <f t="shared" si="150"/>
        <v>103.2993</v>
      </c>
      <c r="K1159">
        <f t="shared" si="151"/>
        <v>5.0244783217996378</v>
      </c>
      <c r="L1159">
        <f>Table1[[#This Row],[Accel. (N)]]+Table1[[#This Row],[Roll (N)]]+Table1[[#This Row],[Aero (N)]]</f>
        <v>-127.92622167820052</v>
      </c>
      <c r="M1159">
        <f>Table1[[#This Row],[Total (N)]]*((E1145/3.6)/1000)</f>
        <v>-0.51881189902825764</v>
      </c>
      <c r="N1159">
        <f>Table1[[#This Row],[Power (kW)]]*1000</f>
        <v>-518.81189902825759</v>
      </c>
      <c r="P1159">
        <f>(Table1[[#This Row],[Power (kW)]]*1000)*C1145</f>
        <v>-589889.12919512892</v>
      </c>
      <c r="S1159">
        <f t="shared" si="145"/>
        <v>0</v>
      </c>
      <c r="T1159">
        <f t="shared" si="149"/>
        <v>12</v>
      </c>
      <c r="U1159">
        <f t="shared" si="146"/>
        <v>3.333333333333333</v>
      </c>
    </row>
    <row r="1160" spans="2:21" x14ac:dyDescent="0.2">
      <c r="B1160" s="6" t="s">
        <v>53</v>
      </c>
      <c r="C1160" s="6">
        <v>1152</v>
      </c>
      <c r="D1160" s="6">
        <v>130</v>
      </c>
      <c r="E1160" s="12">
        <v>12</v>
      </c>
      <c r="F1160" s="17">
        <f t="shared" si="147"/>
        <v>0.26388888888888895</v>
      </c>
      <c r="G1160" s="17">
        <f t="shared" si="148"/>
        <v>0.95000000000000018</v>
      </c>
      <c r="I1160">
        <f t="shared" si="152"/>
        <v>-33.749999999999879</v>
      </c>
      <c r="J1160">
        <f t="shared" si="150"/>
        <v>103.2993</v>
      </c>
      <c r="K1160">
        <f t="shared" si="151"/>
        <v>4.7529358641756385</v>
      </c>
      <c r="L1160">
        <f>Table1[[#This Row],[Accel. (N)]]+Table1[[#This Row],[Roll (N)]]+Table1[[#This Row],[Aero (N)]]</f>
        <v>74.302235864175771</v>
      </c>
      <c r="M1160">
        <f>Table1[[#This Row],[Total (N)]]*((E1146/3.6)/1000)</f>
        <v>0.29308104146424885</v>
      </c>
      <c r="N1160">
        <f>Table1[[#This Row],[Power (kW)]]*1000</f>
        <v>293.08104146424887</v>
      </c>
      <c r="P1160">
        <f>(Table1[[#This Row],[Power (kW)]]*1000)*C1146</f>
        <v>333526.22518631519</v>
      </c>
      <c r="S1160">
        <f t="shared" ref="S1160:S1223" si="153">IF(E1160&lt;1,1,0)</f>
        <v>0</v>
      </c>
      <c r="T1160">
        <f t="shared" si="149"/>
        <v>12</v>
      </c>
      <c r="U1160">
        <f t="shared" ref="U1160:U1223" si="154">E1160/3.6</f>
        <v>3.333333333333333</v>
      </c>
    </row>
    <row r="1161" spans="2:21" x14ac:dyDescent="0.2">
      <c r="B1161" s="6" t="s">
        <v>53</v>
      </c>
      <c r="C1161" s="6">
        <v>1153</v>
      </c>
      <c r="D1161" s="6">
        <v>131</v>
      </c>
      <c r="E1161" s="12">
        <v>13.9</v>
      </c>
      <c r="F1161" s="17">
        <f t="shared" si="147"/>
        <v>0.94444444444444453</v>
      </c>
      <c r="G1161" s="17">
        <f t="shared" si="148"/>
        <v>3.4000000000000004</v>
      </c>
      <c r="I1161">
        <f t="shared" si="152"/>
        <v>45.000000000000036</v>
      </c>
      <c r="J1161">
        <f t="shared" si="150"/>
        <v>103.2993</v>
      </c>
      <c r="K1161">
        <f t="shared" si="151"/>
        <v>4.8201143367649104</v>
      </c>
      <c r="L1161">
        <f>Table1[[#This Row],[Accel. (N)]]+Table1[[#This Row],[Roll (N)]]+Table1[[#This Row],[Aero (N)]]</f>
        <v>153.11941433676495</v>
      </c>
      <c r="M1161">
        <f>Table1[[#This Row],[Total (N)]]*((E1147/3.6)/1000)</f>
        <v>0.60822434028214967</v>
      </c>
      <c r="N1161">
        <f>Table1[[#This Row],[Power (kW)]]*1000</f>
        <v>608.22434028214968</v>
      </c>
      <c r="P1161">
        <f>(Table1[[#This Row],[Power (kW)]]*1000)*C1147</f>
        <v>692767.5235813685</v>
      </c>
      <c r="S1161">
        <f t="shared" si="153"/>
        <v>0</v>
      </c>
      <c r="T1161">
        <f t="shared" si="149"/>
        <v>13.9</v>
      </c>
      <c r="U1161">
        <f t="shared" si="154"/>
        <v>3.8611111111111112</v>
      </c>
    </row>
    <row r="1162" spans="2:21" x14ac:dyDescent="0.2">
      <c r="B1162" s="6" t="s">
        <v>53</v>
      </c>
      <c r="C1162" s="6">
        <v>1154</v>
      </c>
      <c r="D1162" s="6">
        <v>132</v>
      </c>
      <c r="E1162" s="12">
        <v>18.8</v>
      </c>
      <c r="F1162" s="17">
        <f t="shared" ref="F1162:F1225" si="155">($E1163-$E1161)/2/3.6</f>
        <v>1.5555555555555556</v>
      </c>
      <c r="G1162" s="17">
        <f t="shared" ref="G1162:G1225" si="156">($E1163-$E1161)/2</f>
        <v>5.6000000000000005</v>
      </c>
      <c r="I1162">
        <f t="shared" si="152"/>
        <v>89.999999999999886</v>
      </c>
      <c r="J1162">
        <f t="shared" si="150"/>
        <v>103.2993</v>
      </c>
      <c r="K1162">
        <f t="shared" si="151"/>
        <v>5.0244783217996378</v>
      </c>
      <c r="L1162">
        <f>Table1[[#This Row],[Accel. (N)]]+Table1[[#This Row],[Roll (N)]]+Table1[[#This Row],[Aero (N)]]</f>
        <v>198.32377832179955</v>
      </c>
      <c r="M1162">
        <f>Table1[[#This Row],[Total (N)]]*((E1148/3.6)/1000)</f>
        <v>0.80431310097174258</v>
      </c>
      <c r="N1162">
        <f>Table1[[#This Row],[Power (kW)]]*1000</f>
        <v>804.31310097174253</v>
      </c>
      <c r="P1162">
        <f>(Table1[[#This Row],[Power (kW)]]*1000)*C1148</f>
        <v>916916.93510778644</v>
      </c>
      <c r="S1162">
        <f t="shared" si="153"/>
        <v>0</v>
      </c>
      <c r="T1162">
        <f t="shared" si="149"/>
        <v>18.8</v>
      </c>
      <c r="U1162">
        <f t="shared" si="154"/>
        <v>5.2222222222222223</v>
      </c>
    </row>
    <row r="1163" spans="2:21" x14ac:dyDescent="0.2">
      <c r="B1163" s="6" t="s">
        <v>53</v>
      </c>
      <c r="C1163" s="6">
        <v>1155</v>
      </c>
      <c r="D1163" s="6">
        <v>133</v>
      </c>
      <c r="E1163" s="12">
        <v>25.1</v>
      </c>
      <c r="F1163" s="17">
        <f t="shared" si="155"/>
        <v>1.5277777777777777</v>
      </c>
      <c r="G1163" s="17">
        <f t="shared" si="156"/>
        <v>5.5</v>
      </c>
      <c r="I1163">
        <f t="shared" si="152"/>
        <v>202.49999999999986</v>
      </c>
      <c r="J1163">
        <f t="shared" si="150"/>
        <v>103.2993</v>
      </c>
      <c r="K1163">
        <f t="shared" si="151"/>
        <v>5.3745135210805772</v>
      </c>
      <c r="L1163">
        <f>Table1[[#This Row],[Accel. (N)]]+Table1[[#This Row],[Roll (N)]]+Table1[[#This Row],[Aero (N)]]</f>
        <v>311.17381352108043</v>
      </c>
      <c r="M1163">
        <f>Table1[[#This Row],[Total (N)]]*((E1149/3.6)/1000)</f>
        <v>1.3052012733800873</v>
      </c>
      <c r="N1163">
        <f>Table1[[#This Row],[Power (kW)]]*1000</f>
        <v>1305.2012733800873</v>
      </c>
      <c r="P1163">
        <f>(Table1[[#This Row],[Power (kW)]]*1000)*C1149</f>
        <v>1489234.6529266797</v>
      </c>
      <c r="S1163">
        <f t="shared" si="153"/>
        <v>0</v>
      </c>
      <c r="T1163">
        <f t="shared" si="149"/>
        <v>25.1</v>
      </c>
      <c r="U1163">
        <f t="shared" si="154"/>
        <v>6.9722222222222223</v>
      </c>
    </row>
    <row r="1164" spans="2:21" x14ac:dyDescent="0.2">
      <c r="B1164" s="6" t="s">
        <v>53</v>
      </c>
      <c r="C1164" s="6">
        <v>1156</v>
      </c>
      <c r="D1164" s="6">
        <v>134</v>
      </c>
      <c r="E1164" s="12">
        <v>29.8</v>
      </c>
      <c r="F1164" s="17">
        <f t="shared" si="155"/>
        <v>1.2083333333333328</v>
      </c>
      <c r="G1164" s="17">
        <f t="shared" si="156"/>
        <v>4.3499999999999979</v>
      </c>
      <c r="I1164">
        <f t="shared" si="152"/>
        <v>450.00000000000023</v>
      </c>
      <c r="J1164">
        <f t="shared" si="150"/>
        <v>103.2993</v>
      </c>
      <c r="K1164">
        <f t="shared" si="151"/>
        <v>6.3397621009158884</v>
      </c>
      <c r="L1164">
        <f>Table1[[#This Row],[Accel. (N)]]+Table1[[#This Row],[Roll (N)]]+Table1[[#This Row],[Aero (N)]]</f>
        <v>559.63906210091614</v>
      </c>
      <c r="M1164">
        <f>Table1[[#This Row],[Total (N)]]*((E1150/3.6)/1000)</f>
        <v>2.549466838459729</v>
      </c>
      <c r="N1164">
        <f>Table1[[#This Row],[Power (kW)]]*1000</f>
        <v>2549.4668384597289</v>
      </c>
      <c r="P1164">
        <f>(Table1[[#This Row],[Power (kW)]]*1000)*C1150</f>
        <v>2911491.1295210104</v>
      </c>
      <c r="S1164">
        <f t="shared" si="153"/>
        <v>0</v>
      </c>
      <c r="T1164">
        <f t="shared" si="149"/>
        <v>29.8</v>
      </c>
      <c r="U1164">
        <f t="shared" si="154"/>
        <v>8.2777777777777786</v>
      </c>
    </row>
    <row r="1165" spans="2:21" x14ac:dyDescent="0.2">
      <c r="B1165" s="6" t="s">
        <v>53</v>
      </c>
      <c r="C1165" s="6">
        <v>1157</v>
      </c>
      <c r="D1165" s="6">
        <v>135</v>
      </c>
      <c r="E1165" s="12">
        <v>33.799999999999997</v>
      </c>
      <c r="F1165" s="17">
        <f t="shared" si="155"/>
        <v>1.166666666666667</v>
      </c>
      <c r="G1165" s="17">
        <f t="shared" si="156"/>
        <v>4.2000000000000011</v>
      </c>
      <c r="I1165">
        <f t="shared" si="152"/>
        <v>686.25000000000011</v>
      </c>
      <c r="J1165">
        <f t="shared" si="150"/>
        <v>103.2993</v>
      </c>
      <c r="K1165">
        <f t="shared" si="151"/>
        <v>8.5990802053655795</v>
      </c>
      <c r="L1165">
        <f>Table1[[#This Row],[Accel. (N)]]+Table1[[#This Row],[Roll (N)]]+Table1[[#This Row],[Aero (N)]]</f>
        <v>798.1483802053657</v>
      </c>
      <c r="M1165">
        <f>Table1[[#This Row],[Total (N)]]*((E1151/3.6)/1000)</f>
        <v>4.2346205727562465</v>
      </c>
      <c r="N1165">
        <f>Table1[[#This Row],[Power (kW)]]*1000</f>
        <v>4234.6205727562465</v>
      </c>
      <c r="P1165">
        <f>(Table1[[#This Row],[Power (kW)]]*1000)*C1151</f>
        <v>4840171.3146603899</v>
      </c>
      <c r="S1165">
        <f t="shared" si="153"/>
        <v>0</v>
      </c>
      <c r="T1165">
        <f t="shared" si="149"/>
        <v>33.799999999999997</v>
      </c>
      <c r="U1165">
        <f t="shared" si="154"/>
        <v>9.3888888888888875</v>
      </c>
    </row>
    <row r="1166" spans="2:21" x14ac:dyDescent="0.2">
      <c r="B1166" s="6" t="s">
        <v>53</v>
      </c>
      <c r="C1166" s="6">
        <v>1158</v>
      </c>
      <c r="D1166" s="6">
        <v>136</v>
      </c>
      <c r="E1166" s="12">
        <v>38.200000000000003</v>
      </c>
      <c r="F1166" s="17">
        <f t="shared" si="155"/>
        <v>1.3333333333333335</v>
      </c>
      <c r="G1166" s="17">
        <f t="shared" si="156"/>
        <v>4.8000000000000007</v>
      </c>
      <c r="I1166">
        <f t="shared" si="152"/>
        <v>596.24999999999966</v>
      </c>
      <c r="J1166">
        <f t="shared" si="150"/>
        <v>103.2993</v>
      </c>
      <c r="K1166">
        <f t="shared" si="151"/>
        <v>11.933018157304687</v>
      </c>
      <c r="L1166">
        <f>Table1[[#This Row],[Accel. (N)]]+Table1[[#This Row],[Roll (N)]]+Table1[[#This Row],[Aero (N)]]</f>
        <v>711.48231815730435</v>
      </c>
      <c r="M1166">
        <f>Table1[[#This Row],[Total (N)]]*((E1152/3.6)/1000)</f>
        <v>4.4467644884831525</v>
      </c>
      <c r="N1166">
        <f>Table1[[#This Row],[Power (kW)]]*1000</f>
        <v>4446.7644884831525</v>
      </c>
      <c r="P1166">
        <f>(Table1[[#This Row],[Power (kW)]]*1000)*C1152</f>
        <v>5087098.5748247262</v>
      </c>
      <c r="S1166">
        <f t="shared" si="153"/>
        <v>0</v>
      </c>
      <c r="T1166">
        <f t="shared" si="149"/>
        <v>38.200000000000003</v>
      </c>
      <c r="U1166">
        <f t="shared" si="154"/>
        <v>10.611111111111112</v>
      </c>
    </row>
    <row r="1167" spans="2:21" x14ac:dyDescent="0.2">
      <c r="B1167" s="6" t="s">
        <v>53</v>
      </c>
      <c r="C1167" s="6">
        <v>1159</v>
      </c>
      <c r="D1167" s="6">
        <v>137</v>
      </c>
      <c r="E1167" s="12">
        <v>43.4</v>
      </c>
      <c r="F1167" s="17">
        <f t="shared" si="155"/>
        <v>1.4861111111111105</v>
      </c>
      <c r="G1167" s="17">
        <f t="shared" si="156"/>
        <v>5.3499999999999979</v>
      </c>
      <c r="I1167">
        <f t="shared" si="152"/>
        <v>258.75000000000006</v>
      </c>
      <c r="J1167">
        <f t="shared" si="150"/>
        <v>103.2993</v>
      </c>
      <c r="K1167">
        <f t="shared" si="151"/>
        <v>14.033465066929217</v>
      </c>
      <c r="L1167">
        <f>Table1[[#This Row],[Accel. (N)]]+Table1[[#This Row],[Roll (N)]]+Table1[[#This Row],[Aero (N)]]</f>
        <v>376.08276506692931</v>
      </c>
      <c r="M1167">
        <f>Table1[[#This Row],[Total (N)]]*((E1153/3.6)/1000)</f>
        <v>2.5490054076758537</v>
      </c>
      <c r="N1167">
        <f>Table1[[#This Row],[Power (kW)]]*1000</f>
        <v>2549.0054076758538</v>
      </c>
      <c r="P1167">
        <f>(Table1[[#This Row],[Power (kW)]]*1000)*C1153</f>
        <v>2918611.1917888527</v>
      </c>
      <c r="S1167">
        <f t="shared" si="153"/>
        <v>0</v>
      </c>
      <c r="T1167">
        <f t="shared" si="149"/>
        <v>43.4</v>
      </c>
      <c r="U1167">
        <f t="shared" si="154"/>
        <v>12.055555555555555</v>
      </c>
    </row>
    <row r="1168" spans="2:21" x14ac:dyDescent="0.2">
      <c r="B1168" s="6" t="s">
        <v>53</v>
      </c>
      <c r="C1168" s="6">
        <v>1160</v>
      </c>
      <c r="D1168" s="6">
        <v>138</v>
      </c>
      <c r="E1168" s="12">
        <v>48.9</v>
      </c>
      <c r="F1168" s="17">
        <f t="shared" si="155"/>
        <v>1.4444444444444442</v>
      </c>
      <c r="G1168" s="17">
        <f t="shared" si="156"/>
        <v>5.1999999999999993</v>
      </c>
      <c r="I1168">
        <f t="shared" si="152"/>
        <v>-191.24999999999991</v>
      </c>
      <c r="J1168">
        <f t="shared" si="150"/>
        <v>103.2993</v>
      </c>
      <c r="K1168">
        <f t="shared" si="151"/>
        <v>14.497350098703558</v>
      </c>
      <c r="L1168">
        <f>Table1[[#This Row],[Accel. (N)]]+Table1[[#This Row],[Roll (N)]]+Table1[[#This Row],[Aero (N)]]</f>
        <v>-73.453349901296349</v>
      </c>
      <c r="M1168">
        <f>Table1[[#This Row],[Total (N)]]*((E1154/3.6)/1000)</f>
        <v>-0.50601196598670828</v>
      </c>
      <c r="N1168">
        <f>Table1[[#This Row],[Power (kW)]]*1000</f>
        <v>-506.01196598670828</v>
      </c>
      <c r="P1168">
        <f>(Table1[[#This Row],[Power (kW)]]*1000)*C1154</f>
        <v>-579889.71302076767</v>
      </c>
      <c r="S1168">
        <f t="shared" si="153"/>
        <v>0</v>
      </c>
      <c r="T1168">
        <f t="shared" si="149"/>
        <v>48.9</v>
      </c>
      <c r="U1168">
        <f t="shared" si="154"/>
        <v>13.583333333333332</v>
      </c>
    </row>
    <row r="1169" spans="2:21" x14ac:dyDescent="0.2">
      <c r="B1169" s="6" t="s">
        <v>53</v>
      </c>
      <c r="C1169" s="6">
        <v>1161</v>
      </c>
      <c r="D1169" s="6">
        <v>139</v>
      </c>
      <c r="E1169" s="12">
        <v>53.8</v>
      </c>
      <c r="F1169" s="17">
        <f t="shared" si="155"/>
        <v>1.2361111111111109</v>
      </c>
      <c r="G1169" s="17">
        <f t="shared" si="156"/>
        <v>4.4499999999999993</v>
      </c>
      <c r="I1169">
        <f t="shared" si="152"/>
        <v>-832.50000000000023</v>
      </c>
      <c r="J1169">
        <f t="shared" si="150"/>
        <v>103.2993</v>
      </c>
      <c r="K1169">
        <f t="shared" si="151"/>
        <v>12.146103558079076</v>
      </c>
      <c r="L1169">
        <f>Table1[[#This Row],[Accel. (N)]]+Table1[[#This Row],[Roll (N)]]+Table1[[#This Row],[Aero (N)]]</f>
        <v>-717.05459644192115</v>
      </c>
      <c r="M1169">
        <f>Table1[[#This Row],[Total (N)]]*((E1155/3.6)/1000)</f>
        <v>-4.5214275942310032</v>
      </c>
      <c r="N1169">
        <f>Table1[[#This Row],[Power (kW)]]*1000</f>
        <v>-4521.4275942310032</v>
      </c>
      <c r="P1169">
        <f>(Table1[[#This Row],[Power (kW)]]*1000)*C1155</f>
        <v>-5186077.4505829606</v>
      </c>
      <c r="S1169">
        <f t="shared" si="153"/>
        <v>0</v>
      </c>
      <c r="T1169">
        <f t="shared" si="149"/>
        <v>53.8</v>
      </c>
      <c r="U1169">
        <f t="shared" si="154"/>
        <v>14.944444444444443</v>
      </c>
    </row>
    <row r="1170" spans="2:21" x14ac:dyDescent="0.2">
      <c r="B1170" s="6" t="s">
        <v>53</v>
      </c>
      <c r="C1170" s="6">
        <v>1162</v>
      </c>
      <c r="D1170" s="6">
        <v>140</v>
      </c>
      <c r="E1170" s="12">
        <v>57.8</v>
      </c>
      <c r="F1170" s="17">
        <f t="shared" si="155"/>
        <v>1.0694444444444449</v>
      </c>
      <c r="G1170" s="17">
        <f t="shared" si="156"/>
        <v>3.8500000000000014</v>
      </c>
      <c r="I1170">
        <f t="shared" si="152"/>
        <v>-1001.2499999999999</v>
      </c>
      <c r="J1170">
        <f t="shared" si="150"/>
        <v>103.2993</v>
      </c>
      <c r="K1170">
        <f t="shared" si="151"/>
        <v>7.1364752144307486</v>
      </c>
      <c r="L1170">
        <f>Table1[[#This Row],[Accel. (N)]]+Table1[[#This Row],[Roll (N)]]+Table1[[#This Row],[Aero (N)]]</f>
        <v>-890.81422478556908</v>
      </c>
      <c r="M1170">
        <f>Table1[[#This Row],[Total (N)]]*((E1156/3.6)/1000)</f>
        <v>-4.3056020864635833</v>
      </c>
      <c r="N1170">
        <f>Table1[[#This Row],[Power (kW)]]*1000</f>
        <v>-4305.602086463583</v>
      </c>
      <c r="P1170">
        <f>(Table1[[#This Row],[Power (kW)]]*1000)*C1156</f>
        <v>-4942831.1952601932</v>
      </c>
      <c r="S1170">
        <f t="shared" si="153"/>
        <v>0</v>
      </c>
      <c r="T1170">
        <f t="shared" si="149"/>
        <v>57.8</v>
      </c>
      <c r="U1170">
        <f t="shared" si="154"/>
        <v>16.055555555555554</v>
      </c>
    </row>
    <row r="1171" spans="2:21" x14ac:dyDescent="0.2">
      <c r="B1171" s="6" t="s">
        <v>53</v>
      </c>
      <c r="C1171" s="6">
        <v>1163</v>
      </c>
      <c r="D1171" s="6">
        <v>141</v>
      </c>
      <c r="E1171" s="12">
        <v>61.5</v>
      </c>
      <c r="F1171" s="17">
        <f t="shared" si="155"/>
        <v>1.0000000000000004</v>
      </c>
      <c r="G1171" s="17">
        <f t="shared" si="156"/>
        <v>3.6000000000000014</v>
      </c>
      <c r="I1171">
        <f t="shared" si="152"/>
        <v>-607.49999999999977</v>
      </c>
      <c r="J1171">
        <f t="shared" si="150"/>
        <v>103.2993</v>
      </c>
      <c r="K1171">
        <f t="shared" si="151"/>
        <v>4.4889362525967504</v>
      </c>
      <c r="L1171">
        <f>Table1[[#This Row],[Accel. (N)]]+Table1[[#This Row],[Roll (N)]]+Table1[[#This Row],[Aero (N)]]</f>
        <v>-499.71176374740298</v>
      </c>
      <c r="M1171">
        <f>Table1[[#This Row],[Total (N)]]*((E1157/3.6)/1000)</f>
        <v>-1.9155617610317115</v>
      </c>
      <c r="N1171">
        <f>Table1[[#This Row],[Power (kW)]]*1000</f>
        <v>-1915.5617610317115</v>
      </c>
      <c r="P1171">
        <f>(Table1[[#This Row],[Power (kW)]]*1000)*C1157</f>
        <v>-2200980.4634254365</v>
      </c>
      <c r="S1171">
        <f t="shared" si="153"/>
        <v>0</v>
      </c>
      <c r="T1171">
        <f t="shared" si="149"/>
        <v>61.5</v>
      </c>
      <c r="U1171">
        <f t="shared" si="154"/>
        <v>17.083333333333332</v>
      </c>
    </row>
    <row r="1172" spans="2:21" x14ac:dyDescent="0.2">
      <c r="B1172" s="6" t="s">
        <v>53</v>
      </c>
      <c r="C1172" s="6">
        <v>1164</v>
      </c>
      <c r="D1172" s="6">
        <v>142</v>
      </c>
      <c r="E1172" s="12">
        <v>65</v>
      </c>
      <c r="F1172" s="17">
        <f t="shared" si="155"/>
        <v>0.95833333333333415</v>
      </c>
      <c r="G1172" s="17">
        <f t="shared" si="156"/>
        <v>3.4500000000000028</v>
      </c>
      <c r="I1172">
        <f t="shared" si="152"/>
        <v>-202.50000000000009</v>
      </c>
      <c r="J1172">
        <f t="shared" si="150"/>
        <v>103.2993</v>
      </c>
      <c r="K1172">
        <f t="shared" si="151"/>
        <v>3.3942807202999994</v>
      </c>
      <c r="L1172">
        <f>Table1[[#This Row],[Accel. (N)]]+Table1[[#This Row],[Roll (N)]]+Table1[[#This Row],[Aero (N)]]</f>
        <v>-95.80641927970008</v>
      </c>
      <c r="M1172">
        <f>Table1[[#This Row],[Total (N)]]*((E1158/3.6)/1000)</f>
        <v>-0.31935473093233357</v>
      </c>
      <c r="N1172">
        <f>Table1[[#This Row],[Power (kW)]]*1000</f>
        <v>-319.35473093233355</v>
      </c>
      <c r="P1172">
        <f>(Table1[[#This Row],[Power (kW)]]*1000)*C1158</f>
        <v>-367257.94057218358</v>
      </c>
      <c r="S1172">
        <f t="shared" si="153"/>
        <v>0</v>
      </c>
      <c r="T1172">
        <f t="shared" si="149"/>
        <v>65</v>
      </c>
      <c r="U1172">
        <f t="shared" si="154"/>
        <v>18.055555555555554</v>
      </c>
    </row>
    <row r="1173" spans="2:21" x14ac:dyDescent="0.2">
      <c r="B1173" s="6" t="s">
        <v>53</v>
      </c>
      <c r="C1173" s="6">
        <v>1165</v>
      </c>
      <c r="D1173" s="6">
        <v>143</v>
      </c>
      <c r="E1173" s="12">
        <v>68.400000000000006</v>
      </c>
      <c r="F1173" s="17">
        <f t="shared" si="155"/>
        <v>0.91666666666666585</v>
      </c>
      <c r="G1173" s="17">
        <f t="shared" si="156"/>
        <v>3.2999999999999972</v>
      </c>
      <c r="I1173">
        <f t="shared" si="152"/>
        <v>0</v>
      </c>
      <c r="J1173">
        <f t="shared" si="150"/>
        <v>103.2993</v>
      </c>
      <c r="K1173">
        <f t="shared" si="151"/>
        <v>3.3942807202999994</v>
      </c>
      <c r="L1173">
        <f>Table1[[#This Row],[Accel. (N)]]+Table1[[#This Row],[Roll (N)]]+Table1[[#This Row],[Aero (N)]]</f>
        <v>106.69358072030001</v>
      </c>
      <c r="M1173">
        <f>Table1[[#This Row],[Total (N)]]*((E1159/3.6)/1000)</f>
        <v>0.35564526906766664</v>
      </c>
      <c r="N1173">
        <f>Table1[[#This Row],[Power (kW)]]*1000</f>
        <v>355.64526906766662</v>
      </c>
      <c r="P1173">
        <f>(Table1[[#This Row],[Power (kW)]]*1000)*C1159</f>
        <v>409347.70469688426</v>
      </c>
      <c r="S1173">
        <f t="shared" si="153"/>
        <v>0</v>
      </c>
      <c r="T1173">
        <f t="shared" ref="T1173:T1236" si="157">IF(S1173=1,"",E1173)</f>
        <v>68.400000000000006</v>
      </c>
      <c r="U1173">
        <f t="shared" si="154"/>
        <v>19</v>
      </c>
    </row>
    <row r="1174" spans="2:21" x14ac:dyDescent="0.2">
      <c r="B1174" s="6" t="s">
        <v>53</v>
      </c>
      <c r="C1174" s="6">
        <v>1166</v>
      </c>
      <c r="D1174" s="6">
        <v>144</v>
      </c>
      <c r="E1174" s="12">
        <v>71.599999999999994</v>
      </c>
      <c r="F1174" s="17">
        <f t="shared" si="155"/>
        <v>0.63888888888888806</v>
      </c>
      <c r="G1174" s="17">
        <f t="shared" si="156"/>
        <v>2.2999999999999972</v>
      </c>
      <c r="I1174">
        <f t="shared" si="152"/>
        <v>213.75000000000006</v>
      </c>
      <c r="J1174">
        <f t="shared" ref="J1174:J1237" si="158">$M$16*9.81*$M$17</f>
        <v>103.2993</v>
      </c>
      <c r="K1174">
        <f t="shared" si="151"/>
        <v>3.3942807202999994</v>
      </c>
      <c r="L1174">
        <f>Table1[[#This Row],[Accel. (N)]]+Table1[[#This Row],[Roll (N)]]+Table1[[#This Row],[Aero (N)]]</f>
        <v>320.44358072030008</v>
      </c>
      <c r="M1174">
        <f>Table1[[#This Row],[Total (N)]]*((E1160/3.6)/1000)</f>
        <v>1.0681452690676669</v>
      </c>
      <c r="N1174">
        <f>Table1[[#This Row],[Power (kW)]]*1000</f>
        <v>1068.145269067667</v>
      </c>
      <c r="P1174">
        <f>(Table1[[#This Row],[Power (kW)]]*1000)*C1160</f>
        <v>1230503.3499659523</v>
      </c>
      <c r="S1174">
        <f t="shared" si="153"/>
        <v>0</v>
      </c>
      <c r="T1174">
        <f t="shared" si="157"/>
        <v>71.599999999999994</v>
      </c>
      <c r="U1174">
        <f t="shared" si="154"/>
        <v>19.888888888888886</v>
      </c>
    </row>
    <row r="1175" spans="2:21" x14ac:dyDescent="0.2">
      <c r="B1175" s="6" t="s">
        <v>53</v>
      </c>
      <c r="C1175" s="6">
        <v>1167</v>
      </c>
      <c r="D1175" s="6">
        <v>145</v>
      </c>
      <c r="E1175" s="12">
        <v>73</v>
      </c>
      <c r="F1175" s="17">
        <f t="shared" si="155"/>
        <v>0.37500000000000039</v>
      </c>
      <c r="G1175" s="17">
        <f t="shared" si="156"/>
        <v>1.3500000000000014</v>
      </c>
      <c r="I1175">
        <f t="shared" si="152"/>
        <v>765.00000000000011</v>
      </c>
      <c r="J1175">
        <f t="shared" si="158"/>
        <v>103.2993</v>
      </c>
      <c r="K1175">
        <f t="shared" ref="K1175:K1238" si="159">0.5*0.9617*$M$20*1.293^2*(E1161/3.6)^2</f>
        <v>4.5542290136747434</v>
      </c>
      <c r="L1175">
        <f>Table1[[#This Row],[Accel. (N)]]+Table1[[#This Row],[Roll (N)]]+Table1[[#This Row],[Aero (N)]]</f>
        <v>872.85352901367492</v>
      </c>
      <c r="M1175">
        <f>Table1[[#This Row],[Total (N)]]*((E1161/3.6)/1000)</f>
        <v>3.3701844592472447</v>
      </c>
      <c r="N1175">
        <f>Table1[[#This Row],[Power (kW)]]*1000</f>
        <v>3370.1844592472448</v>
      </c>
      <c r="P1175">
        <f>(Table1[[#This Row],[Power (kW)]]*1000)*C1161</f>
        <v>3885822.6815120731</v>
      </c>
      <c r="S1175">
        <f t="shared" si="153"/>
        <v>0</v>
      </c>
      <c r="T1175">
        <f t="shared" si="157"/>
        <v>73</v>
      </c>
      <c r="U1175">
        <f t="shared" si="154"/>
        <v>20.277777777777779</v>
      </c>
    </row>
    <row r="1176" spans="2:21" x14ac:dyDescent="0.2">
      <c r="B1176" s="6" t="s">
        <v>53</v>
      </c>
      <c r="C1176" s="6">
        <v>1168</v>
      </c>
      <c r="D1176" s="6">
        <v>146</v>
      </c>
      <c r="E1176" s="12">
        <v>74.3</v>
      </c>
      <c r="F1176" s="17">
        <f t="shared" si="155"/>
        <v>0.44444444444444481</v>
      </c>
      <c r="G1176" s="17">
        <f t="shared" si="156"/>
        <v>1.6000000000000014</v>
      </c>
      <c r="I1176">
        <f t="shared" si="152"/>
        <v>1260</v>
      </c>
      <c r="J1176">
        <f t="shared" si="158"/>
        <v>103.2993</v>
      </c>
      <c r="K1176">
        <f t="shared" si="159"/>
        <v>8.3310734568252229</v>
      </c>
      <c r="L1176">
        <f>Table1[[#This Row],[Accel. (N)]]+Table1[[#This Row],[Roll (N)]]+Table1[[#This Row],[Aero (N)]]</f>
        <v>1371.6303734568251</v>
      </c>
      <c r="M1176">
        <f>Table1[[#This Row],[Total (N)]]*((E1162/3.6)/1000)</f>
        <v>7.1629586169411983</v>
      </c>
      <c r="N1176">
        <f>Table1[[#This Row],[Power (kW)]]*1000</f>
        <v>7162.9586169411987</v>
      </c>
      <c r="P1176">
        <f>(Table1[[#This Row],[Power (kW)]]*1000)*C1162</f>
        <v>8266054.2439501435</v>
      </c>
      <c r="S1176">
        <f t="shared" si="153"/>
        <v>0</v>
      </c>
      <c r="T1176">
        <f t="shared" si="157"/>
        <v>74.3</v>
      </c>
      <c r="U1176">
        <f t="shared" si="154"/>
        <v>20.638888888888889</v>
      </c>
    </row>
    <row r="1177" spans="2:21" x14ac:dyDescent="0.2">
      <c r="B1177" s="6" t="s">
        <v>53</v>
      </c>
      <c r="C1177" s="6">
        <v>1169</v>
      </c>
      <c r="D1177" s="6">
        <v>147</v>
      </c>
      <c r="E1177" s="12">
        <v>76.2</v>
      </c>
      <c r="F1177" s="17">
        <f t="shared" si="155"/>
        <v>0.50000000000000122</v>
      </c>
      <c r="G1177" s="17">
        <f t="shared" si="156"/>
        <v>1.8000000000000043</v>
      </c>
      <c r="I1177">
        <f t="shared" si="152"/>
        <v>1237.5</v>
      </c>
      <c r="J1177">
        <f t="shared" si="158"/>
        <v>103.2993</v>
      </c>
      <c r="K1177">
        <f t="shared" si="159"/>
        <v>14.85021386525141</v>
      </c>
      <c r="L1177">
        <f>Table1[[#This Row],[Accel. (N)]]+Table1[[#This Row],[Roll (N)]]+Table1[[#This Row],[Aero (N)]]</f>
        <v>1355.6495138652513</v>
      </c>
      <c r="M1177">
        <f>Table1[[#This Row],[Total (N)]]*((E1163/3.6)/1000)</f>
        <v>9.4518896661160579</v>
      </c>
      <c r="N1177">
        <f>Table1[[#This Row],[Power (kW)]]*1000</f>
        <v>9451.8896661160579</v>
      </c>
      <c r="P1177">
        <f>(Table1[[#This Row],[Power (kW)]]*1000)*C1163</f>
        <v>10916932.564364048</v>
      </c>
      <c r="S1177">
        <f t="shared" si="153"/>
        <v>0</v>
      </c>
      <c r="T1177">
        <f t="shared" si="157"/>
        <v>76.2</v>
      </c>
      <c r="U1177">
        <f t="shared" si="154"/>
        <v>21.166666666666668</v>
      </c>
    </row>
    <row r="1178" spans="2:21" x14ac:dyDescent="0.2">
      <c r="B1178" s="6" t="s">
        <v>53</v>
      </c>
      <c r="C1178" s="6">
        <v>1170</v>
      </c>
      <c r="D1178" s="6">
        <v>148</v>
      </c>
      <c r="E1178" s="12">
        <v>77.900000000000006</v>
      </c>
      <c r="F1178" s="17">
        <f t="shared" si="155"/>
        <v>0.45833333333333293</v>
      </c>
      <c r="G1178" s="17">
        <f t="shared" si="156"/>
        <v>1.6499999999999986</v>
      </c>
      <c r="I1178">
        <f t="shared" si="152"/>
        <v>978.74999999999955</v>
      </c>
      <c r="J1178">
        <f t="shared" si="158"/>
        <v>103.2993</v>
      </c>
      <c r="K1178">
        <f t="shared" si="159"/>
        <v>20.932340630938977</v>
      </c>
      <c r="L1178">
        <f>Table1[[#This Row],[Accel. (N)]]+Table1[[#This Row],[Roll (N)]]+Table1[[#This Row],[Aero (N)]]</f>
        <v>1102.9816406309385</v>
      </c>
      <c r="M1178">
        <f>Table1[[#This Row],[Total (N)]]*((E1164/3.6)/1000)</f>
        <v>9.1302369141116575</v>
      </c>
      <c r="N1178">
        <f>Table1[[#This Row],[Power (kW)]]*1000</f>
        <v>9130.2369141116578</v>
      </c>
      <c r="P1178">
        <f>(Table1[[#This Row],[Power (kW)]]*1000)*C1164</f>
        <v>10554553.872713076</v>
      </c>
      <c r="S1178">
        <f t="shared" si="153"/>
        <v>0</v>
      </c>
      <c r="T1178">
        <f t="shared" si="157"/>
        <v>77.900000000000006</v>
      </c>
      <c r="U1178">
        <f t="shared" si="154"/>
        <v>21.638888888888889</v>
      </c>
    </row>
    <row r="1179" spans="2:21" x14ac:dyDescent="0.2">
      <c r="B1179" s="6" t="s">
        <v>53</v>
      </c>
      <c r="C1179" s="6">
        <v>1171</v>
      </c>
      <c r="D1179" s="6">
        <v>149</v>
      </c>
      <c r="E1179" s="12">
        <v>79.5</v>
      </c>
      <c r="F1179" s="17">
        <f t="shared" si="155"/>
        <v>0.43055555555555475</v>
      </c>
      <c r="G1179" s="17">
        <f t="shared" si="156"/>
        <v>1.5499999999999972</v>
      </c>
      <c r="I1179">
        <f t="shared" si="152"/>
        <v>945.00000000000023</v>
      </c>
      <c r="J1179">
        <f t="shared" si="158"/>
        <v>103.2993</v>
      </c>
      <c r="K1179">
        <f t="shared" si="159"/>
        <v>26.928903236802299</v>
      </c>
      <c r="L1179">
        <f>Table1[[#This Row],[Accel. (N)]]+Table1[[#This Row],[Roll (N)]]+Table1[[#This Row],[Aero (N)]]</f>
        <v>1075.2282032368025</v>
      </c>
      <c r="M1179">
        <f>Table1[[#This Row],[Total (N)]]*((E1165/3.6)/1000)</f>
        <v>10.095198130389978</v>
      </c>
      <c r="N1179">
        <f>Table1[[#This Row],[Power (kW)]]*1000</f>
        <v>10095.198130389977</v>
      </c>
      <c r="P1179">
        <f>(Table1[[#This Row],[Power (kW)]]*1000)*C1165</f>
        <v>11680144.236861205</v>
      </c>
      <c r="S1179">
        <f t="shared" si="153"/>
        <v>0</v>
      </c>
      <c r="T1179">
        <f t="shared" si="157"/>
        <v>79.5</v>
      </c>
      <c r="U1179">
        <f t="shared" si="154"/>
        <v>22.083333333333332</v>
      </c>
    </row>
    <row r="1180" spans="2:21" x14ac:dyDescent="0.2">
      <c r="B1180" s="6" t="s">
        <v>53</v>
      </c>
      <c r="C1180" s="6">
        <v>1172</v>
      </c>
      <c r="D1180" s="6">
        <v>150</v>
      </c>
      <c r="E1180" s="12">
        <v>81</v>
      </c>
      <c r="F1180" s="17">
        <f t="shared" si="155"/>
        <v>0.38888888888888851</v>
      </c>
      <c r="G1180" s="17">
        <f t="shared" si="156"/>
        <v>1.3999999999999986</v>
      </c>
      <c r="I1180">
        <f t="shared" si="152"/>
        <v>1080.0000000000002</v>
      </c>
      <c r="J1180">
        <f t="shared" si="158"/>
        <v>103.2993</v>
      </c>
      <c r="K1180">
        <f t="shared" si="159"/>
        <v>34.396320821462318</v>
      </c>
      <c r="L1180">
        <f>Table1[[#This Row],[Accel. (N)]]+Table1[[#This Row],[Roll (N)]]+Table1[[#This Row],[Aero (N)]]</f>
        <v>1217.6956208214624</v>
      </c>
      <c r="M1180">
        <f>Table1[[#This Row],[Total (N)]]*((E1166/3.6)/1000)</f>
        <v>12.921103532049964</v>
      </c>
      <c r="N1180">
        <f>Table1[[#This Row],[Power (kW)]]*1000</f>
        <v>12921.103532049963</v>
      </c>
      <c r="P1180">
        <f>(Table1[[#This Row],[Power (kW)]]*1000)*C1166</f>
        <v>14962637.890113857</v>
      </c>
      <c r="S1180">
        <f t="shared" si="153"/>
        <v>0</v>
      </c>
      <c r="T1180">
        <f t="shared" si="157"/>
        <v>81</v>
      </c>
      <c r="U1180">
        <f t="shared" si="154"/>
        <v>22.5</v>
      </c>
    </row>
    <row r="1181" spans="2:21" x14ac:dyDescent="0.2">
      <c r="B1181" s="6" t="s">
        <v>53</v>
      </c>
      <c r="C1181" s="6">
        <v>1173</v>
      </c>
      <c r="D1181" s="6">
        <v>151</v>
      </c>
      <c r="E1181" s="12">
        <v>82.3</v>
      </c>
      <c r="F1181" s="17">
        <f t="shared" si="155"/>
        <v>0.34722222222222221</v>
      </c>
      <c r="G1181" s="17">
        <f t="shared" si="156"/>
        <v>1.25</v>
      </c>
      <c r="I1181">
        <f t="shared" si="152"/>
        <v>1203.7499999999995</v>
      </c>
      <c r="J1181">
        <f t="shared" si="158"/>
        <v>103.2993</v>
      </c>
      <c r="K1181">
        <f t="shared" si="159"/>
        <v>44.398134677279636</v>
      </c>
      <c r="L1181">
        <f>Table1[[#This Row],[Accel. (N)]]+Table1[[#This Row],[Roll (N)]]+Table1[[#This Row],[Aero (N)]]</f>
        <v>1351.447434677279</v>
      </c>
      <c r="M1181">
        <f>Table1[[#This Row],[Total (N)]]*((E1167/3.6)/1000)</f>
        <v>16.292449629164974</v>
      </c>
      <c r="N1181">
        <f>Table1[[#This Row],[Power (kW)]]*1000</f>
        <v>16292.449629164974</v>
      </c>
      <c r="P1181">
        <f>(Table1[[#This Row],[Power (kW)]]*1000)*C1167</f>
        <v>18882949.120202206</v>
      </c>
      <c r="S1181">
        <f t="shared" si="153"/>
        <v>0</v>
      </c>
      <c r="T1181">
        <f t="shared" si="157"/>
        <v>82.3</v>
      </c>
      <c r="U1181">
        <f t="shared" si="154"/>
        <v>22.861111111111111</v>
      </c>
    </row>
    <row r="1182" spans="2:21" x14ac:dyDescent="0.2">
      <c r="B1182" s="6" t="s">
        <v>53</v>
      </c>
      <c r="C1182" s="6">
        <v>1174</v>
      </c>
      <c r="D1182" s="6">
        <v>152</v>
      </c>
      <c r="E1182" s="12">
        <v>83.5</v>
      </c>
      <c r="F1182" s="17">
        <f t="shared" si="155"/>
        <v>0.31944444444444403</v>
      </c>
      <c r="G1182" s="17">
        <f t="shared" si="156"/>
        <v>1.1499999999999986</v>
      </c>
      <c r="I1182">
        <f t="shared" si="152"/>
        <v>1169.9999999999998</v>
      </c>
      <c r="J1182">
        <f t="shared" si="158"/>
        <v>103.2993</v>
      </c>
      <c r="K1182">
        <f t="shared" si="159"/>
        <v>56.364152786031674</v>
      </c>
      <c r="L1182">
        <f>Table1[[#This Row],[Accel. (N)]]+Table1[[#This Row],[Roll (N)]]+Table1[[#This Row],[Aero (N)]]</f>
        <v>1329.6634527860313</v>
      </c>
      <c r="M1182">
        <f>Table1[[#This Row],[Total (N)]]*((E1168/3.6)/1000)</f>
        <v>18.061261900343592</v>
      </c>
      <c r="N1182">
        <f>Table1[[#This Row],[Power (kW)]]*1000</f>
        <v>18061.26190034359</v>
      </c>
      <c r="P1182">
        <f>(Table1[[#This Row],[Power (kW)]]*1000)*C1168</f>
        <v>20951063.804398566</v>
      </c>
      <c r="S1182">
        <f t="shared" si="153"/>
        <v>0</v>
      </c>
      <c r="T1182">
        <f t="shared" si="157"/>
        <v>83.5</v>
      </c>
      <c r="U1182">
        <f t="shared" si="154"/>
        <v>23.194444444444443</v>
      </c>
    </row>
    <row r="1183" spans="2:21" x14ac:dyDescent="0.2">
      <c r="B1183" s="6" t="s">
        <v>53</v>
      </c>
      <c r="C1183" s="6">
        <v>1175</v>
      </c>
      <c r="D1183" s="6">
        <v>153</v>
      </c>
      <c r="E1183" s="12">
        <v>84.6</v>
      </c>
      <c r="F1183" s="17">
        <f t="shared" si="155"/>
        <v>0.27777777777777779</v>
      </c>
      <c r="G1183" s="17">
        <f t="shared" si="156"/>
        <v>1</v>
      </c>
      <c r="I1183">
        <f t="shared" si="152"/>
        <v>1001.2499999999999</v>
      </c>
      <c r="J1183">
        <f t="shared" si="158"/>
        <v>103.2993</v>
      </c>
      <c r="K1183">
        <f t="shared" si="159"/>
        <v>68.22598533378563</v>
      </c>
      <c r="L1183">
        <f>Table1[[#This Row],[Accel. (N)]]+Table1[[#This Row],[Roll (N)]]+Table1[[#This Row],[Aero (N)]]</f>
        <v>1172.7752853337856</v>
      </c>
      <c r="M1183">
        <f>Table1[[#This Row],[Total (N)]]*((E1169/3.6)/1000)</f>
        <v>17.526475097488238</v>
      </c>
      <c r="N1183">
        <f>Table1[[#This Row],[Power (kW)]]*1000</f>
        <v>17526.475097488237</v>
      </c>
      <c r="P1183">
        <f>(Table1[[#This Row],[Power (kW)]]*1000)*C1169</f>
        <v>20348237.588183843</v>
      </c>
      <c r="S1183">
        <f t="shared" si="153"/>
        <v>0</v>
      </c>
      <c r="T1183">
        <f t="shared" si="157"/>
        <v>84.6</v>
      </c>
      <c r="U1183">
        <f t="shared" si="154"/>
        <v>23.499999999999996</v>
      </c>
    </row>
    <row r="1184" spans="2:21" x14ac:dyDescent="0.2">
      <c r="B1184" s="6" t="s">
        <v>53</v>
      </c>
      <c r="C1184" s="6">
        <v>1176</v>
      </c>
      <c r="D1184" s="6">
        <v>154</v>
      </c>
      <c r="E1184" s="12">
        <v>85.5</v>
      </c>
      <c r="F1184" s="17">
        <f t="shared" si="155"/>
        <v>0.23611111111111149</v>
      </c>
      <c r="G1184" s="17">
        <f t="shared" si="156"/>
        <v>0.85000000000000142</v>
      </c>
      <c r="I1184">
        <f t="shared" si="152"/>
        <v>866.25000000000034</v>
      </c>
      <c r="J1184">
        <f t="shared" si="158"/>
        <v>103.2993</v>
      </c>
      <c r="K1184">
        <f t="shared" si="159"/>
        <v>78.748255566715613</v>
      </c>
      <c r="L1184">
        <f>Table1[[#This Row],[Accel. (N)]]+Table1[[#This Row],[Roll (N)]]+Table1[[#This Row],[Aero (N)]]</f>
        <v>1048.297555566716</v>
      </c>
      <c r="M1184">
        <f>Table1[[#This Row],[Total (N)]]*((E1170/3.6)/1000)</f>
        <v>16.830999642154492</v>
      </c>
      <c r="N1184">
        <f>Table1[[#This Row],[Power (kW)]]*1000</f>
        <v>16830.999642154493</v>
      </c>
      <c r="P1184">
        <f>(Table1[[#This Row],[Power (kW)]]*1000)*C1170</f>
        <v>19557621.584183522</v>
      </c>
      <c r="S1184">
        <f t="shared" si="153"/>
        <v>0</v>
      </c>
      <c r="T1184">
        <f t="shared" si="157"/>
        <v>85.5</v>
      </c>
      <c r="U1184">
        <f t="shared" si="154"/>
        <v>23.75</v>
      </c>
    </row>
    <row r="1185" spans="2:21" x14ac:dyDescent="0.2">
      <c r="B1185" s="6" t="s">
        <v>53</v>
      </c>
      <c r="C1185" s="6">
        <v>1177</v>
      </c>
      <c r="D1185" s="6">
        <v>155</v>
      </c>
      <c r="E1185" s="12">
        <v>86.3</v>
      </c>
      <c r="F1185" s="17">
        <f t="shared" si="155"/>
        <v>0.22222222222222143</v>
      </c>
      <c r="G1185" s="17">
        <f t="shared" si="156"/>
        <v>0.79999999999999716</v>
      </c>
      <c r="I1185">
        <f t="shared" si="152"/>
        <v>810.00000000000034</v>
      </c>
      <c r="J1185">
        <f t="shared" si="158"/>
        <v>103.2993</v>
      </c>
      <c r="K1185">
        <f t="shared" si="159"/>
        <v>89.152904544129669</v>
      </c>
      <c r="L1185">
        <f>Table1[[#This Row],[Accel. (N)]]+Table1[[#This Row],[Roll (N)]]+Table1[[#This Row],[Aero (N)]]</f>
        <v>1002.45220454413</v>
      </c>
      <c r="M1185">
        <f>Table1[[#This Row],[Total (N)]]*((E1171/3.6)/1000)</f>
        <v>17.12522516096222</v>
      </c>
      <c r="N1185">
        <f>Table1[[#This Row],[Power (kW)]]*1000</f>
        <v>17125.225160962222</v>
      </c>
      <c r="P1185">
        <f>(Table1[[#This Row],[Power (kW)]]*1000)*C1171</f>
        <v>19916636.862199064</v>
      </c>
      <c r="S1185">
        <f t="shared" si="153"/>
        <v>0</v>
      </c>
      <c r="T1185">
        <f t="shared" si="157"/>
        <v>86.3</v>
      </c>
      <c r="U1185">
        <f t="shared" si="154"/>
        <v>23.972222222222221</v>
      </c>
    </row>
    <row r="1186" spans="2:21" x14ac:dyDescent="0.2">
      <c r="B1186" s="6" t="s">
        <v>53</v>
      </c>
      <c r="C1186" s="6">
        <v>1178</v>
      </c>
      <c r="D1186" s="6">
        <v>156</v>
      </c>
      <c r="E1186" s="12">
        <v>87.1</v>
      </c>
      <c r="F1186" s="17">
        <f t="shared" si="155"/>
        <v>0.24999999999999961</v>
      </c>
      <c r="G1186" s="17">
        <f t="shared" si="156"/>
        <v>0.89999999999999858</v>
      </c>
      <c r="I1186">
        <f t="shared" si="152"/>
        <v>776.25000000000068</v>
      </c>
      <c r="J1186">
        <f t="shared" si="158"/>
        <v>103.2993</v>
      </c>
      <c r="K1186">
        <f t="shared" si="159"/>
        <v>99.58913918935761</v>
      </c>
      <c r="L1186">
        <f>Table1[[#This Row],[Accel. (N)]]+Table1[[#This Row],[Roll (N)]]+Table1[[#This Row],[Aero (N)]]</f>
        <v>979.13843918935834</v>
      </c>
      <c r="M1186">
        <f>Table1[[#This Row],[Total (N)]]*((E1172/3.6)/1000)</f>
        <v>17.678888485363412</v>
      </c>
      <c r="N1186">
        <f>Table1[[#This Row],[Power (kW)]]*1000</f>
        <v>17678.888485363412</v>
      </c>
      <c r="P1186">
        <f>(Table1[[#This Row],[Power (kW)]]*1000)*C1172</f>
        <v>20578226.196963012</v>
      </c>
      <c r="S1186">
        <f t="shared" si="153"/>
        <v>0</v>
      </c>
      <c r="T1186">
        <f t="shared" si="157"/>
        <v>87.1</v>
      </c>
      <c r="U1186">
        <f t="shared" si="154"/>
        <v>24.194444444444443</v>
      </c>
    </row>
    <row r="1187" spans="2:21" x14ac:dyDescent="0.2">
      <c r="B1187" s="6" t="s">
        <v>53</v>
      </c>
      <c r="C1187" s="6">
        <v>1179</v>
      </c>
      <c r="D1187" s="6">
        <v>157</v>
      </c>
      <c r="E1187" s="12">
        <v>88.1</v>
      </c>
      <c r="F1187" s="17">
        <f t="shared" si="155"/>
        <v>0.27777777777777779</v>
      </c>
      <c r="G1187" s="17">
        <f t="shared" si="156"/>
        <v>1</v>
      </c>
      <c r="I1187">
        <f t="shared" si="152"/>
        <v>742.49999999999932</v>
      </c>
      <c r="J1187">
        <f t="shared" si="158"/>
        <v>103.2993</v>
      </c>
      <c r="K1187">
        <f t="shared" si="159"/>
        <v>110.28018060254701</v>
      </c>
      <c r="L1187">
        <f>Table1[[#This Row],[Accel. (N)]]+Table1[[#This Row],[Roll (N)]]+Table1[[#This Row],[Aero (N)]]</f>
        <v>956.07948060254637</v>
      </c>
      <c r="M1187">
        <f>Table1[[#This Row],[Total (N)]]*((E1173/3.6)/1000)</f>
        <v>18.165510131448382</v>
      </c>
      <c r="N1187">
        <f>Table1[[#This Row],[Power (kW)]]*1000</f>
        <v>18165.510131448384</v>
      </c>
      <c r="P1187">
        <f>(Table1[[#This Row],[Power (kW)]]*1000)*C1173</f>
        <v>21162819.303137366</v>
      </c>
      <c r="S1187">
        <f t="shared" si="153"/>
        <v>0</v>
      </c>
      <c r="T1187">
        <f t="shared" si="157"/>
        <v>88.1</v>
      </c>
      <c r="U1187">
        <f t="shared" si="154"/>
        <v>24.472222222222221</v>
      </c>
    </row>
    <row r="1188" spans="2:21" x14ac:dyDescent="0.2">
      <c r="B1188" s="6" t="s">
        <v>53</v>
      </c>
      <c r="C1188" s="6">
        <v>1180</v>
      </c>
      <c r="D1188" s="6">
        <v>158</v>
      </c>
      <c r="E1188" s="12">
        <v>89.1</v>
      </c>
      <c r="F1188" s="17">
        <f t="shared" si="155"/>
        <v>0.27777777777777779</v>
      </c>
      <c r="G1188" s="17">
        <f t="shared" si="156"/>
        <v>1</v>
      </c>
      <c r="I1188">
        <f t="shared" si="152"/>
        <v>517.49999999999932</v>
      </c>
      <c r="J1188">
        <f t="shared" si="158"/>
        <v>103.2993</v>
      </c>
      <c r="K1188">
        <f t="shared" si="159"/>
        <v>120.84016506570252</v>
      </c>
      <c r="L1188">
        <f>Table1[[#This Row],[Accel. (N)]]+Table1[[#This Row],[Roll (N)]]+Table1[[#This Row],[Aero (N)]]</f>
        <v>741.63946506570187</v>
      </c>
      <c r="M1188">
        <f>Table1[[#This Row],[Total (N)]]*((E1174/3.6)/1000)</f>
        <v>14.750384916306736</v>
      </c>
      <c r="N1188">
        <f>Table1[[#This Row],[Power (kW)]]*1000</f>
        <v>14750.384916306735</v>
      </c>
      <c r="P1188">
        <f>(Table1[[#This Row],[Power (kW)]]*1000)*C1174</f>
        <v>17198948.812413651</v>
      </c>
      <c r="S1188">
        <f t="shared" si="153"/>
        <v>0</v>
      </c>
      <c r="T1188">
        <f t="shared" si="157"/>
        <v>89.1</v>
      </c>
      <c r="U1188">
        <f t="shared" si="154"/>
        <v>24.749999999999996</v>
      </c>
    </row>
    <row r="1189" spans="2:21" x14ac:dyDescent="0.2">
      <c r="B1189" s="6" t="s">
        <v>53</v>
      </c>
      <c r="C1189" s="6">
        <v>1181</v>
      </c>
      <c r="D1189" s="6">
        <v>159</v>
      </c>
      <c r="E1189" s="12">
        <v>90.1</v>
      </c>
      <c r="F1189" s="17">
        <f t="shared" si="155"/>
        <v>0.26388888888888967</v>
      </c>
      <c r="G1189" s="17">
        <f t="shared" si="156"/>
        <v>0.95000000000000284</v>
      </c>
      <c r="I1189">
        <f t="shared" si="152"/>
        <v>303.75000000000034</v>
      </c>
      <c r="J1189">
        <f t="shared" si="158"/>
        <v>103.2993</v>
      </c>
      <c r="K1189">
        <f t="shared" si="159"/>
        <v>125.61195804499097</v>
      </c>
      <c r="L1189">
        <f>Table1[[#This Row],[Accel. (N)]]+Table1[[#This Row],[Roll (N)]]+Table1[[#This Row],[Aero (N)]]</f>
        <v>532.66125804499131</v>
      </c>
      <c r="M1189">
        <f>Table1[[#This Row],[Total (N)]]*((E1175/3.6)/1000)</f>
        <v>10.801186621467881</v>
      </c>
      <c r="N1189">
        <f>Table1[[#This Row],[Power (kW)]]*1000</f>
        <v>10801.186621467881</v>
      </c>
      <c r="P1189">
        <f>(Table1[[#This Row],[Power (kW)]]*1000)*C1175</f>
        <v>12604984.787253017</v>
      </c>
      <c r="S1189">
        <f t="shared" si="153"/>
        <v>0</v>
      </c>
      <c r="T1189">
        <f t="shared" si="157"/>
        <v>90.1</v>
      </c>
      <c r="U1189">
        <f t="shared" si="154"/>
        <v>25.027777777777775</v>
      </c>
    </row>
    <row r="1190" spans="2:21" x14ac:dyDescent="0.2">
      <c r="B1190" s="6" t="s">
        <v>53</v>
      </c>
      <c r="C1190" s="6">
        <v>1182</v>
      </c>
      <c r="D1190" s="6">
        <v>160</v>
      </c>
      <c r="E1190" s="12">
        <v>91</v>
      </c>
      <c r="F1190" s="17">
        <f t="shared" si="155"/>
        <v>0.2222222222222234</v>
      </c>
      <c r="G1190" s="17">
        <f t="shared" si="156"/>
        <v>0.80000000000000426</v>
      </c>
      <c r="I1190">
        <f t="shared" si="152"/>
        <v>360.00000000000028</v>
      </c>
      <c r="J1190">
        <f t="shared" si="158"/>
        <v>103.2993</v>
      </c>
      <c r="K1190">
        <f t="shared" si="159"/>
        <v>130.12564426117325</v>
      </c>
      <c r="L1190">
        <f>Table1[[#This Row],[Accel. (N)]]+Table1[[#This Row],[Roll (N)]]+Table1[[#This Row],[Aero (N)]]</f>
        <v>593.42494426117355</v>
      </c>
      <c r="M1190">
        <f>Table1[[#This Row],[Total (N)]]*((E1176/3.6)/1000)</f>
        <v>12.247631488501444</v>
      </c>
      <c r="N1190">
        <f>Table1[[#This Row],[Power (kW)]]*1000</f>
        <v>12247.631488501444</v>
      </c>
      <c r="P1190">
        <f>(Table1[[#This Row],[Power (kW)]]*1000)*C1176</f>
        <v>14305233.578569686</v>
      </c>
      <c r="S1190">
        <f t="shared" si="153"/>
        <v>0</v>
      </c>
      <c r="T1190">
        <f t="shared" si="157"/>
        <v>91</v>
      </c>
      <c r="U1190">
        <f t="shared" si="154"/>
        <v>25.277777777777779</v>
      </c>
    </row>
    <row r="1191" spans="2:21" x14ac:dyDescent="0.2">
      <c r="B1191" s="6" t="s">
        <v>53</v>
      </c>
      <c r="C1191" s="6">
        <v>1183</v>
      </c>
      <c r="D1191" s="6">
        <v>161</v>
      </c>
      <c r="E1191" s="12">
        <v>91.7</v>
      </c>
      <c r="F1191" s="17">
        <f t="shared" si="155"/>
        <v>0.18055555555555516</v>
      </c>
      <c r="G1191" s="17">
        <f t="shared" si="156"/>
        <v>0.64999999999999858</v>
      </c>
      <c r="I1191">
        <f t="shared" si="152"/>
        <v>405.00000000000097</v>
      </c>
      <c r="J1191">
        <f t="shared" si="158"/>
        <v>103.2993</v>
      </c>
      <c r="K1191">
        <f t="shared" si="159"/>
        <v>136.86588434429677</v>
      </c>
      <c r="L1191">
        <f>Table1[[#This Row],[Accel. (N)]]+Table1[[#This Row],[Roll (N)]]+Table1[[#This Row],[Aero (N)]]</f>
        <v>645.16518434429781</v>
      </c>
      <c r="M1191">
        <f>Table1[[#This Row],[Total (N)]]*((E1177/3.6)/1000)</f>
        <v>13.655996401954305</v>
      </c>
      <c r="N1191">
        <f>Table1[[#This Row],[Power (kW)]]*1000</f>
        <v>13655.996401954304</v>
      </c>
      <c r="P1191">
        <f>(Table1[[#This Row],[Power (kW)]]*1000)*C1177</f>
        <v>15963859.793884581</v>
      </c>
      <c r="S1191">
        <f t="shared" si="153"/>
        <v>0</v>
      </c>
      <c r="T1191">
        <f t="shared" si="157"/>
        <v>91.7</v>
      </c>
      <c r="U1191">
        <f t="shared" si="154"/>
        <v>25.472222222222221</v>
      </c>
    </row>
    <row r="1192" spans="2:21" x14ac:dyDescent="0.2">
      <c r="B1192" s="6" t="s">
        <v>53</v>
      </c>
      <c r="C1192" s="6">
        <v>1184</v>
      </c>
      <c r="D1192" s="6">
        <v>162</v>
      </c>
      <c r="E1192" s="12">
        <v>92.3</v>
      </c>
      <c r="F1192" s="17">
        <f t="shared" si="155"/>
        <v>0.15277777777777699</v>
      </c>
      <c r="G1192" s="17">
        <f t="shared" si="156"/>
        <v>0.54999999999999716</v>
      </c>
      <c r="I1192">
        <f t="shared" si="152"/>
        <v>371.24999999999966</v>
      </c>
      <c r="J1192">
        <f t="shared" si="158"/>
        <v>103.2993</v>
      </c>
      <c r="K1192">
        <f t="shared" si="159"/>
        <v>143.04088240191476</v>
      </c>
      <c r="L1192">
        <f>Table1[[#This Row],[Accel. (N)]]+Table1[[#This Row],[Roll (N)]]+Table1[[#This Row],[Aero (N)]]</f>
        <v>617.59018240191449</v>
      </c>
      <c r="M1192">
        <f>Table1[[#This Row],[Total (N)]]*((E1178/3.6)/1000)</f>
        <v>13.363965335863648</v>
      </c>
      <c r="N1192">
        <f>Table1[[#This Row],[Power (kW)]]*1000</f>
        <v>13363.965335863648</v>
      </c>
      <c r="P1192">
        <f>(Table1[[#This Row],[Power (kW)]]*1000)*C1178</f>
        <v>15635839.442960467</v>
      </c>
      <c r="S1192">
        <f t="shared" si="153"/>
        <v>0</v>
      </c>
      <c r="T1192">
        <f t="shared" si="157"/>
        <v>92.3</v>
      </c>
      <c r="U1192">
        <f t="shared" si="154"/>
        <v>25.638888888888886</v>
      </c>
    </row>
    <row r="1193" spans="2:21" x14ac:dyDescent="0.2">
      <c r="B1193" s="6" t="s">
        <v>53</v>
      </c>
      <c r="C1193" s="6">
        <v>1185</v>
      </c>
      <c r="D1193" s="6">
        <v>163</v>
      </c>
      <c r="E1193" s="12">
        <v>92.8</v>
      </c>
      <c r="F1193" s="17">
        <f t="shared" si="155"/>
        <v>0.11111111111111072</v>
      </c>
      <c r="G1193" s="17">
        <f t="shared" si="156"/>
        <v>0.39999999999999858</v>
      </c>
      <c r="I1193">
        <f t="shared" si="152"/>
        <v>348.74999999999932</v>
      </c>
      <c r="J1193">
        <f t="shared" si="158"/>
        <v>103.2993</v>
      </c>
      <c r="K1193">
        <f t="shared" si="159"/>
        <v>148.97710223941718</v>
      </c>
      <c r="L1193">
        <f>Table1[[#This Row],[Accel. (N)]]+Table1[[#This Row],[Roll (N)]]+Table1[[#This Row],[Aero (N)]]</f>
        <v>601.02640223941648</v>
      </c>
      <c r="M1193">
        <f>Table1[[#This Row],[Total (N)]]*((E1179/3.6)/1000)</f>
        <v>13.272666382787113</v>
      </c>
      <c r="N1193">
        <f>Table1[[#This Row],[Power (kW)]]*1000</f>
        <v>13272.666382787113</v>
      </c>
      <c r="P1193">
        <f>(Table1[[#This Row],[Power (kW)]]*1000)*C1179</f>
        <v>15542292.334243709</v>
      </c>
      <c r="S1193">
        <f t="shared" si="153"/>
        <v>0</v>
      </c>
      <c r="T1193">
        <f t="shared" si="157"/>
        <v>92.8</v>
      </c>
      <c r="U1193">
        <f t="shared" si="154"/>
        <v>25.777777777777775</v>
      </c>
    </row>
    <row r="1194" spans="2:21" x14ac:dyDescent="0.2">
      <c r="B1194" s="6" t="s">
        <v>53</v>
      </c>
      <c r="C1194" s="6">
        <v>1186</v>
      </c>
      <c r="D1194" s="6">
        <v>164</v>
      </c>
      <c r="E1194" s="12">
        <v>93.1</v>
      </c>
      <c r="F1194" s="17">
        <f t="shared" si="155"/>
        <v>4.1666666666666269E-2</v>
      </c>
      <c r="G1194" s="17">
        <f t="shared" si="156"/>
        <v>0.14999999999999858</v>
      </c>
      <c r="I1194">
        <f t="shared" si="152"/>
        <v>314.99999999999972</v>
      </c>
      <c r="J1194">
        <f t="shared" si="158"/>
        <v>103.2993</v>
      </c>
      <c r="K1194">
        <f t="shared" si="159"/>
        <v>154.65191531866876</v>
      </c>
      <c r="L1194">
        <f>Table1[[#This Row],[Accel. (N)]]+Table1[[#This Row],[Roll (N)]]+Table1[[#This Row],[Aero (N)]]</f>
        <v>572.95121531866846</v>
      </c>
      <c r="M1194">
        <f>Table1[[#This Row],[Total (N)]]*((E1180/3.6)/1000)</f>
        <v>12.891402344670039</v>
      </c>
      <c r="N1194">
        <f>Table1[[#This Row],[Power (kW)]]*1000</f>
        <v>12891.402344670039</v>
      </c>
      <c r="P1194">
        <f>(Table1[[#This Row],[Power (kW)]]*1000)*C1180</f>
        <v>15108723.547953285</v>
      </c>
      <c r="S1194">
        <f t="shared" si="153"/>
        <v>0</v>
      </c>
      <c r="T1194">
        <f t="shared" si="157"/>
        <v>93.1</v>
      </c>
      <c r="U1194">
        <f t="shared" si="154"/>
        <v>25.861111111111107</v>
      </c>
    </row>
    <row r="1195" spans="2:21" x14ac:dyDescent="0.2">
      <c r="B1195" s="6" t="s">
        <v>53</v>
      </c>
      <c r="C1195" s="6">
        <v>1187</v>
      </c>
      <c r="D1195" s="6">
        <v>165</v>
      </c>
      <c r="E1195" s="12">
        <v>93.1</v>
      </c>
      <c r="F1195" s="17">
        <f t="shared" si="155"/>
        <v>0</v>
      </c>
      <c r="G1195" s="17">
        <f t="shared" si="156"/>
        <v>0</v>
      </c>
      <c r="I1195">
        <f t="shared" si="152"/>
        <v>281.25</v>
      </c>
      <c r="J1195">
        <f t="shared" si="158"/>
        <v>103.2993</v>
      </c>
      <c r="K1195">
        <f t="shared" si="159"/>
        <v>159.65588652778325</v>
      </c>
      <c r="L1195">
        <f>Table1[[#This Row],[Accel. (N)]]+Table1[[#This Row],[Roll (N)]]+Table1[[#This Row],[Aero (N)]]</f>
        <v>544.20518652778333</v>
      </c>
      <c r="M1195">
        <f>Table1[[#This Row],[Total (N)]]*((E1181/3.6)/1000)</f>
        <v>12.441135236454601</v>
      </c>
      <c r="N1195">
        <f>Table1[[#This Row],[Power (kW)]]*1000</f>
        <v>12441.1352364546</v>
      </c>
      <c r="P1195">
        <f>(Table1[[#This Row],[Power (kW)]]*1000)*C1181</f>
        <v>14593451.632361246</v>
      </c>
      <c r="S1195">
        <f t="shared" si="153"/>
        <v>0</v>
      </c>
      <c r="T1195">
        <f t="shared" si="157"/>
        <v>93.1</v>
      </c>
      <c r="U1195">
        <f t="shared" si="154"/>
        <v>25.861111111111107</v>
      </c>
    </row>
    <row r="1196" spans="2:21" x14ac:dyDescent="0.2">
      <c r="B1196" s="6" t="s">
        <v>53</v>
      </c>
      <c r="C1196" s="6">
        <v>1188</v>
      </c>
      <c r="D1196" s="6">
        <v>166</v>
      </c>
      <c r="E1196" s="12">
        <v>93.1</v>
      </c>
      <c r="F1196" s="17">
        <f t="shared" si="155"/>
        <v>0</v>
      </c>
      <c r="G1196" s="17">
        <f t="shared" si="156"/>
        <v>0</v>
      </c>
      <c r="I1196">
        <f t="shared" si="152"/>
        <v>258.74999999999966</v>
      </c>
      <c r="J1196">
        <f t="shared" si="158"/>
        <v>103.2993</v>
      </c>
      <c r="K1196">
        <f t="shared" si="159"/>
        <v>164.34565105633104</v>
      </c>
      <c r="L1196">
        <f>Table1[[#This Row],[Accel. (N)]]+Table1[[#This Row],[Roll (N)]]+Table1[[#This Row],[Aero (N)]]</f>
        <v>526.39495105633068</v>
      </c>
      <c r="M1196">
        <f>Table1[[#This Row],[Total (N)]]*((E1182/3.6)/1000)</f>
        <v>12.209438448112113</v>
      </c>
      <c r="N1196">
        <f>Table1[[#This Row],[Power (kW)]]*1000</f>
        <v>12209.438448112112</v>
      </c>
      <c r="P1196">
        <f>(Table1[[#This Row],[Power (kW)]]*1000)*C1182</f>
        <v>14333880.73808362</v>
      </c>
      <c r="S1196">
        <f t="shared" si="153"/>
        <v>0</v>
      </c>
      <c r="T1196">
        <f t="shared" si="157"/>
        <v>93.1</v>
      </c>
      <c r="U1196">
        <f t="shared" si="154"/>
        <v>25.861111111111107</v>
      </c>
    </row>
    <row r="1197" spans="2:21" x14ac:dyDescent="0.2">
      <c r="B1197" s="6" t="s">
        <v>53</v>
      </c>
      <c r="C1197" s="6">
        <v>1189</v>
      </c>
      <c r="D1197" s="6">
        <v>167</v>
      </c>
      <c r="E1197" s="12">
        <v>93.1</v>
      </c>
      <c r="F1197" s="17">
        <f t="shared" si="155"/>
        <v>0</v>
      </c>
      <c r="G1197" s="17">
        <f t="shared" si="156"/>
        <v>0</v>
      </c>
      <c r="I1197">
        <f t="shared" si="152"/>
        <v>225</v>
      </c>
      <c r="J1197">
        <f t="shared" si="158"/>
        <v>103.2993</v>
      </c>
      <c r="K1197">
        <f t="shared" si="159"/>
        <v>168.70423750071072</v>
      </c>
      <c r="L1197">
        <f>Table1[[#This Row],[Accel. (N)]]+Table1[[#This Row],[Roll (N)]]+Table1[[#This Row],[Aero (N)]]</f>
        <v>497.00353750071076</v>
      </c>
      <c r="M1197">
        <f>Table1[[#This Row],[Total (N)]]*((E1183/3.6)/1000)</f>
        <v>11.679583131266702</v>
      </c>
      <c r="N1197">
        <f>Table1[[#This Row],[Power (kW)]]*1000</f>
        <v>11679.583131266701</v>
      </c>
      <c r="P1197">
        <f>(Table1[[#This Row],[Power (kW)]]*1000)*C1183</f>
        <v>13723510.179238373</v>
      </c>
      <c r="S1197">
        <f t="shared" si="153"/>
        <v>0</v>
      </c>
      <c r="T1197">
        <f t="shared" si="157"/>
        <v>93.1</v>
      </c>
      <c r="U1197">
        <f t="shared" si="154"/>
        <v>25.861111111111107</v>
      </c>
    </row>
    <row r="1198" spans="2:21" x14ac:dyDescent="0.2">
      <c r="B1198" s="6" t="s">
        <v>53</v>
      </c>
      <c r="C1198" s="6">
        <v>1190</v>
      </c>
      <c r="D1198" s="6">
        <v>168</v>
      </c>
      <c r="E1198" s="12">
        <v>93.1</v>
      </c>
      <c r="F1198" s="17">
        <f t="shared" si="155"/>
        <v>0</v>
      </c>
      <c r="G1198" s="17">
        <f t="shared" si="156"/>
        <v>0</v>
      </c>
      <c r="I1198">
        <f t="shared" si="152"/>
        <v>191.25000000000031</v>
      </c>
      <c r="J1198">
        <f t="shared" si="158"/>
        <v>103.2993</v>
      </c>
      <c r="K1198">
        <f t="shared" si="159"/>
        <v>172.3127821914797</v>
      </c>
      <c r="L1198">
        <f>Table1[[#This Row],[Accel. (N)]]+Table1[[#This Row],[Roll (N)]]+Table1[[#This Row],[Aero (N)]]</f>
        <v>466.86208219148</v>
      </c>
      <c r="M1198">
        <f>Table1[[#This Row],[Total (N)]]*((E1184/3.6)/1000)</f>
        <v>11.08797445204765</v>
      </c>
      <c r="N1198">
        <f>Table1[[#This Row],[Power (kW)]]*1000</f>
        <v>11087.974452047651</v>
      </c>
      <c r="P1198">
        <f>(Table1[[#This Row],[Power (kW)]]*1000)*C1184</f>
        <v>13039457.955608036</v>
      </c>
      <c r="S1198">
        <f t="shared" si="153"/>
        <v>0</v>
      </c>
      <c r="T1198">
        <f t="shared" si="157"/>
        <v>93.1</v>
      </c>
      <c r="U1198">
        <f t="shared" si="154"/>
        <v>25.861111111111107</v>
      </c>
    </row>
    <row r="1199" spans="2:21" x14ac:dyDescent="0.2">
      <c r="B1199" s="6" t="s">
        <v>53</v>
      </c>
      <c r="C1199" s="6">
        <v>1191</v>
      </c>
      <c r="D1199" s="6">
        <v>169</v>
      </c>
      <c r="E1199" s="12">
        <v>93.1</v>
      </c>
      <c r="F1199" s="17">
        <f t="shared" si="155"/>
        <v>0</v>
      </c>
      <c r="G1199" s="17">
        <f t="shared" si="156"/>
        <v>0</v>
      </c>
      <c r="I1199">
        <f t="shared" si="152"/>
        <v>179.99999999999937</v>
      </c>
      <c r="J1199">
        <f t="shared" si="158"/>
        <v>103.2993</v>
      </c>
      <c r="K1199">
        <f t="shared" si="159"/>
        <v>175.55243456785487</v>
      </c>
      <c r="L1199">
        <f>Table1[[#This Row],[Accel. (N)]]+Table1[[#This Row],[Roll (N)]]+Table1[[#This Row],[Aero (N)]]</f>
        <v>458.85173456785424</v>
      </c>
      <c r="M1199">
        <f>Table1[[#This Row],[Total (N)]]*((E1185/3.6)/1000)</f>
        <v>10.999695748112728</v>
      </c>
      <c r="N1199">
        <f>Table1[[#This Row],[Power (kW)]]*1000</f>
        <v>10999.695748112728</v>
      </c>
      <c r="P1199">
        <f>(Table1[[#This Row],[Power (kW)]]*1000)*C1185</f>
        <v>12946641.895528682</v>
      </c>
      <c r="S1199">
        <f t="shared" si="153"/>
        <v>0</v>
      </c>
      <c r="T1199">
        <f t="shared" si="157"/>
        <v>93.1</v>
      </c>
      <c r="U1199">
        <f t="shared" si="154"/>
        <v>25.861111111111107</v>
      </c>
    </row>
    <row r="1200" spans="2:21" x14ac:dyDescent="0.2">
      <c r="B1200" s="6" t="s">
        <v>53</v>
      </c>
      <c r="C1200" s="6">
        <v>1192</v>
      </c>
      <c r="D1200" s="6">
        <v>170</v>
      </c>
      <c r="E1200" s="12">
        <v>93.1</v>
      </c>
      <c r="F1200" s="17">
        <f t="shared" si="155"/>
        <v>0</v>
      </c>
      <c r="G1200" s="17">
        <f t="shared" si="156"/>
        <v>0</v>
      </c>
      <c r="I1200">
        <f t="shared" si="152"/>
        <v>202.49999999999969</v>
      </c>
      <c r="J1200">
        <f t="shared" si="158"/>
        <v>103.2993</v>
      </c>
      <c r="K1200">
        <f t="shared" si="159"/>
        <v>178.82225832841056</v>
      </c>
      <c r="L1200">
        <f>Table1[[#This Row],[Accel. (N)]]+Table1[[#This Row],[Roll (N)]]+Table1[[#This Row],[Aero (N)]]</f>
        <v>484.62155832841023</v>
      </c>
      <c r="M1200">
        <f>Table1[[#This Row],[Total (N)]]*((E1186/3.6)/1000)</f>
        <v>11.725149369556814</v>
      </c>
      <c r="N1200">
        <f>Table1[[#This Row],[Power (kW)]]*1000</f>
        <v>11725.149369556813</v>
      </c>
      <c r="P1200">
        <f>(Table1[[#This Row],[Power (kW)]]*1000)*C1186</f>
        <v>13812225.957337925</v>
      </c>
      <c r="S1200">
        <f t="shared" si="153"/>
        <v>0</v>
      </c>
      <c r="T1200">
        <f t="shared" si="157"/>
        <v>93.1</v>
      </c>
      <c r="U1200">
        <f t="shared" si="154"/>
        <v>25.861111111111107</v>
      </c>
    </row>
    <row r="1201" spans="2:21" x14ac:dyDescent="0.2">
      <c r="B1201" s="6" t="s">
        <v>53</v>
      </c>
      <c r="C1201" s="6">
        <v>1193</v>
      </c>
      <c r="D1201" s="6">
        <v>171</v>
      </c>
      <c r="E1201" s="12">
        <v>93.1</v>
      </c>
      <c r="F1201" s="17">
        <f t="shared" si="155"/>
        <v>0</v>
      </c>
      <c r="G1201" s="17">
        <f t="shared" si="156"/>
        <v>0</v>
      </c>
      <c r="I1201">
        <f t="shared" si="152"/>
        <v>225</v>
      </c>
      <c r="J1201">
        <f t="shared" si="158"/>
        <v>103.2993</v>
      </c>
      <c r="K1201">
        <f t="shared" si="159"/>
        <v>182.95196653810891</v>
      </c>
      <c r="L1201">
        <f>Table1[[#This Row],[Accel. (N)]]+Table1[[#This Row],[Roll (N)]]+Table1[[#This Row],[Aero (N)]]</f>
        <v>511.25126653810889</v>
      </c>
      <c r="M1201">
        <f>Table1[[#This Row],[Total (N)]]*((E1187/3.6)/1000)</f>
        <v>12.511454606113164</v>
      </c>
      <c r="N1201">
        <f>Table1[[#This Row],[Power (kW)]]*1000</f>
        <v>12511.454606113164</v>
      </c>
      <c r="P1201">
        <f>(Table1[[#This Row],[Power (kW)]]*1000)*C1187</f>
        <v>14751004.98060742</v>
      </c>
      <c r="S1201">
        <f t="shared" si="153"/>
        <v>0</v>
      </c>
      <c r="T1201">
        <f t="shared" si="157"/>
        <v>93.1</v>
      </c>
      <c r="U1201">
        <f t="shared" si="154"/>
        <v>25.861111111111107</v>
      </c>
    </row>
    <row r="1202" spans="2:21" x14ac:dyDescent="0.2">
      <c r="B1202" s="6" t="s">
        <v>53</v>
      </c>
      <c r="C1202" s="6">
        <v>1194</v>
      </c>
      <c r="D1202" s="6">
        <v>172</v>
      </c>
      <c r="E1202" s="12">
        <v>93.1</v>
      </c>
      <c r="F1202" s="17">
        <f t="shared" si="155"/>
        <v>0</v>
      </c>
      <c r="G1202" s="17">
        <f t="shared" si="156"/>
        <v>0</v>
      </c>
      <c r="I1202">
        <f t="shared" si="152"/>
        <v>225</v>
      </c>
      <c r="J1202">
        <f t="shared" si="158"/>
        <v>103.2993</v>
      </c>
      <c r="K1202">
        <f t="shared" si="159"/>
        <v>187.12881753558912</v>
      </c>
      <c r="L1202">
        <f>Table1[[#This Row],[Accel. (N)]]+Table1[[#This Row],[Roll (N)]]+Table1[[#This Row],[Aero (N)]]</f>
        <v>515.42811753558908</v>
      </c>
      <c r="M1202">
        <f>Table1[[#This Row],[Total (N)]]*((E1188/3.6)/1000)</f>
        <v>12.756845909005829</v>
      </c>
      <c r="N1202">
        <f>Table1[[#This Row],[Power (kW)]]*1000</f>
        <v>12756.84590900583</v>
      </c>
      <c r="P1202">
        <f>(Table1[[#This Row],[Power (kW)]]*1000)*C1188</f>
        <v>15053078.172626879</v>
      </c>
      <c r="S1202">
        <f t="shared" si="153"/>
        <v>0</v>
      </c>
      <c r="T1202">
        <f t="shared" si="157"/>
        <v>93.1</v>
      </c>
      <c r="U1202">
        <f t="shared" si="154"/>
        <v>25.861111111111107</v>
      </c>
    </row>
    <row r="1203" spans="2:21" x14ac:dyDescent="0.2">
      <c r="B1203" s="6" t="s">
        <v>53</v>
      </c>
      <c r="C1203" s="6">
        <v>1195</v>
      </c>
      <c r="D1203" s="6">
        <v>173</v>
      </c>
      <c r="E1203" s="12">
        <v>93.1</v>
      </c>
      <c r="F1203" s="17">
        <f t="shared" si="155"/>
        <v>1.3888888888890073E-2</v>
      </c>
      <c r="G1203" s="17">
        <f t="shared" si="156"/>
        <v>5.0000000000004263E-2</v>
      </c>
      <c r="I1203">
        <f t="shared" si="152"/>
        <v>213.75000000000063</v>
      </c>
      <c r="J1203">
        <f t="shared" si="158"/>
        <v>103.2993</v>
      </c>
      <c r="K1203">
        <f t="shared" si="159"/>
        <v>191.35281132085137</v>
      </c>
      <c r="L1203">
        <f>Table1[[#This Row],[Accel. (N)]]+Table1[[#This Row],[Roll (N)]]+Table1[[#This Row],[Aero (N)]]</f>
        <v>508.40211132085199</v>
      </c>
      <c r="M1203">
        <f>Table1[[#This Row],[Total (N)]]*((E1189/3.6)/1000)</f>
        <v>12.724175063891321</v>
      </c>
      <c r="N1203">
        <f>Table1[[#This Row],[Power (kW)]]*1000</f>
        <v>12724.175063891322</v>
      </c>
      <c r="P1203">
        <f>(Table1[[#This Row],[Power (kW)]]*1000)*C1189</f>
        <v>15027250.750455651</v>
      </c>
      <c r="S1203">
        <f t="shared" si="153"/>
        <v>0</v>
      </c>
      <c r="T1203">
        <f t="shared" si="157"/>
        <v>93.1</v>
      </c>
      <c r="U1203">
        <f t="shared" si="154"/>
        <v>25.861111111111107</v>
      </c>
    </row>
    <row r="1204" spans="2:21" x14ac:dyDescent="0.2">
      <c r="B1204" s="6" t="s">
        <v>53</v>
      </c>
      <c r="C1204" s="6">
        <v>1196</v>
      </c>
      <c r="D1204" s="6">
        <v>174</v>
      </c>
      <c r="E1204" s="12">
        <v>93.2</v>
      </c>
      <c r="F1204" s="17">
        <f t="shared" si="155"/>
        <v>1.3888888888890073E-2</v>
      </c>
      <c r="G1204" s="17">
        <f t="shared" si="156"/>
        <v>5.0000000000004263E-2</v>
      </c>
      <c r="I1204">
        <f t="shared" si="152"/>
        <v>180.00000000000097</v>
      </c>
      <c r="J1204">
        <f t="shared" si="158"/>
        <v>103.2993</v>
      </c>
      <c r="K1204">
        <f t="shared" si="159"/>
        <v>195.19471281114099</v>
      </c>
      <c r="L1204">
        <f>Table1[[#This Row],[Accel. (N)]]+Table1[[#This Row],[Roll (N)]]+Table1[[#This Row],[Aero (N)]]</f>
        <v>478.49401281114194</v>
      </c>
      <c r="M1204">
        <f>Table1[[#This Row],[Total (N)]]*((E1190/3.6)/1000)</f>
        <v>12.095265323837198</v>
      </c>
      <c r="N1204">
        <f>Table1[[#This Row],[Power (kW)]]*1000</f>
        <v>12095.265323837199</v>
      </c>
      <c r="P1204">
        <f>(Table1[[#This Row],[Power (kW)]]*1000)*C1190</f>
        <v>14296603.612775568</v>
      </c>
      <c r="S1204">
        <f t="shared" si="153"/>
        <v>0</v>
      </c>
      <c r="T1204">
        <f t="shared" si="157"/>
        <v>93.2</v>
      </c>
      <c r="U1204">
        <f t="shared" si="154"/>
        <v>25.888888888888889</v>
      </c>
    </row>
    <row r="1205" spans="2:21" x14ac:dyDescent="0.2">
      <c r="B1205" s="6" t="s">
        <v>53</v>
      </c>
      <c r="C1205" s="6">
        <v>1197</v>
      </c>
      <c r="D1205" s="6">
        <v>175</v>
      </c>
      <c r="E1205" s="12">
        <v>93.2</v>
      </c>
      <c r="F1205" s="17">
        <f t="shared" si="155"/>
        <v>1.3888888888888099E-2</v>
      </c>
      <c r="G1205" s="17">
        <f t="shared" si="156"/>
        <v>4.9999999999997158E-2</v>
      </c>
      <c r="I1205">
        <f t="shared" si="152"/>
        <v>146.24999999999969</v>
      </c>
      <c r="J1205">
        <f t="shared" si="158"/>
        <v>103.2993</v>
      </c>
      <c r="K1205">
        <f t="shared" si="159"/>
        <v>198.20925837585742</v>
      </c>
      <c r="L1205">
        <f>Table1[[#This Row],[Accel. (N)]]+Table1[[#This Row],[Roll (N)]]+Table1[[#This Row],[Aero (N)]]</f>
        <v>447.75855837585709</v>
      </c>
      <c r="M1205">
        <f>Table1[[#This Row],[Total (N)]]*((E1191/3.6)/1000)</f>
        <v>11.405405500851693</v>
      </c>
      <c r="N1205">
        <f>Table1[[#This Row],[Power (kW)]]*1000</f>
        <v>11405.405500851693</v>
      </c>
      <c r="P1205">
        <f>(Table1[[#This Row],[Power (kW)]]*1000)*C1191</f>
        <v>13492594.707507553</v>
      </c>
      <c r="S1205">
        <f t="shared" si="153"/>
        <v>0</v>
      </c>
      <c r="T1205">
        <f t="shared" si="157"/>
        <v>93.2</v>
      </c>
      <c r="U1205">
        <f t="shared" si="154"/>
        <v>25.888888888888889</v>
      </c>
    </row>
    <row r="1206" spans="2:21" x14ac:dyDescent="0.2">
      <c r="B1206" s="6" t="s">
        <v>53</v>
      </c>
      <c r="C1206" s="6">
        <v>1198</v>
      </c>
      <c r="D1206" s="6">
        <v>176</v>
      </c>
      <c r="E1206" s="12">
        <v>93.3</v>
      </c>
      <c r="F1206" s="17">
        <f t="shared" si="155"/>
        <v>6.9444444444444448E-2</v>
      </c>
      <c r="G1206" s="17">
        <f t="shared" si="156"/>
        <v>0.25</v>
      </c>
      <c r="I1206">
        <f t="shared" si="152"/>
        <v>123.74999999999936</v>
      </c>
      <c r="J1206">
        <f t="shared" si="158"/>
        <v>103.2993</v>
      </c>
      <c r="K1206">
        <f t="shared" si="159"/>
        <v>200.8115402614207</v>
      </c>
      <c r="L1206">
        <f>Table1[[#This Row],[Accel. (N)]]+Table1[[#This Row],[Roll (N)]]+Table1[[#This Row],[Aero (N)]]</f>
        <v>427.86084026142009</v>
      </c>
      <c r="M1206">
        <f>Table1[[#This Row],[Total (N)]]*((E1192/3.6)/1000)</f>
        <v>10.969876543369185</v>
      </c>
      <c r="N1206">
        <f>Table1[[#This Row],[Power (kW)]]*1000</f>
        <v>10969.876543369186</v>
      </c>
      <c r="P1206">
        <f>(Table1[[#This Row],[Power (kW)]]*1000)*C1192</f>
        <v>12988333.827349117</v>
      </c>
      <c r="S1206">
        <f t="shared" si="153"/>
        <v>0</v>
      </c>
      <c r="T1206">
        <f t="shared" si="157"/>
        <v>93.3</v>
      </c>
      <c r="U1206">
        <f t="shared" si="154"/>
        <v>25.916666666666664</v>
      </c>
    </row>
    <row r="1207" spans="2:21" x14ac:dyDescent="0.2">
      <c r="B1207" s="6" t="s">
        <v>53</v>
      </c>
      <c r="C1207" s="6">
        <v>1199</v>
      </c>
      <c r="D1207" s="6">
        <v>177</v>
      </c>
      <c r="E1207" s="12">
        <v>93.7</v>
      </c>
      <c r="F1207" s="17">
        <f t="shared" si="155"/>
        <v>0.12500000000000078</v>
      </c>
      <c r="G1207" s="17">
        <f t="shared" si="156"/>
        <v>0.45000000000000284</v>
      </c>
      <c r="I1207">
        <f t="shared" ref="I1207:I1270" si="160">$M$16*F1193</f>
        <v>89.999999999999687</v>
      </c>
      <c r="J1207">
        <f t="shared" si="158"/>
        <v>103.2993</v>
      </c>
      <c r="K1207">
        <f t="shared" si="159"/>
        <v>202.99307276603017</v>
      </c>
      <c r="L1207">
        <f>Table1[[#This Row],[Accel. (N)]]+Table1[[#This Row],[Roll (N)]]+Table1[[#This Row],[Aero (N)]]</f>
        <v>396.29237276602987</v>
      </c>
      <c r="M1207">
        <f>Table1[[#This Row],[Total (N)]]*((E1193/3.6)/1000)</f>
        <v>10.215536720190991</v>
      </c>
      <c r="N1207">
        <f>Table1[[#This Row],[Power (kW)]]*1000</f>
        <v>10215.536720190992</v>
      </c>
      <c r="P1207">
        <f>(Table1[[#This Row],[Power (kW)]]*1000)*C1193</f>
        <v>12105411.013426326</v>
      </c>
      <c r="S1207">
        <f t="shared" si="153"/>
        <v>0</v>
      </c>
      <c r="T1207">
        <f t="shared" si="157"/>
        <v>93.7</v>
      </c>
      <c r="U1207">
        <f t="shared" si="154"/>
        <v>26.027777777777779</v>
      </c>
    </row>
    <row r="1208" spans="2:21" x14ac:dyDescent="0.2">
      <c r="B1208" s="6" t="s">
        <v>53</v>
      </c>
      <c r="C1208" s="6">
        <v>1200</v>
      </c>
      <c r="D1208" s="6">
        <v>178</v>
      </c>
      <c r="E1208" s="12">
        <v>94.2</v>
      </c>
      <c r="F1208" s="17">
        <f t="shared" si="155"/>
        <v>0.18055555555555516</v>
      </c>
      <c r="G1208" s="17">
        <f t="shared" si="156"/>
        <v>0.64999999999999858</v>
      </c>
      <c r="I1208">
        <f t="shared" si="160"/>
        <v>33.74999999999968</v>
      </c>
      <c r="J1208">
        <f t="shared" si="158"/>
        <v>103.2993</v>
      </c>
      <c r="K1208">
        <f t="shared" si="159"/>
        <v>204.30764940332969</v>
      </c>
      <c r="L1208">
        <f>Table1[[#This Row],[Accel. (N)]]+Table1[[#This Row],[Roll (N)]]+Table1[[#This Row],[Aero (N)]]</f>
        <v>341.35694940332939</v>
      </c>
      <c r="M1208">
        <f>Table1[[#This Row],[Total (N)]]*((E1194/3.6)/1000)</f>
        <v>8.827869997069433</v>
      </c>
      <c r="N1208">
        <f>Table1[[#This Row],[Power (kW)]]*1000</f>
        <v>8827.8699970694324</v>
      </c>
      <c r="P1208">
        <f>(Table1[[#This Row],[Power (kW)]]*1000)*C1194</f>
        <v>10469853.816524347</v>
      </c>
      <c r="S1208">
        <f t="shared" si="153"/>
        <v>0</v>
      </c>
      <c r="T1208">
        <f t="shared" si="157"/>
        <v>94.2</v>
      </c>
      <c r="U1208">
        <f t="shared" si="154"/>
        <v>26.166666666666668</v>
      </c>
    </row>
    <row r="1209" spans="2:21" x14ac:dyDescent="0.2">
      <c r="B1209" s="6" t="s">
        <v>53</v>
      </c>
      <c r="C1209" s="6">
        <v>1201</v>
      </c>
      <c r="D1209" s="6">
        <v>179</v>
      </c>
      <c r="E1209" s="12">
        <v>95</v>
      </c>
      <c r="F1209" s="17">
        <f t="shared" si="155"/>
        <v>0.22222222222222143</v>
      </c>
      <c r="G1209" s="17">
        <f t="shared" si="156"/>
        <v>0.79999999999999716</v>
      </c>
      <c r="I1209">
        <f t="shared" si="160"/>
        <v>0</v>
      </c>
      <c r="J1209">
        <f t="shared" si="158"/>
        <v>103.2993</v>
      </c>
      <c r="K1209">
        <f t="shared" si="159"/>
        <v>204.30764940332969</v>
      </c>
      <c r="L1209">
        <f>Table1[[#This Row],[Accel. (N)]]+Table1[[#This Row],[Roll (N)]]+Table1[[#This Row],[Aero (N)]]</f>
        <v>307.60694940332968</v>
      </c>
      <c r="M1209">
        <f>Table1[[#This Row],[Total (N)]]*((E1195/3.6)/1000)</f>
        <v>7.9550574970694408</v>
      </c>
      <c r="N1209">
        <f>Table1[[#This Row],[Power (kW)]]*1000</f>
        <v>7955.0574970694406</v>
      </c>
      <c r="P1209">
        <f>(Table1[[#This Row],[Power (kW)]]*1000)*C1195</f>
        <v>9442653.2490214258</v>
      </c>
      <c r="S1209">
        <f t="shared" si="153"/>
        <v>0</v>
      </c>
      <c r="T1209">
        <f t="shared" si="157"/>
        <v>95</v>
      </c>
      <c r="U1209">
        <f t="shared" si="154"/>
        <v>26.388888888888889</v>
      </c>
    </row>
    <row r="1210" spans="2:21" x14ac:dyDescent="0.2">
      <c r="B1210" s="6" t="s">
        <v>53</v>
      </c>
      <c r="C1210" s="6">
        <v>1202</v>
      </c>
      <c r="D1210" s="6">
        <v>180</v>
      </c>
      <c r="E1210" s="12">
        <v>95.8</v>
      </c>
      <c r="F1210" s="17">
        <f t="shared" si="155"/>
        <v>0.19444444444444522</v>
      </c>
      <c r="G1210" s="17">
        <f t="shared" si="156"/>
        <v>0.70000000000000284</v>
      </c>
      <c r="I1210">
        <f t="shared" si="160"/>
        <v>0</v>
      </c>
      <c r="J1210">
        <f t="shared" si="158"/>
        <v>103.2993</v>
      </c>
      <c r="K1210">
        <f t="shared" si="159"/>
        <v>204.30764940332969</v>
      </c>
      <c r="L1210">
        <f>Table1[[#This Row],[Accel. (N)]]+Table1[[#This Row],[Roll (N)]]+Table1[[#This Row],[Aero (N)]]</f>
        <v>307.60694940332968</v>
      </c>
      <c r="M1210">
        <f>Table1[[#This Row],[Total (N)]]*((E1196/3.6)/1000)</f>
        <v>7.9550574970694408</v>
      </c>
      <c r="N1210">
        <f>Table1[[#This Row],[Power (kW)]]*1000</f>
        <v>7955.0574970694406</v>
      </c>
      <c r="P1210">
        <f>(Table1[[#This Row],[Power (kW)]]*1000)*C1196</f>
        <v>9450608.3065184951</v>
      </c>
      <c r="S1210">
        <f t="shared" si="153"/>
        <v>0</v>
      </c>
      <c r="T1210">
        <f t="shared" si="157"/>
        <v>95.8</v>
      </c>
      <c r="U1210">
        <f t="shared" si="154"/>
        <v>26.611111111111111</v>
      </c>
    </row>
    <row r="1211" spans="2:21" x14ac:dyDescent="0.2">
      <c r="B1211" s="6" t="s">
        <v>53</v>
      </c>
      <c r="C1211" s="6">
        <v>1203</v>
      </c>
      <c r="D1211" s="6">
        <v>181</v>
      </c>
      <c r="E1211" s="12">
        <v>96.4</v>
      </c>
      <c r="F1211" s="17">
        <f t="shared" si="155"/>
        <v>0.1388888888888889</v>
      </c>
      <c r="G1211" s="17">
        <f t="shared" si="156"/>
        <v>0.5</v>
      </c>
      <c r="I1211">
        <f t="shared" si="160"/>
        <v>0</v>
      </c>
      <c r="J1211">
        <f t="shared" si="158"/>
        <v>103.2993</v>
      </c>
      <c r="K1211">
        <f t="shared" si="159"/>
        <v>204.30764940332969</v>
      </c>
      <c r="L1211">
        <f>Table1[[#This Row],[Accel. (N)]]+Table1[[#This Row],[Roll (N)]]+Table1[[#This Row],[Aero (N)]]</f>
        <v>307.60694940332968</v>
      </c>
      <c r="M1211">
        <f>Table1[[#This Row],[Total (N)]]*((E1197/3.6)/1000)</f>
        <v>7.9550574970694408</v>
      </c>
      <c r="N1211">
        <f>Table1[[#This Row],[Power (kW)]]*1000</f>
        <v>7955.0574970694406</v>
      </c>
      <c r="P1211">
        <f>(Table1[[#This Row],[Power (kW)]]*1000)*C1197</f>
        <v>9458563.3640155643</v>
      </c>
      <c r="S1211">
        <f t="shared" si="153"/>
        <v>0</v>
      </c>
      <c r="T1211">
        <f t="shared" si="157"/>
        <v>96.4</v>
      </c>
      <c r="U1211">
        <f t="shared" si="154"/>
        <v>26.777777777777779</v>
      </c>
    </row>
    <row r="1212" spans="2:21" x14ac:dyDescent="0.2">
      <c r="B1212" s="6" t="s">
        <v>53</v>
      </c>
      <c r="C1212" s="6">
        <v>1204</v>
      </c>
      <c r="D1212" s="6">
        <v>182</v>
      </c>
      <c r="E1212" s="12">
        <v>96.8</v>
      </c>
      <c r="F1212" s="17">
        <f t="shared" si="155"/>
        <v>8.3333333333332538E-2</v>
      </c>
      <c r="G1212" s="17">
        <f t="shared" si="156"/>
        <v>0.29999999999999716</v>
      </c>
      <c r="I1212">
        <f t="shared" si="160"/>
        <v>0</v>
      </c>
      <c r="J1212">
        <f t="shared" si="158"/>
        <v>103.2993</v>
      </c>
      <c r="K1212">
        <f t="shared" si="159"/>
        <v>204.30764940332969</v>
      </c>
      <c r="L1212">
        <f>Table1[[#This Row],[Accel. (N)]]+Table1[[#This Row],[Roll (N)]]+Table1[[#This Row],[Aero (N)]]</f>
        <v>307.60694940332968</v>
      </c>
      <c r="M1212">
        <f>Table1[[#This Row],[Total (N)]]*((E1198/3.6)/1000)</f>
        <v>7.9550574970694408</v>
      </c>
      <c r="N1212">
        <f>Table1[[#This Row],[Power (kW)]]*1000</f>
        <v>7955.0574970694406</v>
      </c>
      <c r="P1212">
        <f>(Table1[[#This Row],[Power (kW)]]*1000)*C1198</f>
        <v>9466518.4215126336</v>
      </c>
      <c r="S1212">
        <f t="shared" si="153"/>
        <v>0</v>
      </c>
      <c r="T1212">
        <f t="shared" si="157"/>
        <v>96.8</v>
      </c>
      <c r="U1212">
        <f t="shared" si="154"/>
        <v>26.888888888888886</v>
      </c>
    </row>
    <row r="1213" spans="2:21" x14ac:dyDescent="0.2">
      <c r="B1213" s="6" t="s">
        <v>53</v>
      </c>
      <c r="C1213" s="6">
        <v>1205</v>
      </c>
      <c r="D1213" s="6">
        <v>183</v>
      </c>
      <c r="E1213" s="12">
        <v>97</v>
      </c>
      <c r="F1213" s="17">
        <f t="shared" si="155"/>
        <v>4.1666666666666269E-2</v>
      </c>
      <c r="G1213" s="17">
        <f t="shared" si="156"/>
        <v>0.14999999999999858</v>
      </c>
      <c r="I1213">
        <f t="shared" si="160"/>
        <v>0</v>
      </c>
      <c r="J1213">
        <f t="shared" si="158"/>
        <v>103.2993</v>
      </c>
      <c r="K1213">
        <f t="shared" si="159"/>
        <v>204.30764940332969</v>
      </c>
      <c r="L1213">
        <f>Table1[[#This Row],[Accel. (N)]]+Table1[[#This Row],[Roll (N)]]+Table1[[#This Row],[Aero (N)]]</f>
        <v>307.60694940332968</v>
      </c>
      <c r="M1213">
        <f>Table1[[#This Row],[Total (N)]]*((E1199/3.6)/1000)</f>
        <v>7.9550574970694408</v>
      </c>
      <c r="N1213">
        <f>Table1[[#This Row],[Power (kW)]]*1000</f>
        <v>7955.0574970694406</v>
      </c>
      <c r="P1213">
        <f>(Table1[[#This Row],[Power (kW)]]*1000)*C1199</f>
        <v>9474473.4790097047</v>
      </c>
      <c r="S1213">
        <f t="shared" si="153"/>
        <v>0</v>
      </c>
      <c r="T1213">
        <f t="shared" si="157"/>
        <v>97</v>
      </c>
      <c r="U1213">
        <f t="shared" si="154"/>
        <v>26.944444444444443</v>
      </c>
    </row>
    <row r="1214" spans="2:21" x14ac:dyDescent="0.2">
      <c r="B1214" s="6" t="s">
        <v>53</v>
      </c>
      <c r="C1214" s="6">
        <v>1206</v>
      </c>
      <c r="D1214" s="6">
        <v>184</v>
      </c>
      <c r="E1214" s="12">
        <v>97.1</v>
      </c>
      <c r="F1214" s="17">
        <f t="shared" si="155"/>
        <v>2.7777777777778172E-2</v>
      </c>
      <c r="G1214" s="17">
        <f t="shared" si="156"/>
        <v>0.10000000000000142</v>
      </c>
      <c r="I1214">
        <f t="shared" si="160"/>
        <v>0</v>
      </c>
      <c r="J1214">
        <f t="shared" si="158"/>
        <v>103.2993</v>
      </c>
      <c r="K1214">
        <f t="shared" si="159"/>
        <v>204.30764940332969</v>
      </c>
      <c r="L1214">
        <f>Table1[[#This Row],[Accel. (N)]]+Table1[[#This Row],[Roll (N)]]+Table1[[#This Row],[Aero (N)]]</f>
        <v>307.60694940332968</v>
      </c>
      <c r="M1214">
        <f>Table1[[#This Row],[Total (N)]]*((E1200/3.6)/1000)</f>
        <v>7.9550574970694408</v>
      </c>
      <c r="N1214">
        <f>Table1[[#This Row],[Power (kW)]]*1000</f>
        <v>7955.0574970694406</v>
      </c>
      <c r="P1214">
        <f>(Table1[[#This Row],[Power (kW)]]*1000)*C1200</f>
        <v>9482428.5365067739</v>
      </c>
      <c r="S1214">
        <f t="shared" si="153"/>
        <v>0</v>
      </c>
      <c r="T1214">
        <f t="shared" si="157"/>
        <v>97.1</v>
      </c>
      <c r="U1214">
        <f t="shared" si="154"/>
        <v>26.972222222222221</v>
      </c>
    </row>
    <row r="1215" spans="2:21" x14ac:dyDescent="0.2">
      <c r="B1215" s="6" t="s">
        <v>53</v>
      </c>
      <c r="C1215" s="6">
        <v>1207</v>
      </c>
      <c r="D1215" s="6">
        <v>185</v>
      </c>
      <c r="E1215" s="12">
        <v>97.2</v>
      </c>
      <c r="F1215" s="17">
        <f t="shared" si="155"/>
        <v>2.7777777777778172E-2</v>
      </c>
      <c r="G1215" s="17">
        <f t="shared" si="156"/>
        <v>0.10000000000000142</v>
      </c>
      <c r="I1215">
        <f t="shared" si="160"/>
        <v>0</v>
      </c>
      <c r="J1215">
        <f t="shared" si="158"/>
        <v>103.2993</v>
      </c>
      <c r="K1215">
        <f t="shared" si="159"/>
        <v>204.30764940332969</v>
      </c>
      <c r="L1215">
        <f>Table1[[#This Row],[Accel. (N)]]+Table1[[#This Row],[Roll (N)]]+Table1[[#This Row],[Aero (N)]]</f>
        <v>307.60694940332968</v>
      </c>
      <c r="M1215">
        <f>Table1[[#This Row],[Total (N)]]*((E1201/3.6)/1000)</f>
        <v>7.9550574970694408</v>
      </c>
      <c r="N1215">
        <f>Table1[[#This Row],[Power (kW)]]*1000</f>
        <v>7955.0574970694406</v>
      </c>
      <c r="P1215">
        <f>(Table1[[#This Row],[Power (kW)]]*1000)*C1201</f>
        <v>9490383.5940038431</v>
      </c>
      <c r="S1215">
        <f t="shared" si="153"/>
        <v>0</v>
      </c>
      <c r="T1215">
        <f t="shared" si="157"/>
        <v>97.2</v>
      </c>
      <c r="U1215">
        <f t="shared" si="154"/>
        <v>27</v>
      </c>
    </row>
    <row r="1216" spans="2:21" x14ac:dyDescent="0.2">
      <c r="B1216" s="6" t="s">
        <v>53</v>
      </c>
      <c r="C1216" s="6">
        <v>1208</v>
      </c>
      <c r="D1216" s="6">
        <v>186</v>
      </c>
      <c r="E1216" s="12">
        <v>97.3</v>
      </c>
      <c r="F1216" s="17">
        <f t="shared" si="155"/>
        <v>2.7777777777778172E-2</v>
      </c>
      <c r="G1216" s="17">
        <f t="shared" si="156"/>
        <v>0.10000000000000142</v>
      </c>
      <c r="I1216">
        <f t="shared" si="160"/>
        <v>0</v>
      </c>
      <c r="J1216">
        <f t="shared" si="158"/>
        <v>103.2993</v>
      </c>
      <c r="K1216">
        <f t="shared" si="159"/>
        <v>204.30764940332969</v>
      </c>
      <c r="L1216">
        <f>Table1[[#This Row],[Accel. (N)]]+Table1[[#This Row],[Roll (N)]]+Table1[[#This Row],[Aero (N)]]</f>
        <v>307.60694940332968</v>
      </c>
      <c r="M1216">
        <f>Table1[[#This Row],[Total (N)]]*((E1202/3.6)/1000)</f>
        <v>7.9550574970694408</v>
      </c>
      <c r="N1216">
        <f>Table1[[#This Row],[Power (kW)]]*1000</f>
        <v>7955.0574970694406</v>
      </c>
      <c r="P1216">
        <f>(Table1[[#This Row],[Power (kW)]]*1000)*C1202</f>
        <v>9498338.6515009124</v>
      </c>
      <c r="S1216">
        <f t="shared" si="153"/>
        <v>0</v>
      </c>
      <c r="T1216">
        <f t="shared" si="157"/>
        <v>97.3</v>
      </c>
      <c r="U1216">
        <f t="shared" si="154"/>
        <v>27.027777777777775</v>
      </c>
    </row>
    <row r="1217" spans="2:21" x14ac:dyDescent="0.2">
      <c r="B1217" s="6" t="s">
        <v>53</v>
      </c>
      <c r="C1217" s="6">
        <v>1209</v>
      </c>
      <c r="D1217" s="6">
        <v>187</v>
      </c>
      <c r="E1217" s="12">
        <v>97.4</v>
      </c>
      <c r="F1217" s="17">
        <f t="shared" si="155"/>
        <v>1.3888888888890073E-2</v>
      </c>
      <c r="G1217" s="17">
        <f t="shared" si="156"/>
        <v>5.0000000000004263E-2</v>
      </c>
      <c r="I1217">
        <f t="shared" si="160"/>
        <v>11.250000000000959</v>
      </c>
      <c r="J1217">
        <f t="shared" si="158"/>
        <v>103.2993</v>
      </c>
      <c r="K1217">
        <f t="shared" si="159"/>
        <v>204.30764940332969</v>
      </c>
      <c r="L1217">
        <f>Table1[[#This Row],[Accel. (N)]]+Table1[[#This Row],[Roll (N)]]+Table1[[#This Row],[Aero (N)]]</f>
        <v>318.85694940333065</v>
      </c>
      <c r="M1217">
        <f>Table1[[#This Row],[Total (N)]]*((E1203/3.6)/1000)</f>
        <v>8.2459949970694666</v>
      </c>
      <c r="N1217">
        <f>Table1[[#This Row],[Power (kW)]]*1000</f>
        <v>8245.994997069467</v>
      </c>
      <c r="P1217">
        <f>(Table1[[#This Row],[Power (kW)]]*1000)*C1203</f>
        <v>9853964.0214980133</v>
      </c>
      <c r="S1217">
        <f t="shared" si="153"/>
        <v>0</v>
      </c>
      <c r="T1217">
        <f t="shared" si="157"/>
        <v>97.4</v>
      </c>
      <c r="U1217">
        <f t="shared" si="154"/>
        <v>27.055555555555557</v>
      </c>
    </row>
    <row r="1218" spans="2:21" x14ac:dyDescent="0.2">
      <c r="B1218" s="6" t="s">
        <v>53</v>
      </c>
      <c r="C1218" s="6">
        <v>1210</v>
      </c>
      <c r="D1218" s="6">
        <v>188</v>
      </c>
      <c r="E1218" s="12">
        <v>97.4</v>
      </c>
      <c r="F1218" s="17">
        <f t="shared" si="155"/>
        <v>0</v>
      </c>
      <c r="G1218" s="17">
        <f t="shared" si="156"/>
        <v>0</v>
      </c>
      <c r="I1218">
        <f t="shared" si="160"/>
        <v>11.250000000000959</v>
      </c>
      <c r="J1218">
        <f t="shared" si="158"/>
        <v>103.2993</v>
      </c>
      <c r="K1218">
        <f t="shared" si="159"/>
        <v>204.74678447151857</v>
      </c>
      <c r="L1218">
        <f>Table1[[#This Row],[Accel. (N)]]+Table1[[#This Row],[Roll (N)]]+Table1[[#This Row],[Aero (N)]]</f>
        <v>319.29608447151952</v>
      </c>
      <c r="M1218">
        <f>Table1[[#This Row],[Total (N)]]*((E1204/3.6)/1000)</f>
        <v>8.2662208535404496</v>
      </c>
      <c r="N1218">
        <f>Table1[[#This Row],[Power (kW)]]*1000</f>
        <v>8266.2208535404498</v>
      </c>
      <c r="P1218">
        <f>(Table1[[#This Row],[Power (kW)]]*1000)*C1204</f>
        <v>9886400.1408343781</v>
      </c>
      <c r="S1218">
        <f t="shared" si="153"/>
        <v>0</v>
      </c>
      <c r="T1218">
        <f t="shared" si="157"/>
        <v>97.4</v>
      </c>
      <c r="U1218">
        <f t="shared" si="154"/>
        <v>27.055555555555557</v>
      </c>
    </row>
    <row r="1219" spans="2:21" x14ac:dyDescent="0.2">
      <c r="B1219" s="6" t="s">
        <v>53</v>
      </c>
      <c r="C1219" s="6">
        <v>1211</v>
      </c>
      <c r="D1219" s="6">
        <v>189</v>
      </c>
      <c r="E1219" s="12">
        <v>97.4</v>
      </c>
      <c r="F1219" s="17">
        <f t="shared" si="155"/>
        <v>0</v>
      </c>
      <c r="G1219" s="17">
        <f t="shared" si="156"/>
        <v>0</v>
      </c>
      <c r="I1219">
        <f t="shared" si="160"/>
        <v>11.249999999999361</v>
      </c>
      <c r="J1219">
        <f t="shared" si="158"/>
        <v>103.2993</v>
      </c>
      <c r="K1219">
        <f t="shared" si="159"/>
        <v>204.74678447151857</v>
      </c>
      <c r="L1219">
        <f>Table1[[#This Row],[Accel. (N)]]+Table1[[#This Row],[Roll (N)]]+Table1[[#This Row],[Aero (N)]]</f>
        <v>319.29608447151793</v>
      </c>
      <c r="M1219">
        <f>Table1[[#This Row],[Total (N)]]*((E1205/3.6)/1000)</f>
        <v>8.2662208535404087</v>
      </c>
      <c r="N1219">
        <f>Table1[[#This Row],[Power (kW)]]*1000</f>
        <v>8266.2208535404079</v>
      </c>
      <c r="P1219">
        <f>(Table1[[#This Row],[Power (kW)]]*1000)*C1205</f>
        <v>9894666.3616878688</v>
      </c>
      <c r="S1219">
        <f t="shared" si="153"/>
        <v>0</v>
      </c>
      <c r="T1219">
        <f t="shared" si="157"/>
        <v>97.4</v>
      </c>
      <c r="U1219">
        <f t="shared" si="154"/>
        <v>27.055555555555557</v>
      </c>
    </row>
    <row r="1220" spans="2:21" x14ac:dyDescent="0.2">
      <c r="B1220" s="6" t="s">
        <v>53</v>
      </c>
      <c r="C1220" s="6">
        <v>1212</v>
      </c>
      <c r="D1220" s="6">
        <v>190</v>
      </c>
      <c r="E1220" s="12">
        <v>97.4</v>
      </c>
      <c r="F1220" s="17">
        <f t="shared" si="155"/>
        <v>-1.3888888888890073E-2</v>
      </c>
      <c r="G1220" s="17">
        <f t="shared" si="156"/>
        <v>-5.0000000000004263E-2</v>
      </c>
      <c r="I1220">
        <f t="shared" si="160"/>
        <v>56.25</v>
      </c>
      <c r="J1220">
        <f t="shared" si="158"/>
        <v>103.2993</v>
      </c>
      <c r="K1220">
        <f t="shared" si="159"/>
        <v>205.18639096758514</v>
      </c>
      <c r="L1220">
        <f>Table1[[#This Row],[Accel. (N)]]+Table1[[#This Row],[Roll (N)]]+Table1[[#This Row],[Aero (N)]]</f>
        <v>364.73569096758513</v>
      </c>
      <c r="M1220">
        <f>Table1[[#This Row],[Total (N)]]*((E1206/3.6)/1000)</f>
        <v>9.4527333242432476</v>
      </c>
      <c r="N1220">
        <f>Table1[[#This Row],[Power (kW)]]*1000</f>
        <v>9452.7333242432469</v>
      </c>
      <c r="P1220">
        <f>(Table1[[#This Row],[Power (kW)]]*1000)*C1206</f>
        <v>11324374.52244341</v>
      </c>
      <c r="S1220">
        <f t="shared" si="153"/>
        <v>0</v>
      </c>
      <c r="T1220">
        <f t="shared" si="157"/>
        <v>97.4</v>
      </c>
      <c r="U1220">
        <f t="shared" si="154"/>
        <v>27.055555555555557</v>
      </c>
    </row>
    <row r="1221" spans="2:21" x14ac:dyDescent="0.2">
      <c r="B1221" s="6" t="s">
        <v>53</v>
      </c>
      <c r="C1221" s="6">
        <v>1213</v>
      </c>
      <c r="D1221" s="6">
        <v>191</v>
      </c>
      <c r="E1221" s="12">
        <v>97.3</v>
      </c>
      <c r="F1221" s="17">
        <f t="shared" si="155"/>
        <v>-1.3888888888890073E-2</v>
      </c>
      <c r="G1221" s="17">
        <f t="shared" si="156"/>
        <v>-5.0000000000004263E-2</v>
      </c>
      <c r="I1221">
        <f t="shared" si="160"/>
        <v>101.25000000000063</v>
      </c>
      <c r="J1221">
        <f t="shared" si="158"/>
        <v>103.2993</v>
      </c>
      <c r="K1221">
        <f t="shared" si="159"/>
        <v>206.94953123062993</v>
      </c>
      <c r="L1221">
        <f>Table1[[#This Row],[Accel. (N)]]+Table1[[#This Row],[Roll (N)]]+Table1[[#This Row],[Aero (N)]]</f>
        <v>411.49883123063057</v>
      </c>
      <c r="M1221">
        <f>Table1[[#This Row],[Total (N)]]*((E1207/3.6)/1000)</f>
        <v>10.710400135086134</v>
      </c>
      <c r="N1221">
        <f>Table1[[#This Row],[Power (kW)]]*1000</f>
        <v>10710.400135086134</v>
      </c>
      <c r="P1221">
        <f>(Table1[[#This Row],[Power (kW)]]*1000)*C1207</f>
        <v>12841769.761968276</v>
      </c>
      <c r="S1221">
        <f t="shared" si="153"/>
        <v>0</v>
      </c>
      <c r="T1221">
        <f t="shared" si="157"/>
        <v>97.3</v>
      </c>
      <c r="U1221">
        <f t="shared" si="154"/>
        <v>27.027777777777775</v>
      </c>
    </row>
    <row r="1222" spans="2:21" x14ac:dyDescent="0.2">
      <c r="B1222" s="6" t="s">
        <v>53</v>
      </c>
      <c r="C1222" s="6">
        <v>1214</v>
      </c>
      <c r="D1222" s="6">
        <v>192</v>
      </c>
      <c r="E1222" s="12">
        <v>97.3</v>
      </c>
      <c r="F1222" s="17">
        <f t="shared" si="155"/>
        <v>0</v>
      </c>
      <c r="G1222" s="17">
        <f t="shared" si="156"/>
        <v>0</v>
      </c>
      <c r="I1222">
        <f t="shared" si="160"/>
        <v>146.24999999999969</v>
      </c>
      <c r="J1222">
        <f t="shared" si="158"/>
        <v>103.2993</v>
      </c>
      <c r="K1222">
        <f t="shared" si="159"/>
        <v>209.16406368668675</v>
      </c>
      <c r="L1222">
        <f>Table1[[#This Row],[Accel. (N)]]+Table1[[#This Row],[Roll (N)]]+Table1[[#This Row],[Aero (N)]]</f>
        <v>458.71336368668642</v>
      </c>
      <c r="M1222">
        <f>Table1[[#This Row],[Total (N)]]*((E1208/3.6)/1000)</f>
        <v>12.002999683134963</v>
      </c>
      <c r="N1222">
        <f>Table1[[#This Row],[Power (kW)]]*1000</f>
        <v>12002.999683134964</v>
      </c>
      <c r="P1222">
        <f>(Table1[[#This Row],[Power (kW)]]*1000)*C1208</f>
        <v>14403599.619761957</v>
      </c>
      <c r="S1222">
        <f t="shared" si="153"/>
        <v>0</v>
      </c>
      <c r="T1222">
        <f t="shared" si="157"/>
        <v>97.3</v>
      </c>
      <c r="U1222">
        <f t="shared" si="154"/>
        <v>27.027777777777775</v>
      </c>
    </row>
    <row r="1223" spans="2:21" x14ac:dyDescent="0.2">
      <c r="B1223" s="6" t="s">
        <v>53</v>
      </c>
      <c r="C1223" s="6">
        <v>1215</v>
      </c>
      <c r="D1223" s="6">
        <v>193</v>
      </c>
      <c r="E1223" s="12">
        <v>97.3</v>
      </c>
      <c r="F1223" s="17">
        <f t="shared" si="155"/>
        <v>0</v>
      </c>
      <c r="G1223" s="17">
        <f t="shared" si="156"/>
        <v>0</v>
      </c>
      <c r="I1223">
        <f t="shared" si="160"/>
        <v>179.99999999999937</v>
      </c>
      <c r="J1223">
        <f t="shared" si="158"/>
        <v>103.2993</v>
      </c>
      <c r="K1223">
        <f t="shared" si="159"/>
        <v>212.7318298660243</v>
      </c>
      <c r="L1223">
        <f>Table1[[#This Row],[Accel. (N)]]+Table1[[#This Row],[Roll (N)]]+Table1[[#This Row],[Aero (N)]]</f>
        <v>496.03112986602366</v>
      </c>
      <c r="M1223">
        <f>Table1[[#This Row],[Total (N)]]*((E1209/3.6)/1000)</f>
        <v>13.089710371464513</v>
      </c>
      <c r="N1223">
        <f>Table1[[#This Row],[Power (kW)]]*1000</f>
        <v>13089.710371464513</v>
      </c>
      <c r="P1223">
        <f>(Table1[[#This Row],[Power (kW)]]*1000)*C1209</f>
        <v>15720742.15612888</v>
      </c>
      <c r="S1223">
        <f t="shared" si="153"/>
        <v>0</v>
      </c>
      <c r="T1223">
        <f t="shared" si="157"/>
        <v>97.3</v>
      </c>
      <c r="U1223">
        <f t="shared" si="154"/>
        <v>27.027777777777775</v>
      </c>
    </row>
    <row r="1224" spans="2:21" x14ac:dyDescent="0.2">
      <c r="B1224" s="6" t="s">
        <v>53</v>
      </c>
      <c r="C1224" s="6">
        <v>1216</v>
      </c>
      <c r="D1224" s="6">
        <v>194</v>
      </c>
      <c r="E1224" s="12">
        <v>97.3</v>
      </c>
      <c r="F1224" s="17">
        <f t="shared" si="155"/>
        <v>-1.3888888888888099E-2</v>
      </c>
      <c r="G1224" s="17">
        <f t="shared" si="156"/>
        <v>-4.9999999999997158E-2</v>
      </c>
      <c r="I1224">
        <f t="shared" si="160"/>
        <v>157.50000000000063</v>
      </c>
      <c r="J1224">
        <f t="shared" si="158"/>
        <v>103.2993</v>
      </c>
      <c r="K1224">
        <f t="shared" si="159"/>
        <v>216.32976742954233</v>
      </c>
      <c r="L1224">
        <f>Table1[[#This Row],[Accel. (N)]]+Table1[[#This Row],[Roll (N)]]+Table1[[#This Row],[Aero (N)]]</f>
        <v>477.12906742954294</v>
      </c>
      <c r="M1224">
        <f>Table1[[#This Row],[Total (N)]]*((E1210/3.6)/1000)</f>
        <v>12.696934627708393</v>
      </c>
      <c r="N1224">
        <f>Table1[[#This Row],[Power (kW)]]*1000</f>
        <v>12696.934627708393</v>
      </c>
      <c r="P1224">
        <f>(Table1[[#This Row],[Power (kW)]]*1000)*C1210</f>
        <v>15261715.422505489</v>
      </c>
      <c r="S1224">
        <f t="shared" ref="S1224:S1287" si="161">IF(E1224&lt;1,1,0)</f>
        <v>0</v>
      </c>
      <c r="T1224">
        <f t="shared" si="157"/>
        <v>97.3</v>
      </c>
      <c r="U1224">
        <f t="shared" ref="U1224:U1287" si="162">E1224/3.6</f>
        <v>27.027777777777775</v>
      </c>
    </row>
    <row r="1225" spans="2:21" x14ac:dyDescent="0.2">
      <c r="B1225" s="6" t="s">
        <v>53</v>
      </c>
      <c r="C1225" s="6">
        <v>1217</v>
      </c>
      <c r="D1225" s="6">
        <v>195</v>
      </c>
      <c r="E1225" s="12">
        <v>97.2</v>
      </c>
      <c r="F1225" s="17">
        <f t="shared" si="155"/>
        <v>-2.7777777777778172E-2</v>
      </c>
      <c r="G1225" s="17">
        <f t="shared" si="156"/>
        <v>-0.10000000000000142</v>
      </c>
      <c r="I1225">
        <f t="shared" si="160"/>
        <v>112.5</v>
      </c>
      <c r="J1225">
        <f t="shared" si="158"/>
        <v>103.2993</v>
      </c>
      <c r="K1225">
        <f t="shared" si="159"/>
        <v>219.04802057304923</v>
      </c>
      <c r="L1225">
        <f>Table1[[#This Row],[Accel. (N)]]+Table1[[#This Row],[Roll (N)]]+Table1[[#This Row],[Aero (N)]]</f>
        <v>434.84732057304927</v>
      </c>
      <c r="M1225">
        <f>Table1[[#This Row],[Total (N)]]*((E1211/3.6)/1000)</f>
        <v>11.644244917567208</v>
      </c>
      <c r="N1225">
        <f>Table1[[#This Row],[Power (kW)]]*1000</f>
        <v>11644.244917567208</v>
      </c>
      <c r="P1225">
        <f>(Table1[[#This Row],[Power (kW)]]*1000)*C1211</f>
        <v>14008026.635833351</v>
      </c>
      <c r="S1225">
        <f t="shared" si="161"/>
        <v>0</v>
      </c>
      <c r="T1225">
        <f t="shared" si="157"/>
        <v>97.2</v>
      </c>
      <c r="U1225">
        <f t="shared" si="162"/>
        <v>27</v>
      </c>
    </row>
    <row r="1226" spans="2:21" x14ac:dyDescent="0.2">
      <c r="B1226" s="6" t="s">
        <v>53</v>
      </c>
      <c r="C1226" s="6">
        <v>1218</v>
      </c>
      <c r="D1226" s="6">
        <v>196</v>
      </c>
      <c r="E1226" s="12">
        <v>97.1</v>
      </c>
      <c r="F1226" s="17">
        <f t="shared" ref="F1226:F1289" si="163">($E1227-$E1225)/2/3.6</f>
        <v>-2.7777777777778172E-2</v>
      </c>
      <c r="G1226" s="17">
        <f t="shared" ref="G1226:G1289" si="164">($E1227-$E1225)/2</f>
        <v>-0.10000000000000142</v>
      </c>
      <c r="I1226">
        <f t="shared" si="160"/>
        <v>67.499999999999361</v>
      </c>
      <c r="J1226">
        <f t="shared" si="158"/>
        <v>103.2993</v>
      </c>
      <c r="K1226">
        <f t="shared" si="159"/>
        <v>220.8696178929435</v>
      </c>
      <c r="L1226">
        <f>Table1[[#This Row],[Accel. (N)]]+Table1[[#This Row],[Roll (N)]]+Table1[[#This Row],[Aero (N)]]</f>
        <v>391.66891789294289</v>
      </c>
      <c r="M1226">
        <f>Table1[[#This Row],[Total (N)]]*((E1212/3.6)/1000)</f>
        <v>10.531542014454685</v>
      </c>
      <c r="N1226">
        <f>Table1[[#This Row],[Power (kW)]]*1000</f>
        <v>10531.542014454684</v>
      </c>
      <c r="P1226">
        <f>(Table1[[#This Row],[Power (kW)]]*1000)*C1212</f>
        <v>12679976.585403441</v>
      </c>
      <c r="S1226">
        <f t="shared" si="161"/>
        <v>0</v>
      </c>
      <c r="T1226">
        <f t="shared" si="157"/>
        <v>97.1</v>
      </c>
      <c r="U1226">
        <f t="shared" si="162"/>
        <v>26.972222222222221</v>
      </c>
    </row>
    <row r="1227" spans="2:21" x14ac:dyDescent="0.2">
      <c r="B1227" s="6" t="s">
        <v>53</v>
      </c>
      <c r="C1227" s="6">
        <v>1219</v>
      </c>
      <c r="D1227" s="6">
        <v>197</v>
      </c>
      <c r="E1227" s="12">
        <v>97</v>
      </c>
      <c r="F1227" s="17">
        <f t="shared" si="163"/>
        <v>-2.7777777777776198E-2</v>
      </c>
      <c r="G1227" s="17">
        <f t="shared" si="164"/>
        <v>-9.9999999999994316E-2</v>
      </c>
      <c r="I1227">
        <f t="shared" si="160"/>
        <v>33.74999999999968</v>
      </c>
      <c r="J1227">
        <f t="shared" si="158"/>
        <v>103.2993</v>
      </c>
      <c r="K1227">
        <f t="shared" si="159"/>
        <v>221.7832451201576</v>
      </c>
      <c r="L1227">
        <f>Table1[[#This Row],[Accel. (N)]]+Table1[[#This Row],[Roll (N)]]+Table1[[#This Row],[Aero (N)]]</f>
        <v>358.83254512015731</v>
      </c>
      <c r="M1227">
        <f>Table1[[#This Row],[Total (N)]]*((E1213/3.6)/1000)</f>
        <v>9.6685435768486823</v>
      </c>
      <c r="N1227">
        <f>Table1[[#This Row],[Power (kW)]]*1000</f>
        <v>9668.5435768486823</v>
      </c>
      <c r="P1227">
        <f>(Table1[[#This Row],[Power (kW)]]*1000)*C1213</f>
        <v>11650595.010102661</v>
      </c>
      <c r="S1227">
        <f t="shared" si="161"/>
        <v>0</v>
      </c>
      <c r="T1227">
        <f t="shared" si="157"/>
        <v>97</v>
      </c>
      <c r="U1227">
        <f t="shared" si="162"/>
        <v>26.944444444444443</v>
      </c>
    </row>
    <row r="1228" spans="2:21" x14ac:dyDescent="0.2">
      <c r="B1228" s="6" t="s">
        <v>53</v>
      </c>
      <c r="C1228" s="6">
        <v>1220</v>
      </c>
      <c r="D1228" s="6">
        <v>198</v>
      </c>
      <c r="E1228" s="12">
        <v>96.9</v>
      </c>
      <c r="F1228" s="17">
        <f t="shared" si="163"/>
        <v>-4.1666666666666269E-2</v>
      </c>
      <c r="G1228" s="17">
        <f t="shared" si="164"/>
        <v>-0.14999999999999858</v>
      </c>
      <c r="I1228">
        <f t="shared" si="160"/>
        <v>22.50000000000032</v>
      </c>
      <c r="J1228">
        <f t="shared" si="158"/>
        <v>103.2993</v>
      </c>
      <c r="K1228">
        <f t="shared" si="159"/>
        <v>222.24076587558139</v>
      </c>
      <c r="L1228">
        <f>Table1[[#This Row],[Accel. (N)]]+Table1[[#This Row],[Roll (N)]]+Table1[[#This Row],[Aero (N)]]</f>
        <v>348.04006587558172</v>
      </c>
      <c r="M1228">
        <f>Table1[[#This Row],[Total (N)]]*((E1214/3.6)/1000)</f>
        <v>9.3874139990330505</v>
      </c>
      <c r="N1228">
        <f>Table1[[#This Row],[Power (kW)]]*1000</f>
        <v>9387.4139990330514</v>
      </c>
      <c r="P1228">
        <f>(Table1[[#This Row],[Power (kW)]]*1000)*C1214</f>
        <v>11321221.282833859</v>
      </c>
      <c r="S1228">
        <f t="shared" si="161"/>
        <v>0</v>
      </c>
      <c r="T1228">
        <f t="shared" si="157"/>
        <v>96.9</v>
      </c>
      <c r="U1228">
        <f t="shared" si="162"/>
        <v>26.916666666666668</v>
      </c>
    </row>
    <row r="1229" spans="2:21" x14ac:dyDescent="0.2">
      <c r="B1229" s="6" t="s">
        <v>53</v>
      </c>
      <c r="C1229" s="6">
        <v>1221</v>
      </c>
      <c r="D1229" s="6">
        <v>199</v>
      </c>
      <c r="E1229" s="12">
        <v>96.7</v>
      </c>
      <c r="F1229" s="17">
        <f t="shared" si="163"/>
        <v>-6.9444444444444448E-2</v>
      </c>
      <c r="G1229" s="17">
        <f t="shared" si="164"/>
        <v>-0.25</v>
      </c>
      <c r="I1229">
        <f t="shared" si="160"/>
        <v>22.50000000000032</v>
      </c>
      <c r="J1229">
        <f t="shared" si="158"/>
        <v>103.2993</v>
      </c>
      <c r="K1229">
        <f t="shared" si="159"/>
        <v>222.69875805888302</v>
      </c>
      <c r="L1229">
        <f>Table1[[#This Row],[Accel. (N)]]+Table1[[#This Row],[Roll (N)]]+Table1[[#This Row],[Aero (N)]]</f>
        <v>348.49805805888332</v>
      </c>
      <c r="M1229">
        <f>Table1[[#This Row],[Total (N)]]*((E1215/3.6)/1000)</f>
        <v>9.409447567589849</v>
      </c>
      <c r="N1229">
        <f>Table1[[#This Row],[Power (kW)]]*1000</f>
        <v>9409.4475675898484</v>
      </c>
      <c r="P1229">
        <f>(Table1[[#This Row],[Power (kW)]]*1000)*C1215</f>
        <v>11357203.214080947</v>
      </c>
      <c r="S1229">
        <f t="shared" si="161"/>
        <v>0</v>
      </c>
      <c r="T1229">
        <f t="shared" si="157"/>
        <v>96.7</v>
      </c>
      <c r="U1229">
        <f t="shared" si="162"/>
        <v>26.861111111111111</v>
      </c>
    </row>
    <row r="1230" spans="2:21" x14ac:dyDescent="0.2">
      <c r="B1230" s="6" t="s">
        <v>53</v>
      </c>
      <c r="C1230" s="6">
        <v>1222</v>
      </c>
      <c r="D1230" s="6">
        <v>200</v>
      </c>
      <c r="E1230" s="12">
        <v>96.4</v>
      </c>
      <c r="F1230" s="17">
        <f t="shared" si="163"/>
        <v>-8.3333333333334522E-2</v>
      </c>
      <c r="G1230" s="17">
        <f t="shared" si="164"/>
        <v>-0.30000000000000426</v>
      </c>
      <c r="I1230">
        <f t="shared" si="160"/>
        <v>22.50000000000032</v>
      </c>
      <c r="J1230">
        <f t="shared" si="158"/>
        <v>103.2993</v>
      </c>
      <c r="K1230">
        <f t="shared" si="159"/>
        <v>223.15722167006237</v>
      </c>
      <c r="L1230">
        <f>Table1[[#This Row],[Accel. (N)]]+Table1[[#This Row],[Roll (N)]]+Table1[[#This Row],[Aero (N)]]</f>
        <v>348.95652167006267</v>
      </c>
      <c r="M1230">
        <f>Table1[[#This Row],[Total (N)]]*((E1216/3.6)/1000)</f>
        <v>9.4315193218047479</v>
      </c>
      <c r="N1230">
        <f>Table1[[#This Row],[Power (kW)]]*1000</f>
        <v>9431.519321804748</v>
      </c>
      <c r="P1230">
        <f>(Table1[[#This Row],[Power (kW)]]*1000)*C1216</f>
        <v>11393275.340740135</v>
      </c>
      <c r="S1230">
        <f t="shared" si="161"/>
        <v>0</v>
      </c>
      <c r="T1230">
        <f t="shared" si="157"/>
        <v>96.4</v>
      </c>
      <c r="U1230">
        <f t="shared" si="162"/>
        <v>26.777777777777779</v>
      </c>
    </row>
    <row r="1231" spans="2:21" x14ac:dyDescent="0.2">
      <c r="B1231" s="6" t="s">
        <v>53</v>
      </c>
      <c r="C1231" s="6">
        <v>1223</v>
      </c>
      <c r="D1231" s="6">
        <v>201</v>
      </c>
      <c r="E1231" s="12">
        <v>96.1</v>
      </c>
      <c r="F1231" s="17">
        <f t="shared" si="163"/>
        <v>-9.7222222222222612E-2</v>
      </c>
      <c r="G1231" s="17">
        <f t="shared" si="164"/>
        <v>-0.35000000000000142</v>
      </c>
      <c r="I1231">
        <f t="shared" si="160"/>
        <v>11.250000000000959</v>
      </c>
      <c r="J1231">
        <f t="shared" si="158"/>
        <v>103.2993</v>
      </c>
      <c r="K1231">
        <f t="shared" si="159"/>
        <v>223.61615670911965</v>
      </c>
      <c r="L1231">
        <f>Table1[[#This Row],[Accel. (N)]]+Table1[[#This Row],[Roll (N)]]+Table1[[#This Row],[Aero (N)]]</f>
        <v>338.16545670912058</v>
      </c>
      <c r="M1231">
        <f>Table1[[#This Row],[Total (N)]]*((E1217/3.6)/1000)</f>
        <v>9.1492543009634293</v>
      </c>
      <c r="N1231">
        <f>Table1[[#This Row],[Power (kW)]]*1000</f>
        <v>9149.2543009634301</v>
      </c>
      <c r="P1231">
        <f>(Table1[[#This Row],[Power (kW)]]*1000)*C1217</f>
        <v>11061448.449864786</v>
      </c>
      <c r="S1231">
        <f t="shared" si="161"/>
        <v>0</v>
      </c>
      <c r="T1231">
        <f t="shared" si="157"/>
        <v>96.1</v>
      </c>
      <c r="U1231">
        <f t="shared" si="162"/>
        <v>26.694444444444443</v>
      </c>
    </row>
    <row r="1232" spans="2:21" x14ac:dyDescent="0.2">
      <c r="B1232" s="6" t="s">
        <v>53</v>
      </c>
      <c r="C1232" s="6">
        <v>1224</v>
      </c>
      <c r="D1232" s="6">
        <v>202</v>
      </c>
      <c r="E1232" s="12">
        <v>95.7</v>
      </c>
      <c r="F1232" s="17">
        <f t="shared" si="163"/>
        <v>-8.3333333333332538E-2</v>
      </c>
      <c r="G1232" s="17">
        <f t="shared" si="164"/>
        <v>-0.29999999999999716</v>
      </c>
      <c r="I1232">
        <f t="shared" si="160"/>
        <v>0</v>
      </c>
      <c r="J1232">
        <f t="shared" si="158"/>
        <v>103.2993</v>
      </c>
      <c r="K1232">
        <f t="shared" si="159"/>
        <v>223.61615670911965</v>
      </c>
      <c r="L1232">
        <f>Table1[[#This Row],[Accel. (N)]]+Table1[[#This Row],[Roll (N)]]+Table1[[#This Row],[Aero (N)]]</f>
        <v>326.91545670911967</v>
      </c>
      <c r="M1232">
        <f>Table1[[#This Row],[Total (N)]]*((E1218/3.6)/1000)</f>
        <v>8.8448793009634059</v>
      </c>
      <c r="N1232">
        <f>Table1[[#This Row],[Power (kW)]]*1000</f>
        <v>8844.8793009634064</v>
      </c>
      <c r="P1232">
        <f>(Table1[[#This Row],[Power (kW)]]*1000)*C1218</f>
        <v>10702303.954165721</v>
      </c>
      <c r="S1232">
        <f t="shared" si="161"/>
        <v>0</v>
      </c>
      <c r="T1232">
        <f t="shared" si="157"/>
        <v>95.7</v>
      </c>
      <c r="U1232">
        <f t="shared" si="162"/>
        <v>26.583333333333332</v>
      </c>
    </row>
    <row r="1233" spans="2:21" x14ac:dyDescent="0.2">
      <c r="B1233" s="6" t="s">
        <v>53</v>
      </c>
      <c r="C1233" s="6">
        <v>1225</v>
      </c>
      <c r="D1233" s="6">
        <v>203</v>
      </c>
      <c r="E1233" s="12">
        <v>95.5</v>
      </c>
      <c r="F1233" s="17">
        <f t="shared" si="163"/>
        <v>-5.5555555555556344E-2</v>
      </c>
      <c r="G1233" s="17">
        <f t="shared" si="164"/>
        <v>-0.20000000000000284</v>
      </c>
      <c r="I1233">
        <f t="shared" si="160"/>
        <v>0</v>
      </c>
      <c r="J1233">
        <f t="shared" si="158"/>
        <v>103.2993</v>
      </c>
      <c r="K1233">
        <f t="shared" si="159"/>
        <v>223.61615670911965</v>
      </c>
      <c r="L1233">
        <f>Table1[[#This Row],[Accel. (N)]]+Table1[[#This Row],[Roll (N)]]+Table1[[#This Row],[Aero (N)]]</f>
        <v>326.91545670911967</v>
      </c>
      <c r="M1233">
        <f>Table1[[#This Row],[Total (N)]]*((E1219/3.6)/1000)</f>
        <v>8.8448793009634059</v>
      </c>
      <c r="N1233">
        <f>Table1[[#This Row],[Power (kW)]]*1000</f>
        <v>8844.8793009634064</v>
      </c>
      <c r="P1233">
        <f>(Table1[[#This Row],[Power (kW)]]*1000)*C1219</f>
        <v>10711148.833466684</v>
      </c>
      <c r="S1233">
        <f t="shared" si="161"/>
        <v>0</v>
      </c>
      <c r="T1233">
        <f t="shared" si="157"/>
        <v>95.5</v>
      </c>
      <c r="U1233">
        <f t="shared" si="162"/>
        <v>26.527777777777779</v>
      </c>
    </row>
    <row r="1234" spans="2:21" x14ac:dyDescent="0.2">
      <c r="B1234" s="6" t="s">
        <v>53</v>
      </c>
      <c r="C1234" s="6">
        <v>1226</v>
      </c>
      <c r="D1234" s="6">
        <v>204</v>
      </c>
      <c r="E1234" s="12">
        <v>95.3</v>
      </c>
      <c r="F1234" s="17">
        <f t="shared" si="163"/>
        <v>-4.1666666666666269E-2</v>
      </c>
      <c r="G1234" s="17">
        <f t="shared" si="164"/>
        <v>-0.14999999999999858</v>
      </c>
      <c r="I1234">
        <f t="shared" si="160"/>
        <v>-11.250000000000959</v>
      </c>
      <c r="J1234">
        <f t="shared" si="158"/>
        <v>103.2993</v>
      </c>
      <c r="K1234">
        <f t="shared" si="159"/>
        <v>223.61615670911965</v>
      </c>
      <c r="L1234">
        <f>Table1[[#This Row],[Accel. (N)]]+Table1[[#This Row],[Roll (N)]]+Table1[[#This Row],[Aero (N)]]</f>
        <v>315.6654567091187</v>
      </c>
      <c r="M1234">
        <f>Table1[[#This Row],[Total (N)]]*((E1220/3.6)/1000)</f>
        <v>8.540504300963379</v>
      </c>
      <c r="N1234">
        <f>Table1[[#This Row],[Power (kW)]]*1000</f>
        <v>8540.5043009633791</v>
      </c>
      <c r="P1234">
        <f>(Table1[[#This Row],[Power (kW)]]*1000)*C1220</f>
        <v>10351091.212767616</v>
      </c>
      <c r="S1234">
        <f t="shared" si="161"/>
        <v>0</v>
      </c>
      <c r="T1234">
        <f t="shared" si="157"/>
        <v>95.3</v>
      </c>
      <c r="U1234">
        <f t="shared" si="162"/>
        <v>26.472222222222221</v>
      </c>
    </row>
    <row r="1235" spans="2:21" x14ac:dyDescent="0.2">
      <c r="B1235" s="6" t="s">
        <v>53</v>
      </c>
      <c r="C1235" s="6">
        <v>1227</v>
      </c>
      <c r="D1235" s="6">
        <v>205</v>
      </c>
      <c r="E1235" s="12">
        <v>95.2</v>
      </c>
      <c r="F1235" s="17">
        <f t="shared" si="163"/>
        <v>-4.1666666666666269E-2</v>
      </c>
      <c r="G1235" s="17">
        <f t="shared" si="164"/>
        <v>-0.14999999999999858</v>
      </c>
      <c r="I1235">
        <f t="shared" si="160"/>
        <v>-11.250000000000959</v>
      </c>
      <c r="J1235">
        <f t="shared" si="158"/>
        <v>103.2993</v>
      </c>
      <c r="K1235">
        <f t="shared" si="159"/>
        <v>223.15722167006237</v>
      </c>
      <c r="L1235">
        <f>Table1[[#This Row],[Accel. (N)]]+Table1[[#This Row],[Roll (N)]]+Table1[[#This Row],[Aero (N)]]</f>
        <v>315.20652167006142</v>
      </c>
      <c r="M1235">
        <f>Table1[[#This Row],[Total (N)]]*((E1221/3.6)/1000)</f>
        <v>8.5193318218047143</v>
      </c>
      <c r="N1235">
        <f>Table1[[#This Row],[Power (kW)]]*1000</f>
        <v>8519.3318218047134</v>
      </c>
      <c r="P1235">
        <f>(Table1[[#This Row],[Power (kW)]]*1000)*C1221</f>
        <v>10333949.499849116</v>
      </c>
      <c r="S1235">
        <f t="shared" si="161"/>
        <v>0</v>
      </c>
      <c r="T1235">
        <f t="shared" si="157"/>
        <v>95.2</v>
      </c>
      <c r="U1235">
        <f t="shared" si="162"/>
        <v>26.444444444444443</v>
      </c>
    </row>
    <row r="1236" spans="2:21" x14ac:dyDescent="0.2">
      <c r="B1236" s="6" t="s">
        <v>53</v>
      </c>
      <c r="C1236" s="6">
        <v>1228</v>
      </c>
      <c r="D1236" s="6">
        <v>206</v>
      </c>
      <c r="E1236" s="12">
        <v>95</v>
      </c>
      <c r="F1236" s="17">
        <f t="shared" si="163"/>
        <v>-4.1666666666666269E-2</v>
      </c>
      <c r="G1236" s="17">
        <f t="shared" si="164"/>
        <v>-0.14999999999999858</v>
      </c>
      <c r="I1236">
        <f t="shared" si="160"/>
        <v>0</v>
      </c>
      <c r="J1236">
        <f t="shared" si="158"/>
        <v>103.2993</v>
      </c>
      <c r="K1236">
        <f t="shared" si="159"/>
        <v>223.15722167006237</v>
      </c>
      <c r="L1236">
        <f>Table1[[#This Row],[Accel. (N)]]+Table1[[#This Row],[Roll (N)]]+Table1[[#This Row],[Aero (N)]]</f>
        <v>326.45652167006239</v>
      </c>
      <c r="M1236">
        <f>Table1[[#This Row],[Total (N)]]*((E1222/3.6)/1000)</f>
        <v>8.8233943218047415</v>
      </c>
      <c r="N1236">
        <f>Table1[[#This Row],[Power (kW)]]*1000</f>
        <v>8823.3943218047407</v>
      </c>
      <c r="P1236">
        <f>(Table1[[#This Row],[Power (kW)]]*1000)*C1222</f>
        <v>10711600.706670955</v>
      </c>
      <c r="S1236">
        <f t="shared" si="161"/>
        <v>0</v>
      </c>
      <c r="T1236">
        <f t="shared" si="157"/>
        <v>95</v>
      </c>
      <c r="U1236">
        <f t="shared" si="162"/>
        <v>26.388888888888889</v>
      </c>
    </row>
    <row r="1237" spans="2:21" x14ac:dyDescent="0.2">
      <c r="B1237" s="6" t="s">
        <v>53</v>
      </c>
      <c r="C1237" s="6">
        <v>1229</v>
      </c>
      <c r="D1237" s="6">
        <v>207</v>
      </c>
      <c r="E1237" s="12">
        <v>94.9</v>
      </c>
      <c r="F1237" s="17">
        <f t="shared" si="163"/>
        <v>-4.1666666666666269E-2</v>
      </c>
      <c r="G1237" s="17">
        <f t="shared" si="164"/>
        <v>-0.14999999999999858</v>
      </c>
      <c r="I1237">
        <f t="shared" si="160"/>
        <v>0</v>
      </c>
      <c r="J1237">
        <f t="shared" si="158"/>
        <v>103.2993</v>
      </c>
      <c r="K1237">
        <f t="shared" si="159"/>
        <v>223.15722167006237</v>
      </c>
      <c r="L1237">
        <f>Table1[[#This Row],[Accel. (N)]]+Table1[[#This Row],[Roll (N)]]+Table1[[#This Row],[Aero (N)]]</f>
        <v>326.45652167006239</v>
      </c>
      <c r="M1237">
        <f>Table1[[#This Row],[Total (N)]]*((E1223/3.6)/1000)</f>
        <v>8.8233943218047415</v>
      </c>
      <c r="N1237">
        <f>Table1[[#This Row],[Power (kW)]]*1000</f>
        <v>8823.3943218047407</v>
      </c>
      <c r="P1237">
        <f>(Table1[[#This Row],[Power (kW)]]*1000)*C1223</f>
        <v>10720424.10099276</v>
      </c>
      <c r="S1237">
        <f t="shared" si="161"/>
        <v>0</v>
      </c>
      <c r="T1237">
        <f t="shared" ref="T1237:T1300" si="165">IF(S1237=1,"",E1237)</f>
        <v>94.9</v>
      </c>
      <c r="U1237">
        <f t="shared" si="162"/>
        <v>26.361111111111111</v>
      </c>
    </row>
    <row r="1238" spans="2:21" x14ac:dyDescent="0.2">
      <c r="B1238" s="6" t="s">
        <v>53</v>
      </c>
      <c r="C1238" s="6">
        <v>1230</v>
      </c>
      <c r="D1238" s="6">
        <v>208</v>
      </c>
      <c r="E1238" s="12">
        <v>94.7</v>
      </c>
      <c r="F1238" s="17">
        <f t="shared" si="163"/>
        <v>-5.5555555555556344E-2</v>
      </c>
      <c r="G1238" s="17">
        <f t="shared" si="164"/>
        <v>-0.20000000000000284</v>
      </c>
      <c r="I1238">
        <f t="shared" si="160"/>
        <v>-11.249999999999361</v>
      </c>
      <c r="J1238">
        <f t="shared" ref="J1238:J1301" si="166">$M$16*9.81*$M$17</f>
        <v>103.2993</v>
      </c>
      <c r="K1238">
        <f t="shared" si="159"/>
        <v>223.15722167006237</v>
      </c>
      <c r="L1238">
        <f>Table1[[#This Row],[Accel. (N)]]+Table1[[#This Row],[Roll (N)]]+Table1[[#This Row],[Aero (N)]]</f>
        <v>315.20652167006301</v>
      </c>
      <c r="M1238">
        <f>Table1[[#This Row],[Total (N)]]*((E1224/3.6)/1000)</f>
        <v>8.5193318218047587</v>
      </c>
      <c r="N1238">
        <f>Table1[[#This Row],[Power (kW)]]*1000</f>
        <v>8519.3318218047589</v>
      </c>
      <c r="P1238">
        <f>(Table1[[#This Row],[Power (kW)]]*1000)*C1224</f>
        <v>10359507.495314587</v>
      </c>
      <c r="S1238">
        <f t="shared" si="161"/>
        <v>0</v>
      </c>
      <c r="T1238">
        <f t="shared" si="165"/>
        <v>94.7</v>
      </c>
      <c r="U1238">
        <f t="shared" si="162"/>
        <v>26.305555555555557</v>
      </c>
    </row>
    <row r="1239" spans="2:21" x14ac:dyDescent="0.2">
      <c r="B1239" s="6" t="s">
        <v>53</v>
      </c>
      <c r="C1239" s="6">
        <v>1231</v>
      </c>
      <c r="D1239" s="6">
        <v>209</v>
      </c>
      <c r="E1239" s="12">
        <v>94.5</v>
      </c>
      <c r="F1239" s="17">
        <f t="shared" si="163"/>
        <v>-4.1666666666666269E-2</v>
      </c>
      <c r="G1239" s="17">
        <f t="shared" si="164"/>
        <v>-0.14999999999999858</v>
      </c>
      <c r="I1239">
        <f t="shared" si="160"/>
        <v>-22.50000000000032</v>
      </c>
      <c r="J1239">
        <f t="shared" si="166"/>
        <v>103.2993</v>
      </c>
      <c r="K1239">
        <f t="shared" ref="K1239:K1302" si="167">0.5*0.9617*$M$20*1.293^2*(E1225/3.6)^2</f>
        <v>222.69875805888302</v>
      </c>
      <c r="L1239">
        <f>Table1[[#This Row],[Accel. (N)]]+Table1[[#This Row],[Roll (N)]]+Table1[[#This Row],[Aero (N)]]</f>
        <v>303.49805805888269</v>
      </c>
      <c r="M1239">
        <f>Table1[[#This Row],[Total (N)]]*((E1225/3.6)/1000)</f>
        <v>8.1944475675898332</v>
      </c>
      <c r="N1239">
        <f>Table1[[#This Row],[Power (kW)]]*1000</f>
        <v>8194.4475675898339</v>
      </c>
      <c r="P1239">
        <f>(Table1[[#This Row],[Power (kW)]]*1000)*C1225</f>
        <v>9972642.6897568274</v>
      </c>
      <c r="S1239">
        <f t="shared" si="161"/>
        <v>0</v>
      </c>
      <c r="T1239">
        <f t="shared" si="165"/>
        <v>94.5</v>
      </c>
      <c r="U1239">
        <f t="shared" si="162"/>
        <v>26.25</v>
      </c>
    </row>
    <row r="1240" spans="2:21" x14ac:dyDescent="0.2">
      <c r="B1240" s="6" t="s">
        <v>53</v>
      </c>
      <c r="C1240" s="6">
        <v>1232</v>
      </c>
      <c r="D1240" s="6">
        <v>210</v>
      </c>
      <c r="E1240" s="12">
        <v>94.4</v>
      </c>
      <c r="F1240" s="17">
        <f t="shared" si="163"/>
        <v>-1.3888888888888099E-2</v>
      </c>
      <c r="G1240" s="17">
        <f t="shared" si="164"/>
        <v>-4.9999999999997158E-2</v>
      </c>
      <c r="I1240">
        <f t="shared" si="160"/>
        <v>-22.50000000000032</v>
      </c>
      <c r="J1240">
        <f t="shared" si="166"/>
        <v>103.2993</v>
      </c>
      <c r="K1240">
        <f t="shared" si="167"/>
        <v>222.24076587558139</v>
      </c>
      <c r="L1240">
        <f>Table1[[#This Row],[Accel. (N)]]+Table1[[#This Row],[Roll (N)]]+Table1[[#This Row],[Aero (N)]]</f>
        <v>303.04006587558104</v>
      </c>
      <c r="M1240">
        <f>Table1[[#This Row],[Total (N)]]*((E1226/3.6)/1000)</f>
        <v>8.1736639990330318</v>
      </c>
      <c r="N1240">
        <f>Table1[[#This Row],[Power (kW)]]*1000</f>
        <v>8173.6639990330314</v>
      </c>
      <c r="P1240">
        <f>(Table1[[#This Row],[Power (kW)]]*1000)*C1226</f>
        <v>9955522.750822233</v>
      </c>
      <c r="S1240">
        <f t="shared" si="161"/>
        <v>0</v>
      </c>
      <c r="T1240">
        <f t="shared" si="165"/>
        <v>94.4</v>
      </c>
      <c r="U1240">
        <f t="shared" si="162"/>
        <v>26.222222222222221</v>
      </c>
    </row>
    <row r="1241" spans="2:21" x14ac:dyDescent="0.2">
      <c r="B1241" s="6" t="s">
        <v>53</v>
      </c>
      <c r="C1241" s="6">
        <v>1233</v>
      </c>
      <c r="D1241" s="6">
        <v>211</v>
      </c>
      <c r="E1241" s="12">
        <v>94.4</v>
      </c>
      <c r="F1241" s="17">
        <f t="shared" si="163"/>
        <v>-1.3888888888890073E-2</v>
      </c>
      <c r="G1241" s="17">
        <f t="shared" si="164"/>
        <v>-5.0000000000004263E-2</v>
      </c>
      <c r="I1241">
        <f t="shared" si="160"/>
        <v>-22.499999999998721</v>
      </c>
      <c r="J1241">
        <f t="shared" si="166"/>
        <v>103.2993</v>
      </c>
      <c r="K1241">
        <f t="shared" si="167"/>
        <v>221.7832451201576</v>
      </c>
      <c r="L1241">
        <f>Table1[[#This Row],[Accel. (N)]]+Table1[[#This Row],[Roll (N)]]+Table1[[#This Row],[Aero (N)]]</f>
        <v>302.5825451201589</v>
      </c>
      <c r="M1241">
        <f>Table1[[#This Row],[Total (N)]]*((E1227/3.6)/1000)</f>
        <v>8.1529185768487267</v>
      </c>
      <c r="N1241">
        <f>Table1[[#This Row],[Power (kW)]]*1000</f>
        <v>8152.9185768487268</v>
      </c>
      <c r="P1241">
        <f>(Table1[[#This Row],[Power (kW)]]*1000)*C1227</f>
        <v>9938407.7451785989</v>
      </c>
      <c r="S1241">
        <f t="shared" si="161"/>
        <v>0</v>
      </c>
      <c r="T1241">
        <f t="shared" si="165"/>
        <v>94.4</v>
      </c>
      <c r="U1241">
        <f t="shared" si="162"/>
        <v>26.222222222222221</v>
      </c>
    </row>
    <row r="1242" spans="2:21" x14ac:dyDescent="0.2">
      <c r="B1242" s="6" t="s">
        <v>53</v>
      </c>
      <c r="C1242" s="6">
        <v>1234</v>
      </c>
      <c r="D1242" s="6">
        <v>212</v>
      </c>
      <c r="E1242" s="12">
        <v>94.3</v>
      </c>
      <c r="F1242" s="17">
        <f t="shared" si="163"/>
        <v>-1.3888888888890073E-2</v>
      </c>
      <c r="G1242" s="17">
        <f t="shared" si="164"/>
        <v>-5.0000000000004263E-2</v>
      </c>
      <c r="I1242">
        <f t="shared" si="160"/>
        <v>-33.74999999999968</v>
      </c>
      <c r="J1242">
        <f t="shared" si="166"/>
        <v>103.2993</v>
      </c>
      <c r="K1242">
        <f t="shared" si="167"/>
        <v>221.32619579261168</v>
      </c>
      <c r="L1242">
        <f>Table1[[#This Row],[Accel. (N)]]+Table1[[#This Row],[Roll (N)]]+Table1[[#This Row],[Aero (N)]]</f>
        <v>290.87549579261201</v>
      </c>
      <c r="M1242">
        <f>Table1[[#This Row],[Total (N)]]*((E1228/3.6)/1000)</f>
        <v>7.8293987617511407</v>
      </c>
      <c r="N1242">
        <f>Table1[[#This Row],[Power (kW)]]*1000</f>
        <v>7829.3987617511411</v>
      </c>
      <c r="P1242">
        <f>(Table1[[#This Row],[Power (kW)]]*1000)*C1228</f>
        <v>9551866.4893363919</v>
      </c>
      <c r="S1242">
        <f t="shared" si="161"/>
        <v>0</v>
      </c>
      <c r="T1242">
        <f t="shared" si="165"/>
        <v>94.3</v>
      </c>
      <c r="U1242">
        <f t="shared" si="162"/>
        <v>26.194444444444443</v>
      </c>
    </row>
    <row r="1243" spans="2:21" x14ac:dyDescent="0.2">
      <c r="B1243" s="6" t="s">
        <v>53</v>
      </c>
      <c r="C1243" s="6">
        <v>1235</v>
      </c>
      <c r="D1243" s="6">
        <v>213</v>
      </c>
      <c r="E1243" s="12">
        <v>94.3</v>
      </c>
      <c r="F1243" s="17">
        <f t="shared" si="163"/>
        <v>-2.7777777777778172E-2</v>
      </c>
      <c r="G1243" s="17">
        <f t="shared" si="164"/>
        <v>-0.10000000000000142</v>
      </c>
      <c r="I1243">
        <f t="shared" si="160"/>
        <v>-56.25</v>
      </c>
      <c r="J1243">
        <f t="shared" si="166"/>
        <v>103.2993</v>
      </c>
      <c r="K1243">
        <f t="shared" si="167"/>
        <v>220.41351142115326</v>
      </c>
      <c r="L1243">
        <f>Table1[[#This Row],[Accel. (N)]]+Table1[[#This Row],[Roll (N)]]+Table1[[#This Row],[Aero (N)]]</f>
        <v>267.46281142115328</v>
      </c>
      <c r="M1243">
        <f>Table1[[#This Row],[Total (N)]]*((E1229/3.6)/1000)</f>
        <v>7.1843482956737557</v>
      </c>
      <c r="N1243">
        <f>Table1[[#This Row],[Power (kW)]]*1000</f>
        <v>7184.3482956737553</v>
      </c>
      <c r="P1243">
        <f>(Table1[[#This Row],[Power (kW)]]*1000)*C1229</f>
        <v>8772089.2690176554</v>
      </c>
      <c r="S1243">
        <f t="shared" si="161"/>
        <v>0</v>
      </c>
      <c r="T1243">
        <f t="shared" si="165"/>
        <v>94.3</v>
      </c>
      <c r="U1243">
        <f t="shared" si="162"/>
        <v>26.194444444444443</v>
      </c>
    </row>
    <row r="1244" spans="2:21" x14ac:dyDescent="0.2">
      <c r="B1244" s="6" t="s">
        <v>53</v>
      </c>
      <c r="C1244" s="6">
        <v>1236</v>
      </c>
      <c r="D1244" s="6">
        <v>214</v>
      </c>
      <c r="E1244" s="12">
        <v>94.1</v>
      </c>
      <c r="F1244" s="17">
        <f t="shared" si="163"/>
        <v>-5.5555555555554373E-2</v>
      </c>
      <c r="G1244" s="17">
        <f t="shared" si="164"/>
        <v>-0.19999999999999574</v>
      </c>
      <c r="I1244">
        <f t="shared" si="160"/>
        <v>-67.500000000000966</v>
      </c>
      <c r="J1244">
        <f t="shared" si="166"/>
        <v>103.2993</v>
      </c>
      <c r="K1244">
        <f t="shared" si="167"/>
        <v>219.04802057304923</v>
      </c>
      <c r="L1244">
        <f>Table1[[#This Row],[Accel. (N)]]+Table1[[#This Row],[Roll (N)]]+Table1[[#This Row],[Aero (N)]]</f>
        <v>254.84732057304825</v>
      </c>
      <c r="M1244">
        <f>Table1[[#This Row],[Total (N)]]*((E1230/3.6)/1000)</f>
        <v>6.8242449175671815</v>
      </c>
      <c r="N1244">
        <f>Table1[[#This Row],[Power (kW)]]*1000</f>
        <v>6824.2449175671818</v>
      </c>
      <c r="P1244">
        <f>(Table1[[#This Row],[Power (kW)]]*1000)*C1230</f>
        <v>8339227.2892670957</v>
      </c>
      <c r="S1244">
        <f t="shared" si="161"/>
        <v>0</v>
      </c>
      <c r="T1244">
        <f t="shared" si="165"/>
        <v>94.1</v>
      </c>
      <c r="U1244">
        <f t="shared" si="162"/>
        <v>26.138888888888886</v>
      </c>
    </row>
    <row r="1245" spans="2:21" x14ac:dyDescent="0.2">
      <c r="B1245" s="6" t="s">
        <v>53</v>
      </c>
      <c r="C1245" s="6">
        <v>1237</v>
      </c>
      <c r="D1245" s="6">
        <v>215</v>
      </c>
      <c r="E1245" s="12">
        <v>93.9</v>
      </c>
      <c r="F1245" s="17">
        <f t="shared" si="163"/>
        <v>-9.7222222222220642E-2</v>
      </c>
      <c r="G1245" s="17">
        <f t="shared" si="164"/>
        <v>-0.34999999999999432</v>
      </c>
      <c r="I1245">
        <f t="shared" si="160"/>
        <v>-78.750000000000313</v>
      </c>
      <c r="J1245">
        <f t="shared" si="166"/>
        <v>103.2993</v>
      </c>
      <c r="K1245">
        <f t="shared" si="167"/>
        <v>217.68677257584557</v>
      </c>
      <c r="L1245">
        <f>Table1[[#This Row],[Accel. (N)]]+Table1[[#This Row],[Roll (N)]]+Table1[[#This Row],[Aero (N)]]</f>
        <v>242.23607257584524</v>
      </c>
      <c r="M1245">
        <f>Table1[[#This Row],[Total (N)]]*((E1231/3.6)/1000)</f>
        <v>6.4663573818163131</v>
      </c>
      <c r="N1245">
        <f>Table1[[#This Row],[Power (kW)]]*1000</f>
        <v>6466.3573818163131</v>
      </c>
      <c r="P1245">
        <f>(Table1[[#This Row],[Power (kW)]]*1000)*C1231</f>
        <v>7908355.0779613508</v>
      </c>
      <c r="S1245">
        <f t="shared" si="161"/>
        <v>0</v>
      </c>
      <c r="T1245">
        <f t="shared" si="165"/>
        <v>93.9</v>
      </c>
      <c r="U1245">
        <f t="shared" si="162"/>
        <v>26.083333333333336</v>
      </c>
    </row>
    <row r="1246" spans="2:21" x14ac:dyDescent="0.2">
      <c r="B1246" s="6" t="s">
        <v>53</v>
      </c>
      <c r="C1246" s="6">
        <v>1238</v>
      </c>
      <c r="D1246" s="6">
        <v>216</v>
      </c>
      <c r="E1246" s="12">
        <v>93.4</v>
      </c>
      <c r="F1246" s="17">
        <f t="shared" si="163"/>
        <v>-0.15277777777777896</v>
      </c>
      <c r="G1246" s="17">
        <f t="shared" si="164"/>
        <v>-0.55000000000000426</v>
      </c>
      <c r="I1246">
        <f t="shared" si="160"/>
        <v>-67.499999999999361</v>
      </c>
      <c r="J1246">
        <f t="shared" si="166"/>
        <v>103.2993</v>
      </c>
      <c r="K1246">
        <f t="shared" si="167"/>
        <v>215.87837523653019</v>
      </c>
      <c r="L1246">
        <f>Table1[[#This Row],[Accel. (N)]]+Table1[[#This Row],[Roll (N)]]+Table1[[#This Row],[Aero (N)]]</f>
        <v>251.67767523653083</v>
      </c>
      <c r="M1246">
        <f>Table1[[#This Row],[Total (N)]]*((E1232/3.6)/1000)</f>
        <v>6.6904315333711111</v>
      </c>
      <c r="N1246">
        <f>Table1[[#This Row],[Power (kW)]]*1000</f>
        <v>6690.4315333711111</v>
      </c>
      <c r="P1246">
        <f>(Table1[[#This Row],[Power (kW)]]*1000)*C1232</f>
        <v>8189088.1968462402</v>
      </c>
      <c r="S1246">
        <f t="shared" si="161"/>
        <v>0</v>
      </c>
      <c r="T1246">
        <f t="shared" si="165"/>
        <v>93.4</v>
      </c>
      <c r="U1246">
        <f t="shared" si="162"/>
        <v>25.944444444444446</v>
      </c>
    </row>
    <row r="1247" spans="2:21" x14ac:dyDescent="0.2">
      <c r="B1247" s="6" t="s">
        <v>53</v>
      </c>
      <c r="C1247" s="6">
        <v>1239</v>
      </c>
      <c r="D1247" s="6">
        <v>217</v>
      </c>
      <c r="E1247" s="12">
        <v>92.8</v>
      </c>
      <c r="F1247" s="17">
        <f t="shared" si="163"/>
        <v>-0.19444444444444522</v>
      </c>
      <c r="G1247" s="17">
        <f t="shared" si="164"/>
        <v>-0.70000000000000284</v>
      </c>
      <c r="I1247">
        <f t="shared" si="160"/>
        <v>-45.000000000000639</v>
      </c>
      <c r="J1247">
        <f t="shared" si="166"/>
        <v>103.2993</v>
      </c>
      <c r="K1247">
        <f t="shared" si="167"/>
        <v>214.9770051341394</v>
      </c>
      <c r="L1247">
        <f>Table1[[#This Row],[Accel. (N)]]+Table1[[#This Row],[Roll (N)]]+Table1[[#This Row],[Aero (N)]]</f>
        <v>273.27630513413874</v>
      </c>
      <c r="M1247">
        <f>Table1[[#This Row],[Total (N)]]*((E1233/3.6)/1000)</f>
        <v>7.2494130945306248</v>
      </c>
      <c r="N1247">
        <f>Table1[[#This Row],[Power (kW)]]*1000</f>
        <v>7249.4130945306251</v>
      </c>
      <c r="P1247">
        <f>(Table1[[#This Row],[Power (kW)]]*1000)*C1233</f>
        <v>8880531.0408000164</v>
      </c>
      <c r="S1247">
        <f t="shared" si="161"/>
        <v>0</v>
      </c>
      <c r="T1247">
        <f t="shared" si="165"/>
        <v>92.8</v>
      </c>
      <c r="U1247">
        <f t="shared" si="162"/>
        <v>25.777777777777775</v>
      </c>
    </row>
    <row r="1248" spans="2:21" x14ac:dyDescent="0.2">
      <c r="B1248" s="6" t="s">
        <v>53</v>
      </c>
      <c r="C1248" s="6">
        <v>1240</v>
      </c>
      <c r="D1248" s="6">
        <v>218</v>
      </c>
      <c r="E1248" s="12">
        <v>92</v>
      </c>
      <c r="F1248" s="17">
        <f t="shared" si="163"/>
        <v>-0.20833333333333331</v>
      </c>
      <c r="G1248" s="17">
        <f t="shared" si="164"/>
        <v>-0.75</v>
      </c>
      <c r="I1248">
        <f t="shared" si="160"/>
        <v>-33.74999999999968</v>
      </c>
      <c r="J1248">
        <f t="shared" si="166"/>
        <v>103.2993</v>
      </c>
      <c r="K1248">
        <f t="shared" si="167"/>
        <v>214.07752074325992</v>
      </c>
      <c r="L1248">
        <f>Table1[[#This Row],[Accel. (N)]]+Table1[[#This Row],[Roll (N)]]+Table1[[#This Row],[Aero (N)]]</f>
        <v>283.62682074326028</v>
      </c>
      <c r="M1248">
        <f>Table1[[#This Row],[Total (N)]]*((E1234/3.6)/1000)</f>
        <v>7.5082322268979729</v>
      </c>
      <c r="N1248">
        <f>Table1[[#This Row],[Power (kW)]]*1000</f>
        <v>7508.2322268979733</v>
      </c>
      <c r="P1248">
        <f>(Table1[[#This Row],[Power (kW)]]*1000)*C1234</f>
        <v>9205092.7101769149</v>
      </c>
      <c r="S1248">
        <f t="shared" si="161"/>
        <v>0</v>
      </c>
      <c r="T1248">
        <f t="shared" si="165"/>
        <v>92</v>
      </c>
      <c r="U1248">
        <f t="shared" si="162"/>
        <v>25.555555555555554</v>
      </c>
    </row>
    <row r="1249" spans="2:21" x14ac:dyDescent="0.2">
      <c r="B1249" s="6" t="s">
        <v>53</v>
      </c>
      <c r="C1249" s="6">
        <v>1241</v>
      </c>
      <c r="D1249" s="6">
        <v>219</v>
      </c>
      <c r="E1249" s="12">
        <v>91.3</v>
      </c>
      <c r="F1249" s="17">
        <f t="shared" si="163"/>
        <v>-0.19444444444444522</v>
      </c>
      <c r="G1249" s="17">
        <f t="shared" si="164"/>
        <v>-0.70000000000000284</v>
      </c>
      <c r="I1249">
        <f t="shared" si="160"/>
        <v>-33.74999999999968</v>
      </c>
      <c r="J1249">
        <f t="shared" si="166"/>
        <v>103.2993</v>
      </c>
      <c r="K1249">
        <f t="shared" si="167"/>
        <v>213.62848568963688</v>
      </c>
      <c r="L1249">
        <f>Table1[[#This Row],[Accel. (N)]]+Table1[[#This Row],[Roll (N)]]+Table1[[#This Row],[Aero (N)]]</f>
        <v>283.17778568963718</v>
      </c>
      <c r="M1249">
        <f>Table1[[#This Row],[Total (N)]]*((E1235/3.6)/1000)</f>
        <v>7.4884792215704055</v>
      </c>
      <c r="N1249">
        <f>Table1[[#This Row],[Power (kW)]]*1000</f>
        <v>7488.4792215704056</v>
      </c>
      <c r="P1249">
        <f>(Table1[[#This Row],[Power (kW)]]*1000)*C1235</f>
        <v>9188364.0048668869</v>
      </c>
      <c r="S1249">
        <f t="shared" si="161"/>
        <v>0</v>
      </c>
      <c r="T1249">
        <f t="shared" si="165"/>
        <v>91.3</v>
      </c>
      <c r="U1249">
        <f t="shared" si="162"/>
        <v>25.361111111111111</v>
      </c>
    </row>
    <row r="1250" spans="2:21" x14ac:dyDescent="0.2">
      <c r="B1250" s="6" t="s">
        <v>53</v>
      </c>
      <c r="C1250" s="6">
        <v>1242</v>
      </c>
      <c r="D1250" s="6">
        <v>220</v>
      </c>
      <c r="E1250" s="12">
        <v>90.6</v>
      </c>
      <c r="F1250" s="17">
        <f t="shared" si="163"/>
        <v>-0.18055555555555516</v>
      </c>
      <c r="G1250" s="17">
        <f t="shared" si="164"/>
        <v>-0.64999999999999858</v>
      </c>
      <c r="I1250">
        <f t="shared" si="160"/>
        <v>-33.74999999999968</v>
      </c>
      <c r="J1250">
        <f t="shared" si="166"/>
        <v>103.2993</v>
      </c>
      <c r="K1250">
        <f t="shared" si="167"/>
        <v>212.7318298660243</v>
      </c>
      <c r="L1250">
        <f>Table1[[#This Row],[Accel. (N)]]+Table1[[#This Row],[Roll (N)]]+Table1[[#This Row],[Aero (N)]]</f>
        <v>282.28112986602463</v>
      </c>
      <c r="M1250">
        <f>Table1[[#This Row],[Total (N)]]*((E1236/3.6)/1000)</f>
        <v>7.4490853714645384</v>
      </c>
      <c r="N1250">
        <f>Table1[[#This Row],[Power (kW)]]*1000</f>
        <v>7449.0853714645382</v>
      </c>
      <c r="P1250">
        <f>(Table1[[#This Row],[Power (kW)]]*1000)*C1236</f>
        <v>9147476.8361584526</v>
      </c>
      <c r="S1250">
        <f t="shared" si="161"/>
        <v>0</v>
      </c>
      <c r="T1250">
        <f t="shared" si="165"/>
        <v>90.6</v>
      </c>
      <c r="U1250">
        <f t="shared" si="162"/>
        <v>25.166666666666664</v>
      </c>
    </row>
    <row r="1251" spans="2:21" x14ac:dyDescent="0.2">
      <c r="B1251" s="6" t="s">
        <v>53</v>
      </c>
      <c r="C1251" s="6">
        <v>1243</v>
      </c>
      <c r="D1251" s="6">
        <v>221</v>
      </c>
      <c r="E1251" s="12">
        <v>90</v>
      </c>
      <c r="F1251" s="17">
        <f t="shared" si="163"/>
        <v>-0.18055555555555516</v>
      </c>
      <c r="G1251" s="17">
        <f t="shared" si="164"/>
        <v>-0.64999999999999858</v>
      </c>
      <c r="I1251">
        <f t="shared" si="160"/>
        <v>-33.74999999999968</v>
      </c>
      <c r="J1251">
        <f t="shared" si="166"/>
        <v>103.2993</v>
      </c>
      <c r="K1251">
        <f t="shared" si="167"/>
        <v>212.28420909603472</v>
      </c>
      <c r="L1251">
        <f>Table1[[#This Row],[Accel. (N)]]+Table1[[#This Row],[Roll (N)]]+Table1[[#This Row],[Aero (N)]]</f>
        <v>281.83350909603507</v>
      </c>
      <c r="M1251">
        <f>Table1[[#This Row],[Total (N)]]*((E1237/3.6)/1000)</f>
        <v>7.429444448114924</v>
      </c>
      <c r="N1251">
        <f>Table1[[#This Row],[Power (kW)]]*1000</f>
        <v>7429.4444481149239</v>
      </c>
      <c r="P1251">
        <f>(Table1[[#This Row],[Power (kW)]]*1000)*C1237</f>
        <v>9130787.2267332412</v>
      </c>
      <c r="S1251">
        <f t="shared" si="161"/>
        <v>0</v>
      </c>
      <c r="T1251">
        <f t="shared" si="165"/>
        <v>90</v>
      </c>
      <c r="U1251">
        <f t="shared" si="162"/>
        <v>25</v>
      </c>
    </row>
    <row r="1252" spans="2:21" x14ac:dyDescent="0.2">
      <c r="B1252" s="6" t="s">
        <v>53</v>
      </c>
      <c r="C1252" s="6">
        <v>1244</v>
      </c>
      <c r="D1252" s="6">
        <v>222</v>
      </c>
      <c r="E1252" s="12">
        <v>89.3</v>
      </c>
      <c r="F1252" s="17">
        <f t="shared" si="163"/>
        <v>-0.18055555555555516</v>
      </c>
      <c r="G1252" s="17">
        <f t="shared" si="164"/>
        <v>-0.64999999999999858</v>
      </c>
      <c r="I1252">
        <f t="shared" si="160"/>
        <v>-45.000000000000639</v>
      </c>
      <c r="J1252">
        <f t="shared" si="166"/>
        <v>103.2993</v>
      </c>
      <c r="K1252">
        <f t="shared" si="167"/>
        <v>211.3903818396891</v>
      </c>
      <c r="L1252">
        <f>Table1[[#This Row],[Accel. (N)]]+Table1[[#This Row],[Roll (N)]]+Table1[[#This Row],[Aero (N)]]</f>
        <v>269.68968183968843</v>
      </c>
      <c r="M1252">
        <f>Table1[[#This Row],[Total (N)]]*((E1238/3.6)/1000)</f>
        <v>7.0943369083940269</v>
      </c>
      <c r="N1252">
        <f>Table1[[#This Row],[Power (kW)]]*1000</f>
        <v>7094.336908394027</v>
      </c>
      <c r="P1252">
        <f>(Table1[[#This Row],[Power (kW)]]*1000)*C1238</f>
        <v>8726034.3973246533</v>
      </c>
      <c r="S1252">
        <f t="shared" si="161"/>
        <v>0</v>
      </c>
      <c r="T1252">
        <f t="shared" si="165"/>
        <v>89.3</v>
      </c>
      <c r="U1252">
        <f t="shared" si="162"/>
        <v>24.805555555555554</v>
      </c>
    </row>
    <row r="1253" spans="2:21" x14ac:dyDescent="0.2">
      <c r="B1253" s="6" t="s">
        <v>53</v>
      </c>
      <c r="C1253" s="6">
        <v>1245</v>
      </c>
      <c r="D1253" s="6">
        <v>223</v>
      </c>
      <c r="E1253" s="12">
        <v>88.7</v>
      </c>
      <c r="F1253" s="17">
        <f t="shared" si="163"/>
        <v>-0.16666666666666705</v>
      </c>
      <c r="G1253" s="17">
        <f t="shared" si="164"/>
        <v>-0.60000000000000142</v>
      </c>
      <c r="I1253">
        <f t="shared" si="160"/>
        <v>-33.74999999999968</v>
      </c>
      <c r="J1253">
        <f t="shared" si="166"/>
        <v>103.2993</v>
      </c>
      <c r="K1253">
        <f t="shared" si="167"/>
        <v>210.4984402948547</v>
      </c>
      <c r="L1253">
        <f>Table1[[#This Row],[Accel. (N)]]+Table1[[#This Row],[Roll (N)]]+Table1[[#This Row],[Aero (N)]]</f>
        <v>280.04774029485503</v>
      </c>
      <c r="M1253">
        <f>Table1[[#This Row],[Total (N)]]*((E1239/3.6)/1000)</f>
        <v>7.3512531827399439</v>
      </c>
      <c r="N1253">
        <f>Table1[[#This Row],[Power (kW)]]*1000</f>
        <v>7351.2531827399434</v>
      </c>
      <c r="P1253">
        <f>(Table1[[#This Row],[Power (kW)]]*1000)*C1239</f>
        <v>9049392.667952871</v>
      </c>
      <c r="S1253">
        <f t="shared" si="161"/>
        <v>0</v>
      </c>
      <c r="T1253">
        <f t="shared" si="165"/>
        <v>88.7</v>
      </c>
      <c r="U1253">
        <f t="shared" si="162"/>
        <v>24.638888888888889</v>
      </c>
    </row>
    <row r="1254" spans="2:21" x14ac:dyDescent="0.2">
      <c r="B1254" s="6" t="s">
        <v>53</v>
      </c>
      <c r="C1254" s="6">
        <v>1246</v>
      </c>
      <c r="D1254" s="6">
        <v>224</v>
      </c>
      <c r="E1254" s="12">
        <v>88.1</v>
      </c>
      <c r="F1254" s="17">
        <f t="shared" si="163"/>
        <v>-0.18055555555555516</v>
      </c>
      <c r="G1254" s="17">
        <f t="shared" si="164"/>
        <v>-0.64999999999999858</v>
      </c>
      <c r="I1254">
        <f t="shared" si="160"/>
        <v>-11.249999999999361</v>
      </c>
      <c r="J1254">
        <f t="shared" si="166"/>
        <v>103.2993</v>
      </c>
      <c r="K1254">
        <f t="shared" si="167"/>
        <v>210.05317666425421</v>
      </c>
      <c r="L1254">
        <f>Table1[[#This Row],[Accel. (N)]]+Table1[[#This Row],[Roll (N)]]+Table1[[#This Row],[Aero (N)]]</f>
        <v>302.10247666425482</v>
      </c>
      <c r="M1254">
        <f>Table1[[#This Row],[Total (N)]]*((E1240/3.6)/1000)</f>
        <v>7.9217982769737931</v>
      </c>
      <c r="N1254">
        <f>Table1[[#This Row],[Power (kW)]]*1000</f>
        <v>7921.7982769737928</v>
      </c>
      <c r="P1254">
        <f>(Table1[[#This Row],[Power (kW)]]*1000)*C1240</f>
        <v>9759655.477231713</v>
      </c>
      <c r="S1254">
        <f t="shared" si="161"/>
        <v>0</v>
      </c>
      <c r="T1254">
        <f t="shared" si="165"/>
        <v>88.1</v>
      </c>
      <c r="U1254">
        <f t="shared" si="162"/>
        <v>24.472222222222221</v>
      </c>
    </row>
    <row r="1255" spans="2:21" x14ac:dyDescent="0.2">
      <c r="B1255" s="6" t="s">
        <v>53</v>
      </c>
      <c r="C1255" s="6">
        <v>1247</v>
      </c>
      <c r="D1255" s="6">
        <v>225</v>
      </c>
      <c r="E1255" s="12">
        <v>87.4</v>
      </c>
      <c r="F1255" s="17">
        <f t="shared" si="163"/>
        <v>-0.19444444444444325</v>
      </c>
      <c r="G1255" s="17">
        <f t="shared" si="164"/>
        <v>-0.69999999999999574</v>
      </c>
      <c r="I1255">
        <f t="shared" si="160"/>
        <v>-11.250000000000959</v>
      </c>
      <c r="J1255">
        <f t="shared" si="166"/>
        <v>103.2993</v>
      </c>
      <c r="K1255">
        <f t="shared" si="167"/>
        <v>210.05317666425421</v>
      </c>
      <c r="L1255">
        <f>Table1[[#This Row],[Accel. (N)]]+Table1[[#This Row],[Roll (N)]]+Table1[[#This Row],[Aero (N)]]</f>
        <v>302.10247666425323</v>
      </c>
      <c r="M1255">
        <f>Table1[[#This Row],[Total (N)]]*((E1241/3.6)/1000)</f>
        <v>7.9217982769737514</v>
      </c>
      <c r="N1255">
        <f>Table1[[#This Row],[Power (kW)]]*1000</f>
        <v>7921.7982769737509</v>
      </c>
      <c r="P1255">
        <f>(Table1[[#This Row],[Power (kW)]]*1000)*C1241</f>
        <v>9767577.2755086347</v>
      </c>
      <c r="S1255">
        <f t="shared" si="161"/>
        <v>0</v>
      </c>
      <c r="T1255">
        <f t="shared" si="165"/>
        <v>87.4</v>
      </c>
      <c r="U1255">
        <f t="shared" si="162"/>
        <v>24.277777777777779</v>
      </c>
    </row>
    <row r="1256" spans="2:21" x14ac:dyDescent="0.2">
      <c r="B1256" s="6" t="s">
        <v>53</v>
      </c>
      <c r="C1256" s="6">
        <v>1248</v>
      </c>
      <c r="D1256" s="6">
        <v>226</v>
      </c>
      <c r="E1256" s="12">
        <v>86.7</v>
      </c>
      <c r="F1256" s="17">
        <f t="shared" si="163"/>
        <v>-0.19444444444444522</v>
      </c>
      <c r="G1256" s="17">
        <f t="shared" si="164"/>
        <v>-0.70000000000000284</v>
      </c>
      <c r="I1256">
        <f t="shared" si="160"/>
        <v>-11.250000000000959</v>
      </c>
      <c r="J1256">
        <f t="shared" si="166"/>
        <v>103.2993</v>
      </c>
      <c r="K1256">
        <f t="shared" si="167"/>
        <v>209.60838446153156</v>
      </c>
      <c r="L1256">
        <f>Table1[[#This Row],[Accel. (N)]]+Table1[[#This Row],[Roll (N)]]+Table1[[#This Row],[Aero (N)]]</f>
        <v>301.65768446153061</v>
      </c>
      <c r="M1256">
        <f>Table1[[#This Row],[Total (N)]]*((E1242/3.6)/1000)</f>
        <v>7.9017554568673152</v>
      </c>
      <c r="N1256">
        <f>Table1[[#This Row],[Power (kW)]]*1000</f>
        <v>7901.7554568673149</v>
      </c>
      <c r="P1256">
        <f>(Table1[[#This Row],[Power (kW)]]*1000)*C1242</f>
        <v>9750766.2337742671</v>
      </c>
      <c r="S1256">
        <f t="shared" si="161"/>
        <v>0</v>
      </c>
      <c r="T1256">
        <f t="shared" si="165"/>
        <v>86.7</v>
      </c>
      <c r="U1256">
        <f t="shared" si="162"/>
        <v>24.083333333333332</v>
      </c>
    </row>
    <row r="1257" spans="2:21" x14ac:dyDescent="0.2">
      <c r="B1257" s="6" t="s">
        <v>53</v>
      </c>
      <c r="C1257" s="6">
        <v>1249</v>
      </c>
      <c r="D1257" s="6">
        <v>227</v>
      </c>
      <c r="E1257" s="12">
        <v>86</v>
      </c>
      <c r="F1257" s="17">
        <f t="shared" si="163"/>
        <v>-0.19444444444444522</v>
      </c>
      <c r="G1257" s="17">
        <f t="shared" si="164"/>
        <v>-0.70000000000000284</v>
      </c>
      <c r="I1257">
        <f t="shared" si="160"/>
        <v>-22.50000000000032</v>
      </c>
      <c r="J1257">
        <f t="shared" si="166"/>
        <v>103.2993</v>
      </c>
      <c r="K1257">
        <f t="shared" si="167"/>
        <v>209.60838446153156</v>
      </c>
      <c r="L1257">
        <f>Table1[[#This Row],[Accel. (N)]]+Table1[[#This Row],[Roll (N)]]+Table1[[#This Row],[Aero (N)]]</f>
        <v>290.40768446153123</v>
      </c>
      <c r="M1257">
        <f>Table1[[#This Row],[Total (N)]]*((E1243/3.6)/1000)</f>
        <v>7.6070679568673318</v>
      </c>
      <c r="N1257">
        <f>Table1[[#This Row],[Power (kW)]]*1000</f>
        <v>7607.0679568673322</v>
      </c>
      <c r="P1257">
        <f>(Table1[[#This Row],[Power (kW)]]*1000)*C1243</f>
        <v>9394728.9267311562</v>
      </c>
      <c r="S1257">
        <f t="shared" si="161"/>
        <v>0</v>
      </c>
      <c r="T1257">
        <f t="shared" si="165"/>
        <v>86</v>
      </c>
      <c r="U1257">
        <f t="shared" si="162"/>
        <v>23.888888888888889</v>
      </c>
    </row>
    <row r="1258" spans="2:21" x14ac:dyDescent="0.2">
      <c r="B1258" s="6" t="s">
        <v>53</v>
      </c>
      <c r="C1258" s="6">
        <v>1250</v>
      </c>
      <c r="D1258" s="6">
        <v>228</v>
      </c>
      <c r="E1258" s="12">
        <v>85.3</v>
      </c>
      <c r="F1258" s="17">
        <f t="shared" si="163"/>
        <v>-0.18055555555555516</v>
      </c>
      <c r="G1258" s="17">
        <f t="shared" si="164"/>
        <v>-0.64999999999999858</v>
      </c>
      <c r="I1258">
        <f t="shared" si="160"/>
        <v>-44.999999999999041</v>
      </c>
      <c r="J1258">
        <f t="shared" si="166"/>
        <v>103.2993</v>
      </c>
      <c r="K1258">
        <f t="shared" si="167"/>
        <v>208.72021433971969</v>
      </c>
      <c r="L1258">
        <f>Table1[[#This Row],[Accel. (N)]]+Table1[[#This Row],[Roll (N)]]+Table1[[#This Row],[Aero (N)]]</f>
        <v>267.01951433972067</v>
      </c>
      <c r="M1258">
        <f>Table1[[#This Row],[Total (N)]]*((E1244/3.6)/1000)</f>
        <v>6.9795934164910314</v>
      </c>
      <c r="N1258">
        <f>Table1[[#This Row],[Power (kW)]]*1000</f>
        <v>6979.5934164910313</v>
      </c>
      <c r="P1258">
        <f>(Table1[[#This Row],[Power (kW)]]*1000)*C1244</f>
        <v>8626777.4627829138</v>
      </c>
      <c r="S1258">
        <f t="shared" si="161"/>
        <v>0</v>
      </c>
      <c r="T1258">
        <f t="shared" si="165"/>
        <v>85.3</v>
      </c>
      <c r="U1258">
        <f t="shared" si="162"/>
        <v>23.694444444444443</v>
      </c>
    </row>
    <row r="1259" spans="2:21" x14ac:dyDescent="0.2">
      <c r="B1259" s="6" t="s">
        <v>53</v>
      </c>
      <c r="C1259" s="6">
        <v>1251</v>
      </c>
      <c r="D1259" s="6">
        <v>229</v>
      </c>
      <c r="E1259" s="12">
        <v>84.7</v>
      </c>
      <c r="F1259" s="17">
        <f t="shared" si="163"/>
        <v>-0.16666666666666705</v>
      </c>
      <c r="G1259" s="17">
        <f t="shared" si="164"/>
        <v>-0.60000000000000142</v>
      </c>
      <c r="I1259">
        <f t="shared" si="160"/>
        <v>-78.749999999998721</v>
      </c>
      <c r="J1259">
        <f t="shared" si="166"/>
        <v>103.2993</v>
      </c>
      <c r="K1259">
        <f t="shared" si="167"/>
        <v>207.83392992941924</v>
      </c>
      <c r="L1259">
        <f>Table1[[#This Row],[Accel. (N)]]+Table1[[#This Row],[Roll (N)]]+Table1[[#This Row],[Aero (N)]]</f>
        <v>232.38322992942051</v>
      </c>
      <c r="M1259">
        <f>Table1[[#This Row],[Total (N)]]*((E1245/3.6)/1000)</f>
        <v>6.0613292473257188</v>
      </c>
      <c r="N1259">
        <f>Table1[[#This Row],[Power (kW)]]*1000</f>
        <v>6061.3292473257188</v>
      </c>
      <c r="P1259">
        <f>(Table1[[#This Row],[Power (kW)]]*1000)*C1245</f>
        <v>7497864.2789419144</v>
      </c>
      <c r="S1259">
        <f t="shared" si="161"/>
        <v>0</v>
      </c>
      <c r="T1259">
        <f t="shared" si="165"/>
        <v>84.7</v>
      </c>
      <c r="U1259">
        <f t="shared" si="162"/>
        <v>23.527777777777779</v>
      </c>
    </row>
    <row r="1260" spans="2:21" x14ac:dyDescent="0.2">
      <c r="B1260" s="6" t="s">
        <v>53</v>
      </c>
      <c r="C1260" s="6">
        <v>1252</v>
      </c>
      <c r="D1260" s="6">
        <v>230</v>
      </c>
      <c r="E1260" s="12">
        <v>84.1</v>
      </c>
      <c r="F1260" s="17">
        <f t="shared" si="163"/>
        <v>-0.16666666666666705</v>
      </c>
      <c r="G1260" s="17">
        <f t="shared" si="164"/>
        <v>-0.60000000000000142</v>
      </c>
      <c r="I1260">
        <f t="shared" si="160"/>
        <v>-123.75000000000095</v>
      </c>
      <c r="J1260">
        <f t="shared" si="166"/>
        <v>103.2993</v>
      </c>
      <c r="K1260">
        <f t="shared" si="167"/>
        <v>205.62646889152967</v>
      </c>
      <c r="L1260">
        <f>Table1[[#This Row],[Accel. (N)]]+Table1[[#This Row],[Roll (N)]]+Table1[[#This Row],[Aero (N)]]</f>
        <v>185.17576889152872</v>
      </c>
      <c r="M1260">
        <f>Table1[[#This Row],[Total (N)]]*((E1246/3.6)/1000)</f>
        <v>4.8042824484635513</v>
      </c>
      <c r="N1260">
        <f>Table1[[#This Row],[Power (kW)]]*1000</f>
        <v>4804.2824484635512</v>
      </c>
      <c r="P1260">
        <f>(Table1[[#This Row],[Power (kW)]]*1000)*C1246</f>
        <v>5947701.6711978763</v>
      </c>
      <c r="S1260">
        <f t="shared" si="161"/>
        <v>0</v>
      </c>
      <c r="T1260">
        <f t="shared" si="165"/>
        <v>84.1</v>
      </c>
      <c r="U1260">
        <f t="shared" si="162"/>
        <v>23.361111111111111</v>
      </c>
    </row>
    <row r="1261" spans="2:21" x14ac:dyDescent="0.2">
      <c r="B1261" s="6" t="s">
        <v>53</v>
      </c>
      <c r="C1261" s="6">
        <v>1253</v>
      </c>
      <c r="D1261" s="6">
        <v>231</v>
      </c>
      <c r="E1261" s="12">
        <v>83.5</v>
      </c>
      <c r="F1261" s="17">
        <f t="shared" si="163"/>
        <v>-0.16666666666666508</v>
      </c>
      <c r="G1261" s="17">
        <f t="shared" si="164"/>
        <v>-0.59999999999999432</v>
      </c>
      <c r="I1261">
        <f t="shared" si="160"/>
        <v>-157.50000000000063</v>
      </c>
      <c r="J1261">
        <f t="shared" si="166"/>
        <v>103.2993</v>
      </c>
      <c r="K1261">
        <f t="shared" si="167"/>
        <v>202.99307276603017</v>
      </c>
      <c r="L1261">
        <f>Table1[[#This Row],[Accel. (N)]]+Table1[[#This Row],[Roll (N)]]+Table1[[#This Row],[Aero (N)]]</f>
        <v>148.79237276602953</v>
      </c>
      <c r="M1261">
        <f>Table1[[#This Row],[Total (N)]]*((E1247/3.6)/1000)</f>
        <v>3.8355367201909831</v>
      </c>
      <c r="N1261">
        <f>Table1[[#This Row],[Power (kW)]]*1000</f>
        <v>3835.536720190983</v>
      </c>
      <c r="P1261">
        <f>(Table1[[#This Row],[Power (kW)]]*1000)*C1247</f>
        <v>4752229.9963166276</v>
      </c>
      <c r="S1261">
        <f t="shared" si="161"/>
        <v>0</v>
      </c>
      <c r="T1261">
        <f t="shared" si="165"/>
        <v>83.5</v>
      </c>
      <c r="U1261">
        <f t="shared" si="162"/>
        <v>23.194444444444443</v>
      </c>
    </row>
    <row r="1262" spans="2:21" x14ac:dyDescent="0.2">
      <c r="B1262" s="6" t="s">
        <v>53</v>
      </c>
      <c r="C1262" s="6">
        <v>1254</v>
      </c>
      <c r="D1262" s="6">
        <v>232</v>
      </c>
      <c r="E1262" s="12">
        <v>82.9</v>
      </c>
      <c r="F1262" s="17">
        <f t="shared" si="163"/>
        <v>-0.16666666666666705</v>
      </c>
      <c r="G1262" s="17">
        <f t="shared" si="164"/>
        <v>-0.60000000000000142</v>
      </c>
      <c r="I1262">
        <f t="shared" si="160"/>
        <v>-168.74999999999997</v>
      </c>
      <c r="J1262">
        <f t="shared" si="166"/>
        <v>103.2993</v>
      </c>
      <c r="K1262">
        <f t="shared" si="167"/>
        <v>199.50827789318888</v>
      </c>
      <c r="L1262">
        <f>Table1[[#This Row],[Accel. (N)]]+Table1[[#This Row],[Roll (N)]]+Table1[[#This Row],[Aero (N)]]</f>
        <v>134.05757789318892</v>
      </c>
      <c r="M1262">
        <f>Table1[[#This Row],[Total (N)]]*((E1248/3.6)/1000)</f>
        <v>3.4259158794926057</v>
      </c>
      <c r="N1262">
        <f>Table1[[#This Row],[Power (kW)]]*1000</f>
        <v>3425.9158794926057</v>
      </c>
      <c r="P1262">
        <f>(Table1[[#This Row],[Power (kW)]]*1000)*C1248</f>
        <v>4248135.6905708313</v>
      </c>
      <c r="S1262">
        <f t="shared" si="161"/>
        <v>0</v>
      </c>
      <c r="T1262">
        <f t="shared" si="165"/>
        <v>82.9</v>
      </c>
      <c r="U1262">
        <f t="shared" si="162"/>
        <v>23.027777777777779</v>
      </c>
    </row>
    <row r="1263" spans="2:21" x14ac:dyDescent="0.2">
      <c r="B1263" s="6" t="s">
        <v>53</v>
      </c>
      <c r="C1263" s="6">
        <v>1255</v>
      </c>
      <c r="D1263" s="6">
        <v>233</v>
      </c>
      <c r="E1263" s="12">
        <v>82.3</v>
      </c>
      <c r="F1263" s="17">
        <f t="shared" si="163"/>
        <v>-0.16666666666666705</v>
      </c>
      <c r="G1263" s="17">
        <f t="shared" si="164"/>
        <v>-0.60000000000000142</v>
      </c>
      <c r="I1263">
        <f t="shared" si="160"/>
        <v>-157.50000000000063</v>
      </c>
      <c r="J1263">
        <f t="shared" si="166"/>
        <v>103.2993</v>
      </c>
      <c r="K1263">
        <f t="shared" si="167"/>
        <v>196.48383234303824</v>
      </c>
      <c r="L1263">
        <f>Table1[[#This Row],[Accel. (N)]]+Table1[[#This Row],[Roll (N)]]+Table1[[#This Row],[Aero (N)]]</f>
        <v>142.28313234303761</v>
      </c>
      <c r="M1263">
        <f>Table1[[#This Row],[Total (N)]]*((E1249/3.6)/1000)</f>
        <v>3.608458328588704</v>
      </c>
      <c r="N1263">
        <f>Table1[[#This Row],[Power (kW)]]*1000</f>
        <v>3608.4583285887038</v>
      </c>
      <c r="P1263">
        <f>(Table1[[#This Row],[Power (kW)]]*1000)*C1249</f>
        <v>4478096.7857785812</v>
      </c>
      <c r="S1263">
        <f t="shared" si="161"/>
        <v>0</v>
      </c>
      <c r="T1263">
        <f t="shared" si="165"/>
        <v>82.3</v>
      </c>
      <c r="U1263">
        <f t="shared" si="162"/>
        <v>22.861111111111111</v>
      </c>
    </row>
    <row r="1264" spans="2:21" x14ac:dyDescent="0.2">
      <c r="B1264" s="6" t="s">
        <v>53</v>
      </c>
      <c r="C1264" s="6">
        <v>1256</v>
      </c>
      <c r="D1264" s="6">
        <v>234</v>
      </c>
      <c r="E1264" s="12">
        <v>81.7</v>
      </c>
      <c r="F1264" s="17">
        <f t="shared" si="163"/>
        <v>-0.16666666666666705</v>
      </c>
      <c r="G1264" s="17">
        <f t="shared" si="164"/>
        <v>-0.60000000000000142</v>
      </c>
      <c r="I1264">
        <f t="shared" si="160"/>
        <v>-146.24999999999969</v>
      </c>
      <c r="J1264">
        <f t="shared" si="166"/>
        <v>103.2993</v>
      </c>
      <c r="K1264">
        <f t="shared" si="167"/>
        <v>193.48248675890071</v>
      </c>
      <c r="L1264">
        <f>Table1[[#This Row],[Accel. (N)]]+Table1[[#This Row],[Roll (N)]]+Table1[[#This Row],[Aero (N)]]</f>
        <v>150.53178675890103</v>
      </c>
      <c r="M1264">
        <f>Table1[[#This Row],[Total (N)]]*((E1250/3.6)/1000)</f>
        <v>3.7883833000990088</v>
      </c>
      <c r="N1264">
        <f>Table1[[#This Row],[Power (kW)]]*1000</f>
        <v>3788.3833000990089</v>
      </c>
      <c r="P1264">
        <f>(Table1[[#This Row],[Power (kW)]]*1000)*C1250</f>
        <v>4705172.0587229691</v>
      </c>
      <c r="S1264">
        <f t="shared" si="161"/>
        <v>0</v>
      </c>
      <c r="T1264">
        <f t="shared" si="165"/>
        <v>81.7</v>
      </c>
      <c r="U1264">
        <f t="shared" si="162"/>
        <v>22.694444444444446</v>
      </c>
    </row>
    <row r="1265" spans="2:21" x14ac:dyDescent="0.2">
      <c r="B1265" s="6" t="s">
        <v>53</v>
      </c>
      <c r="C1265" s="6">
        <v>1257</v>
      </c>
      <c r="D1265" s="6">
        <v>235</v>
      </c>
      <c r="E1265" s="12">
        <v>81.099999999999994</v>
      </c>
      <c r="F1265" s="17">
        <f t="shared" si="163"/>
        <v>-0.16666666666666705</v>
      </c>
      <c r="G1265" s="17">
        <f t="shared" si="164"/>
        <v>-0.60000000000000142</v>
      </c>
      <c r="I1265">
        <f t="shared" si="160"/>
        <v>-146.24999999999969</v>
      </c>
      <c r="J1265">
        <f t="shared" si="166"/>
        <v>103.2993</v>
      </c>
      <c r="K1265">
        <f t="shared" si="167"/>
        <v>190.92829051687499</v>
      </c>
      <c r="L1265">
        <f>Table1[[#This Row],[Accel. (N)]]+Table1[[#This Row],[Roll (N)]]+Table1[[#This Row],[Aero (N)]]</f>
        <v>147.9775905168753</v>
      </c>
      <c r="M1265">
        <f>Table1[[#This Row],[Total (N)]]*((E1251/3.6)/1000)</f>
        <v>3.6994397629218825</v>
      </c>
      <c r="N1265">
        <f>Table1[[#This Row],[Power (kW)]]*1000</f>
        <v>3699.4397629218824</v>
      </c>
      <c r="P1265">
        <f>(Table1[[#This Row],[Power (kW)]]*1000)*C1251</f>
        <v>4598403.6253118999</v>
      </c>
      <c r="S1265">
        <f t="shared" si="161"/>
        <v>0</v>
      </c>
      <c r="T1265">
        <f t="shared" si="165"/>
        <v>81.099999999999994</v>
      </c>
      <c r="U1265">
        <f t="shared" si="162"/>
        <v>22.527777777777775</v>
      </c>
    </row>
    <row r="1266" spans="2:21" x14ac:dyDescent="0.2">
      <c r="B1266" s="6" t="s">
        <v>53</v>
      </c>
      <c r="C1266" s="6">
        <v>1258</v>
      </c>
      <c r="D1266" s="6">
        <v>236</v>
      </c>
      <c r="E1266" s="12">
        <v>80.5</v>
      </c>
      <c r="F1266" s="17">
        <f t="shared" si="163"/>
        <v>-0.16666666666666508</v>
      </c>
      <c r="G1266" s="17">
        <f t="shared" si="164"/>
        <v>-0.59999999999999432</v>
      </c>
      <c r="I1266">
        <f t="shared" si="160"/>
        <v>-146.24999999999969</v>
      </c>
      <c r="J1266">
        <f t="shared" si="166"/>
        <v>103.2993</v>
      </c>
      <c r="K1266">
        <f t="shared" si="167"/>
        <v>187.96984486961907</v>
      </c>
      <c r="L1266">
        <f>Table1[[#This Row],[Accel. (N)]]+Table1[[#This Row],[Roll (N)]]+Table1[[#This Row],[Aero (N)]]</f>
        <v>145.01914486961937</v>
      </c>
      <c r="M1266">
        <f>Table1[[#This Row],[Total (N)]]*((E1252/3.6)/1000)</f>
        <v>3.5972804546825023</v>
      </c>
      <c r="N1266">
        <f>Table1[[#This Row],[Power (kW)]]*1000</f>
        <v>3597.2804546825023</v>
      </c>
      <c r="P1266">
        <f>(Table1[[#This Row],[Power (kW)]]*1000)*C1252</f>
        <v>4475016.8856250327</v>
      </c>
      <c r="S1266">
        <f t="shared" si="161"/>
        <v>0</v>
      </c>
      <c r="T1266">
        <f t="shared" si="165"/>
        <v>80.5</v>
      </c>
      <c r="U1266">
        <f t="shared" si="162"/>
        <v>22.361111111111111</v>
      </c>
    </row>
    <row r="1267" spans="2:21" x14ac:dyDescent="0.2">
      <c r="B1267" s="6" t="s">
        <v>53</v>
      </c>
      <c r="C1267" s="6">
        <v>1259</v>
      </c>
      <c r="D1267" s="6">
        <v>237</v>
      </c>
      <c r="E1267" s="12">
        <v>79.900000000000006</v>
      </c>
      <c r="F1267" s="17">
        <f t="shared" si="163"/>
        <v>-0.15277777777777699</v>
      </c>
      <c r="G1267" s="17">
        <f t="shared" si="164"/>
        <v>-0.54999999999999716</v>
      </c>
      <c r="I1267">
        <f t="shared" si="160"/>
        <v>-135.00000000000031</v>
      </c>
      <c r="J1267">
        <f t="shared" si="166"/>
        <v>103.2993</v>
      </c>
      <c r="K1267">
        <f t="shared" si="167"/>
        <v>185.45242000206323</v>
      </c>
      <c r="L1267">
        <f>Table1[[#This Row],[Accel. (N)]]+Table1[[#This Row],[Roll (N)]]+Table1[[#This Row],[Aero (N)]]</f>
        <v>153.75172000206294</v>
      </c>
      <c r="M1267">
        <f>Table1[[#This Row],[Total (N)]]*((E1253/3.6)/1000)</f>
        <v>3.7882715456063845</v>
      </c>
      <c r="N1267">
        <f>Table1[[#This Row],[Power (kW)]]*1000</f>
        <v>3788.2715456063843</v>
      </c>
      <c r="P1267">
        <f>(Table1[[#This Row],[Power (kW)]]*1000)*C1253</f>
        <v>4716398.0742799481</v>
      </c>
      <c r="S1267">
        <f t="shared" si="161"/>
        <v>0</v>
      </c>
      <c r="T1267">
        <f t="shared" si="165"/>
        <v>79.900000000000006</v>
      </c>
      <c r="U1267">
        <f t="shared" si="162"/>
        <v>22.194444444444446</v>
      </c>
    </row>
    <row r="1268" spans="2:21" x14ac:dyDescent="0.2">
      <c r="B1268" s="6" t="s">
        <v>53</v>
      </c>
      <c r="C1268" s="6">
        <v>1260</v>
      </c>
      <c r="D1268" s="6">
        <v>238</v>
      </c>
      <c r="E1268" s="12">
        <v>79.400000000000006</v>
      </c>
      <c r="F1268" s="17">
        <f t="shared" si="163"/>
        <v>-0.12500000000000078</v>
      </c>
      <c r="G1268" s="17">
        <f t="shared" si="164"/>
        <v>-0.45000000000000284</v>
      </c>
      <c r="I1268">
        <f t="shared" si="160"/>
        <v>-146.24999999999969</v>
      </c>
      <c r="J1268">
        <f t="shared" si="166"/>
        <v>103.2993</v>
      </c>
      <c r="K1268">
        <f t="shared" si="167"/>
        <v>182.95196653810891</v>
      </c>
      <c r="L1268">
        <f>Table1[[#This Row],[Accel. (N)]]+Table1[[#This Row],[Roll (N)]]+Table1[[#This Row],[Aero (N)]]</f>
        <v>140.00126653810923</v>
      </c>
      <c r="M1268">
        <f>Table1[[#This Row],[Total (N)]]*((E1254/3.6)/1000)</f>
        <v>3.4261421061131729</v>
      </c>
      <c r="N1268">
        <f>Table1[[#This Row],[Power (kW)]]*1000</f>
        <v>3426.1421061131728</v>
      </c>
      <c r="P1268">
        <f>(Table1[[#This Row],[Power (kW)]]*1000)*C1254</f>
        <v>4268973.0642170133</v>
      </c>
      <c r="S1268">
        <f t="shared" si="161"/>
        <v>0</v>
      </c>
      <c r="T1268">
        <f t="shared" si="165"/>
        <v>79.400000000000006</v>
      </c>
      <c r="U1268">
        <f t="shared" si="162"/>
        <v>22.055555555555557</v>
      </c>
    </row>
    <row r="1269" spans="2:21" x14ac:dyDescent="0.2">
      <c r="B1269" s="6" t="s">
        <v>53</v>
      </c>
      <c r="C1269" s="6">
        <v>1261</v>
      </c>
      <c r="D1269" s="6">
        <v>239</v>
      </c>
      <c r="E1269" s="12">
        <v>79</v>
      </c>
      <c r="F1269" s="17">
        <f t="shared" si="163"/>
        <v>-9.7222222222222612E-2</v>
      </c>
      <c r="G1269" s="17">
        <f t="shared" si="164"/>
        <v>-0.35000000000000142</v>
      </c>
      <c r="I1269">
        <f t="shared" si="160"/>
        <v>-157.49999999999903</v>
      </c>
      <c r="J1269">
        <f t="shared" si="166"/>
        <v>103.2993</v>
      </c>
      <c r="K1269">
        <f t="shared" si="167"/>
        <v>180.05622079860296</v>
      </c>
      <c r="L1269">
        <f>Table1[[#This Row],[Accel. (N)]]+Table1[[#This Row],[Roll (N)]]+Table1[[#This Row],[Aero (N)]]</f>
        <v>125.85552079860393</v>
      </c>
      <c r="M1269">
        <f>Table1[[#This Row],[Total (N)]]*((E1255/3.6)/1000)</f>
        <v>3.0554923660549957</v>
      </c>
      <c r="N1269">
        <f>Table1[[#This Row],[Power (kW)]]*1000</f>
        <v>3055.4923660549957</v>
      </c>
      <c r="P1269">
        <f>(Table1[[#This Row],[Power (kW)]]*1000)*C1255</f>
        <v>3810198.9804705796</v>
      </c>
      <c r="S1269">
        <f t="shared" si="161"/>
        <v>0</v>
      </c>
      <c r="T1269">
        <f t="shared" si="165"/>
        <v>79</v>
      </c>
      <c r="U1269">
        <f t="shared" si="162"/>
        <v>21.944444444444443</v>
      </c>
    </row>
    <row r="1270" spans="2:21" x14ac:dyDescent="0.2">
      <c r="B1270" s="6" t="s">
        <v>53</v>
      </c>
      <c r="C1270" s="6">
        <v>1262</v>
      </c>
      <c r="D1270" s="6">
        <v>240</v>
      </c>
      <c r="E1270" s="12">
        <v>78.7</v>
      </c>
      <c r="F1270" s="17">
        <f t="shared" si="163"/>
        <v>-4.1666666666666269E-2</v>
      </c>
      <c r="G1270" s="17">
        <f t="shared" si="164"/>
        <v>-0.14999999999999858</v>
      </c>
      <c r="I1270">
        <f t="shared" si="160"/>
        <v>-157.50000000000063</v>
      </c>
      <c r="J1270">
        <f t="shared" si="166"/>
        <v>103.2993</v>
      </c>
      <c r="K1270">
        <f t="shared" si="167"/>
        <v>177.18357502511014</v>
      </c>
      <c r="L1270">
        <f>Table1[[#This Row],[Accel. (N)]]+Table1[[#This Row],[Roll (N)]]+Table1[[#This Row],[Aero (N)]]</f>
        <v>122.98287502510952</v>
      </c>
      <c r="M1270">
        <f>Table1[[#This Row],[Total (N)]]*((E1256/3.6)/1000)</f>
        <v>2.9618375735213873</v>
      </c>
      <c r="N1270">
        <f>Table1[[#This Row],[Power (kW)]]*1000</f>
        <v>2961.8375735213872</v>
      </c>
      <c r="P1270">
        <f>(Table1[[#This Row],[Power (kW)]]*1000)*C1256</f>
        <v>3696373.2917546914</v>
      </c>
      <c r="S1270">
        <f t="shared" si="161"/>
        <v>0</v>
      </c>
      <c r="T1270">
        <f t="shared" si="165"/>
        <v>78.7</v>
      </c>
      <c r="U1270">
        <f t="shared" si="162"/>
        <v>21.861111111111111</v>
      </c>
    </row>
    <row r="1271" spans="2:21" x14ac:dyDescent="0.2">
      <c r="B1271" s="6" t="s">
        <v>53</v>
      </c>
      <c r="C1271" s="6">
        <v>1263</v>
      </c>
      <c r="D1271" s="6">
        <v>241</v>
      </c>
      <c r="E1271" s="12">
        <v>78.7</v>
      </c>
      <c r="F1271" s="17">
        <f t="shared" si="163"/>
        <v>1.3888888888888099E-2</v>
      </c>
      <c r="G1271" s="17">
        <f t="shared" si="164"/>
        <v>4.9999999999997158E-2</v>
      </c>
      <c r="I1271">
        <f t="shared" ref="I1271:I1334" si="168">$M$16*F1257</f>
        <v>-157.50000000000063</v>
      </c>
      <c r="J1271">
        <f t="shared" si="166"/>
        <v>103.2993</v>
      </c>
      <c r="K1271">
        <f t="shared" si="167"/>
        <v>174.33402921763056</v>
      </c>
      <c r="L1271">
        <f>Table1[[#This Row],[Accel. (N)]]+Table1[[#This Row],[Roll (N)]]+Table1[[#This Row],[Aero (N)]]</f>
        <v>120.13332921762994</v>
      </c>
      <c r="M1271">
        <f>Table1[[#This Row],[Total (N)]]*((E1257/3.6)/1000)</f>
        <v>2.869851753532271</v>
      </c>
      <c r="N1271">
        <f>Table1[[#This Row],[Power (kW)]]*1000</f>
        <v>2869.8517535322708</v>
      </c>
      <c r="P1271">
        <f>(Table1[[#This Row],[Power (kW)]]*1000)*C1257</f>
        <v>3584444.840161806</v>
      </c>
      <c r="S1271">
        <f t="shared" si="161"/>
        <v>0</v>
      </c>
      <c r="T1271">
        <f t="shared" si="165"/>
        <v>78.7</v>
      </c>
      <c r="U1271">
        <f t="shared" si="162"/>
        <v>21.861111111111111</v>
      </c>
    </row>
    <row r="1272" spans="2:21" x14ac:dyDescent="0.2">
      <c r="B1272" s="6" t="s">
        <v>53</v>
      </c>
      <c r="C1272" s="6">
        <v>1264</v>
      </c>
      <c r="D1272" s="6">
        <v>242</v>
      </c>
      <c r="E1272" s="12">
        <v>78.8</v>
      </c>
      <c r="F1272" s="17">
        <f t="shared" si="163"/>
        <v>5.5555555555554373E-2</v>
      </c>
      <c r="G1272" s="17">
        <f t="shared" si="164"/>
        <v>0.19999999999999574</v>
      </c>
      <c r="I1272">
        <f t="shared" si="168"/>
        <v>-146.24999999999969</v>
      </c>
      <c r="J1272">
        <f t="shared" si="166"/>
        <v>103.2993</v>
      </c>
      <c r="K1272">
        <f t="shared" si="167"/>
        <v>171.50758337616404</v>
      </c>
      <c r="L1272">
        <f>Table1[[#This Row],[Accel. (N)]]+Table1[[#This Row],[Roll (N)]]+Table1[[#This Row],[Aero (N)]]</f>
        <v>128.55688337616436</v>
      </c>
      <c r="M1272">
        <f>Table1[[#This Row],[Total (N)]]*((E1258/3.6)/1000)</f>
        <v>3.0460839311074497</v>
      </c>
      <c r="N1272">
        <f>Table1[[#This Row],[Power (kW)]]*1000</f>
        <v>3046.0839311074496</v>
      </c>
      <c r="P1272">
        <f>(Table1[[#This Row],[Power (kW)]]*1000)*C1258</f>
        <v>3807604.9138843119</v>
      </c>
      <c r="S1272">
        <f t="shared" si="161"/>
        <v>0</v>
      </c>
      <c r="T1272">
        <f t="shared" si="165"/>
        <v>78.8</v>
      </c>
      <c r="U1272">
        <f t="shared" si="162"/>
        <v>21.888888888888889</v>
      </c>
    </row>
    <row r="1273" spans="2:21" x14ac:dyDescent="0.2">
      <c r="B1273" s="6" t="s">
        <v>53</v>
      </c>
      <c r="C1273" s="6">
        <v>1265</v>
      </c>
      <c r="D1273" s="6">
        <v>243</v>
      </c>
      <c r="E1273" s="12">
        <v>79.099999999999994</v>
      </c>
      <c r="F1273" s="17">
        <f t="shared" si="163"/>
        <v>8.3333333333334522E-2</v>
      </c>
      <c r="G1273" s="17">
        <f t="shared" si="164"/>
        <v>0.30000000000000426</v>
      </c>
      <c r="I1273">
        <f t="shared" si="168"/>
        <v>-135.00000000000031</v>
      </c>
      <c r="J1273">
        <f t="shared" si="166"/>
        <v>103.2993</v>
      </c>
      <c r="K1273">
        <f t="shared" si="167"/>
        <v>169.10330119928491</v>
      </c>
      <c r="L1273">
        <f>Table1[[#This Row],[Accel. (N)]]+Table1[[#This Row],[Roll (N)]]+Table1[[#This Row],[Aero (N)]]</f>
        <v>137.40260119928462</v>
      </c>
      <c r="M1273">
        <f>Table1[[#This Row],[Total (N)]]*((E1259/3.6)/1000)</f>
        <v>3.2327778671053911</v>
      </c>
      <c r="N1273">
        <f>Table1[[#This Row],[Power (kW)]]*1000</f>
        <v>3232.7778671053911</v>
      </c>
      <c r="P1273">
        <f>(Table1[[#This Row],[Power (kW)]]*1000)*C1259</f>
        <v>4044205.1117488444</v>
      </c>
      <c r="S1273">
        <f t="shared" si="161"/>
        <v>0</v>
      </c>
      <c r="T1273">
        <f t="shared" si="165"/>
        <v>79.099999999999994</v>
      </c>
      <c r="U1273">
        <f t="shared" si="162"/>
        <v>21.972222222222221</v>
      </c>
    </row>
    <row r="1274" spans="2:21" x14ac:dyDescent="0.2">
      <c r="B1274" s="6" t="s">
        <v>53</v>
      </c>
      <c r="C1274" s="6">
        <v>1266</v>
      </c>
      <c r="D1274" s="6">
        <v>244</v>
      </c>
      <c r="E1274" s="12">
        <v>79.400000000000006</v>
      </c>
      <c r="F1274" s="17">
        <f t="shared" si="163"/>
        <v>6.9444444444444448E-2</v>
      </c>
      <c r="G1274" s="17">
        <f t="shared" si="164"/>
        <v>0.25</v>
      </c>
      <c r="I1274">
        <f t="shared" si="168"/>
        <v>-135.00000000000031</v>
      </c>
      <c r="J1274">
        <f t="shared" si="166"/>
        <v>103.2993</v>
      </c>
      <c r="K1274">
        <f t="shared" si="167"/>
        <v>166.71599042600724</v>
      </c>
      <c r="L1274">
        <f>Table1[[#This Row],[Accel. (N)]]+Table1[[#This Row],[Roll (N)]]+Table1[[#This Row],[Aero (N)]]</f>
        <v>135.01529042600691</v>
      </c>
      <c r="M1274">
        <f>Table1[[#This Row],[Total (N)]]*((E1260/3.6)/1000)</f>
        <v>3.1541072013408837</v>
      </c>
      <c r="N1274">
        <f>Table1[[#This Row],[Power (kW)]]*1000</f>
        <v>3154.1072013408839</v>
      </c>
      <c r="P1274">
        <f>(Table1[[#This Row],[Power (kW)]]*1000)*C1260</f>
        <v>3948942.2160787866</v>
      </c>
      <c r="S1274">
        <f t="shared" si="161"/>
        <v>0</v>
      </c>
      <c r="T1274">
        <f t="shared" si="165"/>
        <v>79.400000000000006</v>
      </c>
      <c r="U1274">
        <f t="shared" si="162"/>
        <v>22.055555555555557</v>
      </c>
    </row>
    <row r="1275" spans="2:21" x14ac:dyDescent="0.2">
      <c r="B1275" s="6" t="s">
        <v>53</v>
      </c>
      <c r="C1275" s="6">
        <v>1267</v>
      </c>
      <c r="D1275" s="6">
        <v>245</v>
      </c>
      <c r="E1275" s="12">
        <v>79.599999999999994</v>
      </c>
      <c r="F1275" s="17">
        <f t="shared" si="163"/>
        <v>5.5555555555554373E-2</v>
      </c>
      <c r="G1275" s="17">
        <f t="shared" si="164"/>
        <v>0.19999999999999574</v>
      </c>
      <c r="I1275">
        <f t="shared" si="168"/>
        <v>-134.99999999999872</v>
      </c>
      <c r="J1275">
        <f t="shared" si="166"/>
        <v>103.2993</v>
      </c>
      <c r="K1275">
        <f t="shared" si="167"/>
        <v>164.34565105633104</v>
      </c>
      <c r="L1275">
        <f>Table1[[#This Row],[Accel. (N)]]+Table1[[#This Row],[Roll (N)]]+Table1[[#This Row],[Aero (N)]]</f>
        <v>132.64495105633233</v>
      </c>
      <c r="M1275">
        <f>Table1[[#This Row],[Total (N)]]*((E1261/3.6)/1000)</f>
        <v>3.0766259481121523</v>
      </c>
      <c r="N1275">
        <f>Table1[[#This Row],[Power (kW)]]*1000</f>
        <v>3076.6259481121524</v>
      </c>
      <c r="P1275">
        <f>(Table1[[#This Row],[Power (kW)]]*1000)*C1261</f>
        <v>3855012.3129845271</v>
      </c>
      <c r="S1275">
        <f t="shared" si="161"/>
        <v>0</v>
      </c>
      <c r="T1275">
        <f t="shared" si="165"/>
        <v>79.599999999999994</v>
      </c>
      <c r="U1275">
        <f t="shared" si="162"/>
        <v>22.111111111111111</v>
      </c>
    </row>
    <row r="1276" spans="2:21" x14ac:dyDescent="0.2">
      <c r="B1276" s="6" t="s">
        <v>53</v>
      </c>
      <c r="C1276" s="6">
        <v>1268</v>
      </c>
      <c r="D1276" s="6">
        <v>246</v>
      </c>
      <c r="E1276" s="12">
        <v>79.8</v>
      </c>
      <c r="F1276" s="17">
        <f t="shared" si="163"/>
        <v>2.7777777777778172E-2</v>
      </c>
      <c r="G1276" s="17">
        <f t="shared" si="164"/>
        <v>0.10000000000000142</v>
      </c>
      <c r="I1276">
        <f t="shared" si="168"/>
        <v>-135.00000000000031</v>
      </c>
      <c r="J1276">
        <f t="shared" si="166"/>
        <v>103.2993</v>
      </c>
      <c r="K1276">
        <f t="shared" si="167"/>
        <v>161.99228309025642</v>
      </c>
      <c r="L1276">
        <f>Table1[[#This Row],[Accel. (N)]]+Table1[[#This Row],[Roll (N)]]+Table1[[#This Row],[Aero (N)]]</f>
        <v>130.2915830902561</v>
      </c>
      <c r="M1276">
        <f>Table1[[#This Row],[Total (N)]]*((E1262/3.6)/1000)</f>
        <v>3.0003256217172862</v>
      </c>
      <c r="N1276">
        <f>Table1[[#This Row],[Power (kW)]]*1000</f>
        <v>3000.3256217172861</v>
      </c>
      <c r="P1276">
        <f>(Table1[[#This Row],[Power (kW)]]*1000)*C1262</f>
        <v>3762408.3296334767</v>
      </c>
      <c r="S1276">
        <f t="shared" si="161"/>
        <v>0</v>
      </c>
      <c r="T1276">
        <f t="shared" si="165"/>
        <v>79.8</v>
      </c>
      <c r="U1276">
        <f t="shared" si="162"/>
        <v>22.166666666666664</v>
      </c>
    </row>
    <row r="1277" spans="2:21" x14ac:dyDescent="0.2">
      <c r="B1277" s="6" t="s">
        <v>53</v>
      </c>
      <c r="C1277" s="6">
        <v>1269</v>
      </c>
      <c r="D1277" s="6">
        <v>247</v>
      </c>
      <c r="E1277" s="12">
        <v>79.8</v>
      </c>
      <c r="F1277" s="17">
        <f t="shared" si="163"/>
        <v>-2.7777777777778172E-2</v>
      </c>
      <c r="G1277" s="17">
        <f t="shared" si="164"/>
        <v>-0.10000000000000142</v>
      </c>
      <c r="I1277">
        <f t="shared" si="168"/>
        <v>-135.00000000000031</v>
      </c>
      <c r="J1277">
        <f t="shared" si="166"/>
        <v>103.2993</v>
      </c>
      <c r="K1277">
        <f t="shared" si="167"/>
        <v>159.65588652778325</v>
      </c>
      <c r="L1277">
        <f>Table1[[#This Row],[Accel. (N)]]+Table1[[#This Row],[Roll (N)]]+Table1[[#This Row],[Aero (N)]]</f>
        <v>127.95518652778294</v>
      </c>
      <c r="M1277">
        <f>Table1[[#This Row],[Total (N)]]*((E1263/3.6)/1000)</f>
        <v>2.9251977364545931</v>
      </c>
      <c r="N1277">
        <f>Table1[[#This Row],[Power (kW)]]*1000</f>
        <v>2925.1977364545933</v>
      </c>
      <c r="P1277">
        <f>(Table1[[#This Row],[Power (kW)]]*1000)*C1263</f>
        <v>3671123.1592505146</v>
      </c>
      <c r="S1277">
        <f t="shared" si="161"/>
        <v>0</v>
      </c>
      <c r="T1277">
        <f t="shared" si="165"/>
        <v>79.8</v>
      </c>
      <c r="U1277">
        <f t="shared" si="162"/>
        <v>22.166666666666664</v>
      </c>
    </row>
    <row r="1278" spans="2:21" x14ac:dyDescent="0.2">
      <c r="B1278" s="6" t="s">
        <v>53</v>
      </c>
      <c r="C1278" s="6">
        <v>1270</v>
      </c>
      <c r="D1278" s="6">
        <v>248</v>
      </c>
      <c r="E1278" s="12">
        <v>79.599999999999994</v>
      </c>
      <c r="F1278" s="17">
        <f t="shared" si="163"/>
        <v>-6.9444444444444448E-2</v>
      </c>
      <c r="G1278" s="17">
        <f t="shared" si="164"/>
        <v>-0.25</v>
      </c>
      <c r="I1278">
        <f t="shared" si="168"/>
        <v>-135.00000000000031</v>
      </c>
      <c r="J1278">
        <f t="shared" si="166"/>
        <v>103.2993</v>
      </c>
      <c r="K1278">
        <f t="shared" si="167"/>
        <v>157.33646136891161</v>
      </c>
      <c r="L1278">
        <f>Table1[[#This Row],[Accel. (N)]]+Table1[[#This Row],[Roll (N)]]+Table1[[#This Row],[Aero (N)]]</f>
        <v>125.6357613689113</v>
      </c>
      <c r="M1278">
        <f>Table1[[#This Row],[Total (N)]]*((E1264/3.6)/1000)</f>
        <v>2.8512338066222376</v>
      </c>
      <c r="N1278">
        <f>Table1[[#This Row],[Power (kW)]]*1000</f>
        <v>2851.2338066222374</v>
      </c>
      <c r="P1278">
        <f>(Table1[[#This Row],[Power (kW)]]*1000)*C1264</f>
        <v>3581149.66111753</v>
      </c>
      <c r="S1278">
        <f t="shared" si="161"/>
        <v>0</v>
      </c>
      <c r="T1278">
        <f t="shared" si="165"/>
        <v>79.599999999999994</v>
      </c>
      <c r="U1278">
        <f t="shared" si="162"/>
        <v>22.111111111111111</v>
      </c>
    </row>
    <row r="1279" spans="2:21" x14ac:dyDescent="0.2">
      <c r="B1279" s="6" t="s">
        <v>53</v>
      </c>
      <c r="C1279" s="6">
        <v>1271</v>
      </c>
      <c r="D1279" s="6">
        <v>249</v>
      </c>
      <c r="E1279" s="12">
        <v>79.3</v>
      </c>
      <c r="F1279" s="17">
        <f t="shared" si="163"/>
        <v>-9.7222222222220642E-2</v>
      </c>
      <c r="G1279" s="17">
        <f t="shared" si="164"/>
        <v>-0.34999999999999432</v>
      </c>
      <c r="I1279">
        <f t="shared" si="168"/>
        <v>-135.00000000000031</v>
      </c>
      <c r="J1279">
        <f t="shared" si="166"/>
        <v>103.2993</v>
      </c>
      <c r="K1279">
        <f t="shared" si="167"/>
        <v>155.03400761364139</v>
      </c>
      <c r="L1279">
        <f>Table1[[#This Row],[Accel. (N)]]+Table1[[#This Row],[Roll (N)]]+Table1[[#This Row],[Aero (N)]]</f>
        <v>123.33330761364108</v>
      </c>
      <c r="M1279">
        <f>Table1[[#This Row],[Total (N)]]*((E1265/3.6)/1000)</f>
        <v>2.7784253465184139</v>
      </c>
      <c r="N1279">
        <f>Table1[[#This Row],[Power (kW)]]*1000</f>
        <v>2778.4253465184138</v>
      </c>
      <c r="P1279">
        <f>(Table1[[#This Row],[Power (kW)]]*1000)*C1265</f>
        <v>3492480.660573646</v>
      </c>
      <c r="S1279">
        <f t="shared" si="161"/>
        <v>0</v>
      </c>
      <c r="T1279">
        <f t="shared" si="165"/>
        <v>79.3</v>
      </c>
      <c r="U1279">
        <f t="shared" si="162"/>
        <v>22.027777777777775</v>
      </c>
    </row>
    <row r="1280" spans="2:21" x14ac:dyDescent="0.2">
      <c r="B1280" s="6" t="s">
        <v>53</v>
      </c>
      <c r="C1280" s="6">
        <v>1272</v>
      </c>
      <c r="D1280" s="6">
        <v>250</v>
      </c>
      <c r="E1280" s="12">
        <v>78.900000000000006</v>
      </c>
      <c r="F1280" s="17">
        <f t="shared" si="163"/>
        <v>-0.11111111111111072</v>
      </c>
      <c r="G1280" s="17">
        <f t="shared" si="164"/>
        <v>-0.39999999999999858</v>
      </c>
      <c r="I1280">
        <f t="shared" si="168"/>
        <v>-134.99999999999872</v>
      </c>
      <c r="J1280">
        <f t="shared" si="166"/>
        <v>103.2993</v>
      </c>
      <c r="K1280">
        <f t="shared" si="167"/>
        <v>152.74852526197273</v>
      </c>
      <c r="L1280">
        <f>Table1[[#This Row],[Accel. (N)]]+Table1[[#This Row],[Roll (N)]]+Table1[[#This Row],[Aero (N)]]</f>
        <v>121.04782526197401</v>
      </c>
      <c r="M1280">
        <f>Table1[[#This Row],[Total (N)]]*((E1266/3.6)/1000)</f>
        <v>2.706763870441363</v>
      </c>
      <c r="N1280">
        <f>Table1[[#This Row],[Power (kW)]]*1000</f>
        <v>2706.763870441363</v>
      </c>
      <c r="P1280">
        <f>(Table1[[#This Row],[Power (kW)]]*1000)*C1266</f>
        <v>3405108.9490152346</v>
      </c>
      <c r="S1280">
        <f t="shared" si="161"/>
        <v>0</v>
      </c>
      <c r="T1280">
        <f t="shared" si="165"/>
        <v>78.900000000000006</v>
      </c>
      <c r="U1280">
        <f t="shared" si="162"/>
        <v>21.916666666666668</v>
      </c>
    </row>
    <row r="1281" spans="2:21" x14ac:dyDescent="0.2">
      <c r="B1281" s="6" t="s">
        <v>53</v>
      </c>
      <c r="C1281" s="6">
        <v>1273</v>
      </c>
      <c r="D1281" s="6">
        <v>251</v>
      </c>
      <c r="E1281" s="12">
        <v>78.5</v>
      </c>
      <c r="F1281" s="17">
        <f t="shared" si="163"/>
        <v>-9.7222222222222612E-2</v>
      </c>
      <c r="G1281" s="17">
        <f t="shared" si="164"/>
        <v>-0.35000000000000142</v>
      </c>
      <c r="I1281">
        <f t="shared" si="168"/>
        <v>-123.74999999999936</v>
      </c>
      <c r="J1281">
        <f t="shared" si="166"/>
        <v>103.2993</v>
      </c>
      <c r="K1281">
        <f t="shared" si="167"/>
        <v>150.4800143139056</v>
      </c>
      <c r="L1281">
        <f>Table1[[#This Row],[Accel. (N)]]+Table1[[#This Row],[Roll (N)]]+Table1[[#This Row],[Aero (N)]]</f>
        <v>130.02931431390624</v>
      </c>
      <c r="M1281">
        <f>Table1[[#This Row],[Total (N)]]*((E1267/3.6)/1000)</f>
        <v>2.885928392689197</v>
      </c>
      <c r="N1281">
        <f>Table1[[#This Row],[Power (kW)]]*1000</f>
        <v>2885.9283926891972</v>
      </c>
      <c r="P1281">
        <f>(Table1[[#This Row],[Power (kW)]]*1000)*C1267</f>
        <v>3633383.8463956993</v>
      </c>
      <c r="S1281">
        <f t="shared" si="161"/>
        <v>0</v>
      </c>
      <c r="T1281">
        <f t="shared" si="165"/>
        <v>78.5</v>
      </c>
      <c r="U1281">
        <f t="shared" si="162"/>
        <v>21.805555555555554</v>
      </c>
    </row>
    <row r="1282" spans="2:21" x14ac:dyDescent="0.2">
      <c r="B1282" s="6" t="s">
        <v>53</v>
      </c>
      <c r="C1282" s="6">
        <v>1274</v>
      </c>
      <c r="D1282" s="6">
        <v>252</v>
      </c>
      <c r="E1282" s="12">
        <v>78.2</v>
      </c>
      <c r="F1282" s="17">
        <f t="shared" si="163"/>
        <v>-8.3333333333332538E-2</v>
      </c>
      <c r="G1282" s="17">
        <f t="shared" si="164"/>
        <v>-0.29999999999999716</v>
      </c>
      <c r="I1282">
        <f t="shared" si="168"/>
        <v>-101.25000000000063</v>
      </c>
      <c r="J1282">
        <f t="shared" si="166"/>
        <v>103.2993</v>
      </c>
      <c r="K1282">
        <f t="shared" si="167"/>
        <v>148.60255279048965</v>
      </c>
      <c r="L1282">
        <f>Table1[[#This Row],[Accel. (N)]]+Table1[[#This Row],[Roll (N)]]+Table1[[#This Row],[Aero (N)]]</f>
        <v>150.65185279048904</v>
      </c>
      <c r="M1282">
        <f>Table1[[#This Row],[Total (N)]]*((E1268/3.6)/1000)</f>
        <v>3.3227103087680088</v>
      </c>
      <c r="N1282">
        <f>Table1[[#This Row],[Power (kW)]]*1000</f>
        <v>3322.7103087680089</v>
      </c>
      <c r="P1282">
        <f>(Table1[[#This Row],[Power (kW)]]*1000)*C1268</f>
        <v>4186614.9890476912</v>
      </c>
      <c r="S1282">
        <f t="shared" si="161"/>
        <v>0</v>
      </c>
      <c r="T1282">
        <f t="shared" si="165"/>
        <v>78.2</v>
      </c>
      <c r="U1282">
        <f t="shared" si="162"/>
        <v>21.722222222222221</v>
      </c>
    </row>
    <row r="1283" spans="2:21" x14ac:dyDescent="0.2">
      <c r="B1283" s="6" t="s">
        <v>53</v>
      </c>
      <c r="C1283" s="6">
        <v>1275</v>
      </c>
      <c r="D1283" s="6">
        <v>253</v>
      </c>
      <c r="E1283" s="12">
        <v>77.900000000000006</v>
      </c>
      <c r="F1283" s="17">
        <f t="shared" si="163"/>
        <v>-6.9444444444444448E-2</v>
      </c>
      <c r="G1283" s="17">
        <f t="shared" si="164"/>
        <v>-0.25</v>
      </c>
      <c r="I1283">
        <f t="shared" si="168"/>
        <v>-78.750000000000313</v>
      </c>
      <c r="J1283">
        <f t="shared" si="166"/>
        <v>103.2993</v>
      </c>
      <c r="K1283">
        <f t="shared" si="167"/>
        <v>147.10906927355762</v>
      </c>
      <c r="L1283">
        <f>Table1[[#This Row],[Accel. (N)]]+Table1[[#This Row],[Roll (N)]]+Table1[[#This Row],[Aero (N)]]</f>
        <v>171.6583692735573</v>
      </c>
      <c r="M1283">
        <f>Table1[[#This Row],[Total (N)]]*((E1269/3.6)/1000)</f>
        <v>3.7669475479475074</v>
      </c>
      <c r="N1283">
        <f>Table1[[#This Row],[Power (kW)]]*1000</f>
        <v>3766.9475479475072</v>
      </c>
      <c r="P1283">
        <f>(Table1[[#This Row],[Power (kW)]]*1000)*C1269</f>
        <v>4750120.8579618065</v>
      </c>
      <c r="S1283">
        <f t="shared" si="161"/>
        <v>0</v>
      </c>
      <c r="T1283">
        <f t="shared" si="165"/>
        <v>77.900000000000006</v>
      </c>
      <c r="U1283">
        <f t="shared" si="162"/>
        <v>21.638888888888889</v>
      </c>
    </row>
    <row r="1284" spans="2:21" x14ac:dyDescent="0.2">
      <c r="B1284" s="6" t="s">
        <v>53</v>
      </c>
      <c r="C1284" s="6">
        <v>1276</v>
      </c>
      <c r="D1284" s="6">
        <v>254</v>
      </c>
      <c r="E1284" s="12">
        <v>77.7</v>
      </c>
      <c r="F1284" s="17">
        <f t="shared" si="163"/>
        <v>-2.7777777777778172E-2</v>
      </c>
      <c r="G1284" s="17">
        <f t="shared" si="164"/>
        <v>-0.10000000000000142</v>
      </c>
      <c r="I1284">
        <f t="shared" si="168"/>
        <v>-33.74999999999968</v>
      </c>
      <c r="J1284">
        <f t="shared" si="166"/>
        <v>103.2993</v>
      </c>
      <c r="K1284">
        <f t="shared" si="167"/>
        <v>145.99390662857573</v>
      </c>
      <c r="L1284">
        <f>Table1[[#This Row],[Accel. (N)]]+Table1[[#This Row],[Roll (N)]]+Table1[[#This Row],[Aero (N)]]</f>
        <v>215.54320662857606</v>
      </c>
      <c r="M1284">
        <f>Table1[[#This Row],[Total (N)]]*((E1270/3.6)/1000)</f>
        <v>4.7120139893524824</v>
      </c>
      <c r="N1284">
        <f>Table1[[#This Row],[Power (kW)]]*1000</f>
        <v>4712.013989352482</v>
      </c>
      <c r="P1284">
        <f>(Table1[[#This Row],[Power (kW)]]*1000)*C1270</f>
        <v>5946561.6545628319</v>
      </c>
      <c r="S1284">
        <f t="shared" si="161"/>
        <v>0</v>
      </c>
      <c r="T1284">
        <f t="shared" si="165"/>
        <v>77.7</v>
      </c>
      <c r="U1284">
        <f t="shared" si="162"/>
        <v>21.583333333333332</v>
      </c>
    </row>
    <row r="1285" spans="2:21" x14ac:dyDescent="0.2">
      <c r="B1285" s="6" t="s">
        <v>53</v>
      </c>
      <c r="C1285" s="6">
        <v>1277</v>
      </c>
      <c r="D1285" s="6">
        <v>255</v>
      </c>
      <c r="E1285" s="12">
        <v>77.7</v>
      </c>
      <c r="F1285" s="17">
        <f t="shared" si="163"/>
        <v>1.3888888888888099E-2</v>
      </c>
      <c r="G1285" s="17">
        <f t="shared" si="164"/>
        <v>4.9999999999997158E-2</v>
      </c>
      <c r="I1285">
        <f t="shared" si="168"/>
        <v>11.249999999999361</v>
      </c>
      <c r="J1285">
        <f t="shared" si="166"/>
        <v>103.2993</v>
      </c>
      <c r="K1285">
        <f t="shared" si="167"/>
        <v>145.99390662857573</v>
      </c>
      <c r="L1285">
        <f>Table1[[#This Row],[Accel. (N)]]+Table1[[#This Row],[Roll (N)]]+Table1[[#This Row],[Aero (N)]]</f>
        <v>260.54320662857509</v>
      </c>
      <c r="M1285">
        <f>Table1[[#This Row],[Total (N)]]*((E1271/3.6)/1000)</f>
        <v>5.6957639893524616</v>
      </c>
      <c r="N1285">
        <f>Table1[[#This Row],[Power (kW)]]*1000</f>
        <v>5695.763989352462</v>
      </c>
      <c r="P1285">
        <f>(Table1[[#This Row],[Power (kW)]]*1000)*C1271</f>
        <v>7193749.9185521593</v>
      </c>
      <c r="S1285">
        <f t="shared" si="161"/>
        <v>0</v>
      </c>
      <c r="T1285">
        <f t="shared" si="165"/>
        <v>77.7</v>
      </c>
      <c r="U1285">
        <f t="shared" si="162"/>
        <v>21.583333333333332</v>
      </c>
    </row>
    <row r="1286" spans="2:21" x14ac:dyDescent="0.2">
      <c r="B1286" s="6" t="s">
        <v>53</v>
      </c>
      <c r="C1286" s="6">
        <v>1278</v>
      </c>
      <c r="D1286" s="6">
        <v>256</v>
      </c>
      <c r="E1286" s="12">
        <v>77.8</v>
      </c>
      <c r="F1286" s="17">
        <f t="shared" si="163"/>
        <v>2.7777777777778172E-2</v>
      </c>
      <c r="G1286" s="17">
        <f t="shared" si="164"/>
        <v>0.10000000000000142</v>
      </c>
      <c r="I1286">
        <f t="shared" si="168"/>
        <v>44.999999999999041</v>
      </c>
      <c r="J1286">
        <f t="shared" si="166"/>
        <v>103.2993</v>
      </c>
      <c r="K1286">
        <f t="shared" si="167"/>
        <v>146.36515608235857</v>
      </c>
      <c r="L1286">
        <f>Table1[[#This Row],[Accel. (N)]]+Table1[[#This Row],[Roll (N)]]+Table1[[#This Row],[Aero (N)]]</f>
        <v>294.66445608235762</v>
      </c>
      <c r="M1286">
        <f>Table1[[#This Row],[Total (N)]]*((E1272/3.6)/1000)</f>
        <v>6.4498775386916058</v>
      </c>
      <c r="N1286">
        <f>Table1[[#This Row],[Power (kW)]]*1000</f>
        <v>6449.8775386916059</v>
      </c>
      <c r="P1286">
        <f>(Table1[[#This Row],[Power (kW)]]*1000)*C1272</f>
        <v>8152645.2089061895</v>
      </c>
      <c r="S1286">
        <f t="shared" si="161"/>
        <v>0</v>
      </c>
      <c r="T1286">
        <f t="shared" si="165"/>
        <v>77.8</v>
      </c>
      <c r="U1286">
        <f t="shared" si="162"/>
        <v>21.611111111111111</v>
      </c>
    </row>
    <row r="1287" spans="2:21" x14ac:dyDescent="0.2">
      <c r="B1287" s="6" t="s">
        <v>53</v>
      </c>
      <c r="C1287" s="6">
        <v>1279</v>
      </c>
      <c r="D1287" s="6">
        <v>257</v>
      </c>
      <c r="E1287" s="12">
        <v>77.900000000000006</v>
      </c>
      <c r="F1287" s="17">
        <f t="shared" si="163"/>
        <v>4.1666666666666269E-2</v>
      </c>
      <c r="G1287" s="17">
        <f t="shared" si="164"/>
        <v>0.14999999999999858</v>
      </c>
      <c r="I1287">
        <f t="shared" si="168"/>
        <v>67.500000000000966</v>
      </c>
      <c r="J1287">
        <f t="shared" si="166"/>
        <v>103.2993</v>
      </c>
      <c r="K1287">
        <f t="shared" si="167"/>
        <v>147.4817330109739</v>
      </c>
      <c r="L1287">
        <f>Table1[[#This Row],[Accel. (N)]]+Table1[[#This Row],[Roll (N)]]+Table1[[#This Row],[Aero (N)]]</f>
        <v>318.28103301097485</v>
      </c>
      <c r="M1287">
        <f>Table1[[#This Row],[Total (N)]]*((E1273/3.6)/1000)</f>
        <v>6.9933415864355863</v>
      </c>
      <c r="N1287">
        <f>Table1[[#This Row],[Power (kW)]]*1000</f>
        <v>6993.3415864355866</v>
      </c>
      <c r="P1287">
        <f>(Table1[[#This Row],[Power (kW)]]*1000)*C1273</f>
        <v>8846577.1068410166</v>
      </c>
      <c r="S1287">
        <f t="shared" si="161"/>
        <v>0</v>
      </c>
      <c r="T1287">
        <f t="shared" si="165"/>
        <v>77.900000000000006</v>
      </c>
      <c r="U1287">
        <f t="shared" si="162"/>
        <v>21.638888888888889</v>
      </c>
    </row>
    <row r="1288" spans="2:21" x14ac:dyDescent="0.2">
      <c r="B1288" s="6" t="s">
        <v>53</v>
      </c>
      <c r="C1288" s="6">
        <v>1280</v>
      </c>
      <c r="D1288" s="6">
        <v>258</v>
      </c>
      <c r="E1288" s="12">
        <v>78.099999999999994</v>
      </c>
      <c r="F1288" s="17">
        <f t="shared" si="163"/>
        <v>5.5555555555554373E-2</v>
      </c>
      <c r="G1288" s="17">
        <f t="shared" si="164"/>
        <v>0.19999999999999574</v>
      </c>
      <c r="I1288">
        <f t="shared" si="168"/>
        <v>56.25</v>
      </c>
      <c r="J1288">
        <f t="shared" si="166"/>
        <v>103.2993</v>
      </c>
      <c r="K1288">
        <f t="shared" si="167"/>
        <v>148.60255279048965</v>
      </c>
      <c r="L1288">
        <f>Table1[[#This Row],[Accel. (N)]]+Table1[[#This Row],[Roll (N)]]+Table1[[#This Row],[Aero (N)]]</f>
        <v>308.15185279048967</v>
      </c>
      <c r="M1288">
        <f>Table1[[#This Row],[Total (N)]]*((E1274/3.6)/1000)</f>
        <v>6.7964603087680224</v>
      </c>
      <c r="N1288">
        <f>Table1[[#This Row],[Power (kW)]]*1000</f>
        <v>6796.4603087680225</v>
      </c>
      <c r="P1288">
        <f>(Table1[[#This Row],[Power (kW)]]*1000)*C1274</f>
        <v>8604318.750900317</v>
      </c>
      <c r="S1288">
        <f t="shared" ref="S1288:S1351" si="169">IF(E1288&lt;1,1,0)</f>
        <v>0</v>
      </c>
      <c r="T1288">
        <f t="shared" si="165"/>
        <v>78.099999999999994</v>
      </c>
      <c r="U1288">
        <f t="shared" ref="U1288:U1351" si="170">E1288/3.6</f>
        <v>21.694444444444443</v>
      </c>
    </row>
    <row r="1289" spans="2:21" x14ac:dyDescent="0.2">
      <c r="B1289" s="6" t="s">
        <v>53</v>
      </c>
      <c r="C1289" s="6">
        <v>1281</v>
      </c>
      <c r="D1289" s="6">
        <v>259</v>
      </c>
      <c r="E1289" s="12">
        <v>78.3</v>
      </c>
      <c r="F1289" s="17">
        <f t="shared" si="163"/>
        <v>2.7777777777778172E-2</v>
      </c>
      <c r="G1289" s="17">
        <f t="shared" si="164"/>
        <v>0.10000000000000142</v>
      </c>
      <c r="I1289">
        <f t="shared" si="168"/>
        <v>44.999999999999041</v>
      </c>
      <c r="J1289">
        <f t="shared" si="166"/>
        <v>103.2993</v>
      </c>
      <c r="K1289">
        <f t="shared" si="167"/>
        <v>149.35212311622254</v>
      </c>
      <c r="L1289">
        <f>Table1[[#This Row],[Accel. (N)]]+Table1[[#This Row],[Roll (N)]]+Table1[[#This Row],[Aero (N)]]</f>
        <v>297.65142311622162</v>
      </c>
      <c r="M1289">
        <f>Table1[[#This Row],[Total (N)]]*((E1275/3.6)/1000)</f>
        <v>6.581403688903122</v>
      </c>
      <c r="N1289">
        <f>Table1[[#This Row],[Power (kW)]]*1000</f>
        <v>6581.4036889031222</v>
      </c>
      <c r="P1289">
        <f>(Table1[[#This Row],[Power (kW)]]*1000)*C1275</f>
        <v>8338638.4738402562</v>
      </c>
      <c r="S1289">
        <f t="shared" si="169"/>
        <v>0</v>
      </c>
      <c r="T1289">
        <f t="shared" si="165"/>
        <v>78.3</v>
      </c>
      <c r="U1289">
        <f t="shared" si="170"/>
        <v>21.75</v>
      </c>
    </row>
    <row r="1290" spans="2:21" x14ac:dyDescent="0.2">
      <c r="B1290" s="6" t="s">
        <v>53</v>
      </c>
      <c r="C1290" s="6">
        <v>1282</v>
      </c>
      <c r="D1290" s="6">
        <v>260</v>
      </c>
      <c r="E1290" s="12">
        <v>78.3</v>
      </c>
      <c r="F1290" s="17">
        <f t="shared" ref="F1290:F1353" si="171">($E1291-$E1289)/2/3.6</f>
        <v>1.3888888888890073E-2</v>
      </c>
      <c r="G1290" s="17">
        <f t="shared" ref="G1290:G1353" si="172">($E1291-$E1289)/2</f>
        <v>5.0000000000004263E-2</v>
      </c>
      <c r="I1290">
        <f t="shared" si="168"/>
        <v>22.50000000000032</v>
      </c>
      <c r="J1290">
        <f t="shared" si="166"/>
        <v>103.2993</v>
      </c>
      <c r="K1290">
        <f t="shared" si="167"/>
        <v>150.10357915346674</v>
      </c>
      <c r="L1290">
        <f>Table1[[#This Row],[Accel. (N)]]+Table1[[#This Row],[Roll (N)]]+Table1[[#This Row],[Aero (N)]]</f>
        <v>275.9028791534671</v>
      </c>
      <c r="M1290">
        <f>Table1[[#This Row],[Total (N)]]*((E1276/3.6)/1000)</f>
        <v>6.1158471545685202</v>
      </c>
      <c r="N1290">
        <f>Table1[[#This Row],[Power (kW)]]*1000</f>
        <v>6115.8471545685206</v>
      </c>
      <c r="P1290">
        <f>(Table1[[#This Row],[Power (kW)]]*1000)*C1276</f>
        <v>7754894.1919928845</v>
      </c>
      <c r="S1290">
        <f t="shared" si="169"/>
        <v>0</v>
      </c>
      <c r="T1290">
        <f t="shared" si="165"/>
        <v>78.3</v>
      </c>
      <c r="U1290">
        <f t="shared" si="170"/>
        <v>21.75</v>
      </c>
    </row>
    <row r="1291" spans="2:21" x14ac:dyDescent="0.2">
      <c r="B1291" s="6" t="s">
        <v>53</v>
      </c>
      <c r="C1291" s="6">
        <v>1283</v>
      </c>
      <c r="D1291" s="6">
        <v>261</v>
      </c>
      <c r="E1291" s="12">
        <v>78.400000000000006</v>
      </c>
      <c r="F1291" s="17">
        <f t="shared" si="171"/>
        <v>1.3888888888890073E-2</v>
      </c>
      <c r="G1291" s="17">
        <f t="shared" si="172"/>
        <v>5.0000000000004263E-2</v>
      </c>
      <c r="I1291">
        <f t="shared" si="168"/>
        <v>-22.50000000000032</v>
      </c>
      <c r="J1291">
        <f t="shared" si="166"/>
        <v>103.2993</v>
      </c>
      <c r="K1291">
        <f t="shared" si="167"/>
        <v>150.10357915346674</v>
      </c>
      <c r="L1291">
        <f>Table1[[#This Row],[Accel. (N)]]+Table1[[#This Row],[Roll (N)]]+Table1[[#This Row],[Aero (N)]]</f>
        <v>230.90287915346642</v>
      </c>
      <c r="M1291">
        <f>Table1[[#This Row],[Total (N)]]*((E1277/3.6)/1000)</f>
        <v>5.1183471545685046</v>
      </c>
      <c r="N1291">
        <f>Table1[[#This Row],[Power (kW)]]*1000</f>
        <v>5118.3471545685043</v>
      </c>
      <c r="P1291">
        <f>(Table1[[#This Row],[Power (kW)]]*1000)*C1277</f>
        <v>6495182.539147432</v>
      </c>
      <c r="S1291">
        <f t="shared" si="169"/>
        <v>0</v>
      </c>
      <c r="T1291">
        <f t="shared" si="165"/>
        <v>78.400000000000006</v>
      </c>
      <c r="U1291">
        <f t="shared" si="170"/>
        <v>21.777777777777779</v>
      </c>
    </row>
    <row r="1292" spans="2:21" x14ac:dyDescent="0.2">
      <c r="B1292" s="6" t="s">
        <v>53</v>
      </c>
      <c r="C1292" s="6">
        <v>1284</v>
      </c>
      <c r="D1292" s="6">
        <v>262</v>
      </c>
      <c r="E1292" s="12">
        <v>78.400000000000006</v>
      </c>
      <c r="F1292" s="17">
        <f t="shared" si="171"/>
        <v>0</v>
      </c>
      <c r="G1292" s="17">
        <f t="shared" si="172"/>
        <v>0</v>
      </c>
      <c r="I1292">
        <f t="shared" si="168"/>
        <v>-56.25</v>
      </c>
      <c r="J1292">
        <f t="shared" si="166"/>
        <v>103.2993</v>
      </c>
      <c r="K1292">
        <f t="shared" si="167"/>
        <v>149.35212311622254</v>
      </c>
      <c r="L1292">
        <f>Table1[[#This Row],[Accel. (N)]]+Table1[[#This Row],[Roll (N)]]+Table1[[#This Row],[Aero (N)]]</f>
        <v>196.40142311622253</v>
      </c>
      <c r="M1292">
        <f>Table1[[#This Row],[Total (N)]]*((E1278/3.6)/1000)</f>
        <v>4.342653688903142</v>
      </c>
      <c r="N1292">
        <f>Table1[[#This Row],[Power (kW)]]*1000</f>
        <v>4342.6536889031422</v>
      </c>
      <c r="P1292">
        <f>(Table1[[#This Row],[Power (kW)]]*1000)*C1278</f>
        <v>5515170.1849069903</v>
      </c>
      <c r="S1292">
        <f t="shared" si="169"/>
        <v>0</v>
      </c>
      <c r="T1292">
        <f t="shared" si="165"/>
        <v>78.400000000000006</v>
      </c>
      <c r="U1292">
        <f t="shared" si="170"/>
        <v>21.777777777777779</v>
      </c>
    </row>
    <row r="1293" spans="2:21" x14ac:dyDescent="0.2">
      <c r="B1293" s="6" t="s">
        <v>53</v>
      </c>
      <c r="C1293" s="6">
        <v>1285</v>
      </c>
      <c r="D1293" s="6">
        <v>263</v>
      </c>
      <c r="E1293" s="12">
        <v>78.400000000000006</v>
      </c>
      <c r="F1293" s="17">
        <f t="shared" si="171"/>
        <v>-2.7777777777778172E-2</v>
      </c>
      <c r="G1293" s="17">
        <f t="shared" si="172"/>
        <v>-0.10000000000000142</v>
      </c>
      <c r="I1293">
        <f t="shared" si="168"/>
        <v>-78.749999999998721</v>
      </c>
      <c r="J1293">
        <f t="shared" si="166"/>
        <v>103.2993</v>
      </c>
      <c r="K1293">
        <f t="shared" si="167"/>
        <v>148.22847476943988</v>
      </c>
      <c r="L1293">
        <f>Table1[[#This Row],[Accel. (N)]]+Table1[[#This Row],[Roll (N)]]+Table1[[#This Row],[Aero (N)]]</f>
        <v>172.77777476944118</v>
      </c>
      <c r="M1293">
        <f>Table1[[#This Row],[Total (N)]]*((E1279/3.6)/1000)</f>
        <v>3.8059104275601898</v>
      </c>
      <c r="N1293">
        <f>Table1[[#This Row],[Power (kW)]]*1000</f>
        <v>3805.9104275601899</v>
      </c>
      <c r="P1293">
        <f>(Table1[[#This Row],[Power (kW)]]*1000)*C1279</f>
        <v>4837312.1534290016</v>
      </c>
      <c r="S1293">
        <f t="shared" si="169"/>
        <v>0</v>
      </c>
      <c r="T1293">
        <f t="shared" si="165"/>
        <v>78.400000000000006</v>
      </c>
      <c r="U1293">
        <f t="shared" si="170"/>
        <v>21.777777777777779</v>
      </c>
    </row>
    <row r="1294" spans="2:21" x14ac:dyDescent="0.2">
      <c r="B1294" s="6" t="s">
        <v>53</v>
      </c>
      <c r="C1294" s="6">
        <v>1286</v>
      </c>
      <c r="D1294" s="6">
        <v>264</v>
      </c>
      <c r="E1294" s="12">
        <v>78.2</v>
      </c>
      <c r="F1294" s="17">
        <f t="shared" si="171"/>
        <v>-5.5555555555556344E-2</v>
      </c>
      <c r="G1294" s="17">
        <f t="shared" si="172"/>
        <v>-0.20000000000000284</v>
      </c>
      <c r="I1294">
        <f t="shared" si="168"/>
        <v>-89.999999999999687</v>
      </c>
      <c r="J1294">
        <f t="shared" si="166"/>
        <v>103.2993</v>
      </c>
      <c r="K1294">
        <f t="shared" si="167"/>
        <v>146.73687696401922</v>
      </c>
      <c r="L1294">
        <f>Table1[[#This Row],[Accel. (N)]]+Table1[[#This Row],[Roll (N)]]+Table1[[#This Row],[Aero (N)]]</f>
        <v>160.03617696401955</v>
      </c>
      <c r="M1294">
        <f>Table1[[#This Row],[Total (N)]]*((E1280/3.6)/1000)</f>
        <v>3.507459545128095</v>
      </c>
      <c r="N1294">
        <f>Table1[[#This Row],[Power (kW)]]*1000</f>
        <v>3507.4595451280952</v>
      </c>
      <c r="P1294">
        <f>(Table1[[#This Row],[Power (kW)]]*1000)*C1280</f>
        <v>4461488.5414029369</v>
      </c>
      <c r="S1294">
        <f t="shared" si="169"/>
        <v>0</v>
      </c>
      <c r="T1294">
        <f t="shared" si="165"/>
        <v>78.2</v>
      </c>
      <c r="U1294">
        <f t="shared" si="170"/>
        <v>21.722222222222221</v>
      </c>
    </row>
    <row r="1295" spans="2:21" x14ac:dyDescent="0.2">
      <c r="B1295" s="6" t="s">
        <v>53</v>
      </c>
      <c r="C1295" s="6">
        <v>1287</v>
      </c>
      <c r="D1295" s="6">
        <v>265</v>
      </c>
      <c r="E1295" s="12">
        <v>78</v>
      </c>
      <c r="F1295" s="17">
        <f t="shared" si="171"/>
        <v>-6.9444444444444448E-2</v>
      </c>
      <c r="G1295" s="17">
        <f t="shared" si="172"/>
        <v>-0.25</v>
      </c>
      <c r="I1295">
        <f t="shared" si="168"/>
        <v>-78.750000000000313</v>
      </c>
      <c r="J1295">
        <f t="shared" si="166"/>
        <v>103.2993</v>
      </c>
      <c r="K1295">
        <f t="shared" si="167"/>
        <v>145.25282200464355</v>
      </c>
      <c r="L1295">
        <f>Table1[[#This Row],[Accel. (N)]]+Table1[[#This Row],[Roll (N)]]+Table1[[#This Row],[Aero (N)]]</f>
        <v>169.80212200464325</v>
      </c>
      <c r="M1295">
        <f>Table1[[#This Row],[Total (N)]]*((E1281/3.6)/1000)</f>
        <v>3.7026296048234708</v>
      </c>
      <c r="N1295">
        <f>Table1[[#This Row],[Power (kW)]]*1000</f>
        <v>3702.6296048234708</v>
      </c>
      <c r="P1295">
        <f>(Table1[[#This Row],[Power (kW)]]*1000)*C1281</f>
        <v>4713447.4869402787</v>
      </c>
      <c r="S1295">
        <f t="shared" si="169"/>
        <v>0</v>
      </c>
      <c r="T1295">
        <f t="shared" si="165"/>
        <v>78</v>
      </c>
      <c r="U1295">
        <f t="shared" si="170"/>
        <v>21.666666666666668</v>
      </c>
    </row>
    <row r="1296" spans="2:21" x14ac:dyDescent="0.2">
      <c r="B1296" s="6" t="s">
        <v>53</v>
      </c>
      <c r="C1296" s="6">
        <v>1288</v>
      </c>
      <c r="D1296" s="6">
        <v>266</v>
      </c>
      <c r="E1296" s="12">
        <v>77.7</v>
      </c>
      <c r="F1296" s="17">
        <f t="shared" si="171"/>
        <v>-9.7222222222222612E-2</v>
      </c>
      <c r="G1296" s="17">
        <f t="shared" si="172"/>
        <v>-0.35000000000000142</v>
      </c>
      <c r="I1296">
        <f t="shared" si="168"/>
        <v>-67.499999999999361</v>
      </c>
      <c r="J1296">
        <f t="shared" si="166"/>
        <v>103.2993</v>
      </c>
      <c r="K1296">
        <f t="shared" si="167"/>
        <v>144.14473077782895</v>
      </c>
      <c r="L1296">
        <f>Table1[[#This Row],[Accel. (N)]]+Table1[[#This Row],[Roll (N)]]+Table1[[#This Row],[Aero (N)]]</f>
        <v>179.9440307778296</v>
      </c>
      <c r="M1296">
        <f>Table1[[#This Row],[Total (N)]]*((E1282/3.6)/1000)</f>
        <v>3.9087842241184094</v>
      </c>
      <c r="N1296">
        <f>Table1[[#This Row],[Power (kW)]]*1000</f>
        <v>3908.7842241184094</v>
      </c>
      <c r="P1296">
        <f>(Table1[[#This Row],[Power (kW)]]*1000)*C1282</f>
        <v>4979791.1015268536</v>
      </c>
      <c r="S1296">
        <f t="shared" si="169"/>
        <v>0</v>
      </c>
      <c r="T1296">
        <f t="shared" si="165"/>
        <v>77.7</v>
      </c>
      <c r="U1296">
        <f t="shared" si="170"/>
        <v>21.583333333333332</v>
      </c>
    </row>
    <row r="1297" spans="2:21" x14ac:dyDescent="0.2">
      <c r="B1297" s="6" t="s">
        <v>53</v>
      </c>
      <c r="C1297" s="6">
        <v>1289</v>
      </c>
      <c r="D1297" s="6">
        <v>267</v>
      </c>
      <c r="E1297" s="12">
        <v>77.3</v>
      </c>
      <c r="F1297" s="17">
        <f t="shared" si="171"/>
        <v>-0.11111111111111072</v>
      </c>
      <c r="G1297" s="17">
        <f t="shared" si="172"/>
        <v>-0.39999999999999858</v>
      </c>
      <c r="I1297">
        <f t="shared" si="168"/>
        <v>-56.25</v>
      </c>
      <c r="J1297">
        <f t="shared" si="166"/>
        <v>103.2993</v>
      </c>
      <c r="K1297">
        <f t="shared" si="167"/>
        <v>143.04088240191476</v>
      </c>
      <c r="L1297">
        <f>Table1[[#This Row],[Accel. (N)]]+Table1[[#This Row],[Roll (N)]]+Table1[[#This Row],[Aero (N)]]</f>
        <v>190.09018240191477</v>
      </c>
      <c r="M1297">
        <f>Table1[[#This Row],[Total (N)]]*((E1283/3.6)/1000)</f>
        <v>4.113340335863656</v>
      </c>
      <c r="N1297">
        <f>Table1[[#This Row],[Power (kW)]]*1000</f>
        <v>4113.340335863656</v>
      </c>
      <c r="P1297">
        <f>(Table1[[#This Row],[Power (kW)]]*1000)*C1283</f>
        <v>5244508.9282261617</v>
      </c>
      <c r="S1297">
        <f t="shared" si="169"/>
        <v>0</v>
      </c>
      <c r="T1297">
        <f t="shared" si="165"/>
        <v>77.3</v>
      </c>
      <c r="U1297">
        <f t="shared" si="170"/>
        <v>21.472222222222221</v>
      </c>
    </row>
    <row r="1298" spans="2:21" x14ac:dyDescent="0.2">
      <c r="B1298" s="6" t="s">
        <v>53</v>
      </c>
      <c r="C1298" s="6">
        <v>1290</v>
      </c>
      <c r="D1298" s="6">
        <v>268</v>
      </c>
      <c r="E1298" s="12">
        <v>76.900000000000006</v>
      </c>
      <c r="F1298" s="17">
        <f t="shared" si="171"/>
        <v>-9.7222222222222612E-2</v>
      </c>
      <c r="G1298" s="17">
        <f t="shared" si="172"/>
        <v>-0.35000000000000142</v>
      </c>
      <c r="I1298">
        <f t="shared" si="168"/>
        <v>-22.50000000000032</v>
      </c>
      <c r="J1298">
        <f t="shared" si="166"/>
        <v>103.2993</v>
      </c>
      <c r="K1298">
        <f t="shared" si="167"/>
        <v>142.30734062402766</v>
      </c>
      <c r="L1298">
        <f>Table1[[#This Row],[Accel. (N)]]+Table1[[#This Row],[Roll (N)]]+Table1[[#This Row],[Aero (N)]]</f>
        <v>223.10664062402734</v>
      </c>
      <c r="M1298">
        <f>Table1[[#This Row],[Total (N)]]*((E1284/3.6)/1000)</f>
        <v>4.8153849934685899</v>
      </c>
      <c r="N1298">
        <f>Table1[[#This Row],[Power (kW)]]*1000</f>
        <v>4815.3849934685895</v>
      </c>
      <c r="P1298">
        <f>(Table1[[#This Row],[Power (kW)]]*1000)*C1284</f>
        <v>6144431.25166592</v>
      </c>
      <c r="S1298">
        <f t="shared" si="169"/>
        <v>0</v>
      </c>
      <c r="T1298">
        <f t="shared" si="165"/>
        <v>76.900000000000006</v>
      </c>
      <c r="U1298">
        <f t="shared" si="170"/>
        <v>21.361111111111111</v>
      </c>
    </row>
    <row r="1299" spans="2:21" x14ac:dyDescent="0.2">
      <c r="B1299" s="6" t="s">
        <v>53</v>
      </c>
      <c r="C1299" s="6">
        <v>1291</v>
      </c>
      <c r="D1299" s="6">
        <v>269</v>
      </c>
      <c r="E1299" s="12">
        <v>76.599999999999994</v>
      </c>
      <c r="F1299" s="17">
        <f t="shared" si="171"/>
        <v>-9.7222222222222612E-2</v>
      </c>
      <c r="G1299" s="17">
        <f t="shared" si="172"/>
        <v>-0.35000000000000142</v>
      </c>
      <c r="I1299">
        <f t="shared" si="168"/>
        <v>11.249999999999361</v>
      </c>
      <c r="J1299">
        <f t="shared" si="166"/>
        <v>103.2993</v>
      </c>
      <c r="K1299">
        <f t="shared" si="167"/>
        <v>142.30734062402766</v>
      </c>
      <c r="L1299">
        <f>Table1[[#This Row],[Accel. (N)]]+Table1[[#This Row],[Roll (N)]]+Table1[[#This Row],[Aero (N)]]</f>
        <v>256.85664062402702</v>
      </c>
      <c r="M1299">
        <f>Table1[[#This Row],[Total (N)]]*((E1285/3.6)/1000)</f>
        <v>5.5438224934685829</v>
      </c>
      <c r="N1299">
        <f>Table1[[#This Row],[Power (kW)]]*1000</f>
        <v>5543.8224934685832</v>
      </c>
      <c r="P1299">
        <f>(Table1[[#This Row],[Power (kW)]]*1000)*C1285</f>
        <v>7079461.324159381</v>
      </c>
      <c r="S1299">
        <f t="shared" si="169"/>
        <v>0</v>
      </c>
      <c r="T1299">
        <f t="shared" si="165"/>
        <v>76.599999999999994</v>
      </c>
      <c r="U1299">
        <f t="shared" si="170"/>
        <v>21.277777777777775</v>
      </c>
    </row>
    <row r="1300" spans="2:21" x14ac:dyDescent="0.2">
      <c r="B1300" s="6" t="s">
        <v>53</v>
      </c>
      <c r="C1300" s="6">
        <v>1292</v>
      </c>
      <c r="D1300" s="6">
        <v>270</v>
      </c>
      <c r="E1300" s="12">
        <v>76.2</v>
      </c>
      <c r="F1300" s="17">
        <f t="shared" si="171"/>
        <v>-0.12499999999999881</v>
      </c>
      <c r="G1300" s="17">
        <f t="shared" si="172"/>
        <v>-0.44999999999999574</v>
      </c>
      <c r="I1300">
        <f t="shared" si="168"/>
        <v>22.50000000000032</v>
      </c>
      <c r="J1300">
        <f t="shared" si="166"/>
        <v>103.2993</v>
      </c>
      <c r="K1300">
        <f t="shared" si="167"/>
        <v>142.67387579903232</v>
      </c>
      <c r="L1300">
        <f>Table1[[#This Row],[Accel. (N)]]+Table1[[#This Row],[Roll (N)]]+Table1[[#This Row],[Aero (N)]]</f>
        <v>268.47317579903267</v>
      </c>
      <c r="M1300">
        <f>Table1[[#This Row],[Total (N)]]*((E1286/3.6)/1000)</f>
        <v>5.8020036325457616</v>
      </c>
      <c r="N1300">
        <f>Table1[[#This Row],[Power (kW)]]*1000</f>
        <v>5802.0036325457613</v>
      </c>
      <c r="P1300">
        <f>(Table1[[#This Row],[Power (kW)]]*1000)*C1286</f>
        <v>7414960.6423934828</v>
      </c>
      <c r="S1300">
        <f t="shared" si="169"/>
        <v>0</v>
      </c>
      <c r="T1300">
        <f t="shared" si="165"/>
        <v>76.2</v>
      </c>
      <c r="U1300">
        <f t="shared" si="170"/>
        <v>21.166666666666668</v>
      </c>
    </row>
    <row r="1301" spans="2:21" x14ac:dyDescent="0.2">
      <c r="B1301" s="6" t="s">
        <v>53</v>
      </c>
      <c r="C1301" s="6">
        <v>1293</v>
      </c>
      <c r="D1301" s="6">
        <v>271</v>
      </c>
      <c r="E1301" s="12">
        <v>75.7</v>
      </c>
      <c r="F1301" s="17">
        <f t="shared" si="171"/>
        <v>-0.1388888888888889</v>
      </c>
      <c r="G1301" s="17">
        <f t="shared" si="172"/>
        <v>-0.5</v>
      </c>
      <c r="I1301">
        <f t="shared" si="168"/>
        <v>33.74999999999968</v>
      </c>
      <c r="J1301">
        <f t="shared" si="166"/>
        <v>103.2993</v>
      </c>
      <c r="K1301">
        <f t="shared" si="167"/>
        <v>143.04088240191476</v>
      </c>
      <c r="L1301">
        <f>Table1[[#This Row],[Accel. (N)]]+Table1[[#This Row],[Roll (N)]]+Table1[[#This Row],[Aero (N)]]</f>
        <v>280.09018240191443</v>
      </c>
      <c r="M1301">
        <f>Table1[[#This Row],[Total (N)]]*((E1287/3.6)/1000)</f>
        <v>6.0608403358636478</v>
      </c>
      <c r="N1301">
        <f>Table1[[#This Row],[Power (kW)]]*1000</f>
        <v>6060.8403358636479</v>
      </c>
      <c r="P1301">
        <f>(Table1[[#This Row],[Power (kW)]]*1000)*C1287</f>
        <v>7751814.7895696051</v>
      </c>
      <c r="S1301">
        <f t="shared" si="169"/>
        <v>0</v>
      </c>
      <c r="T1301">
        <f t="shared" ref="T1301:T1364" si="173">IF(S1301=1,"",E1301)</f>
        <v>75.7</v>
      </c>
      <c r="U1301">
        <f t="shared" si="170"/>
        <v>21.027777777777779</v>
      </c>
    </row>
    <row r="1302" spans="2:21" x14ac:dyDescent="0.2">
      <c r="B1302" s="6" t="s">
        <v>53</v>
      </c>
      <c r="C1302" s="6">
        <v>1294</v>
      </c>
      <c r="D1302" s="6">
        <v>272</v>
      </c>
      <c r="E1302" s="12">
        <v>75.2</v>
      </c>
      <c r="F1302" s="17">
        <f t="shared" si="171"/>
        <v>-0.1388888888888889</v>
      </c>
      <c r="G1302" s="17">
        <f t="shared" si="172"/>
        <v>-0.5</v>
      </c>
      <c r="I1302">
        <f t="shared" si="168"/>
        <v>44.999999999999041</v>
      </c>
      <c r="J1302">
        <f t="shared" ref="J1302:J1365" si="174">$M$16*9.81*$M$17</f>
        <v>103.2993</v>
      </c>
      <c r="K1302">
        <f t="shared" si="167"/>
        <v>143.77630989131308</v>
      </c>
      <c r="L1302">
        <f>Table1[[#This Row],[Accel. (N)]]+Table1[[#This Row],[Roll (N)]]+Table1[[#This Row],[Aero (N)]]</f>
        <v>292.07560989131213</v>
      </c>
      <c r="M1302">
        <f>Table1[[#This Row],[Total (N)]]*((E1288/3.6)/1000)</f>
        <v>6.3364180923642985</v>
      </c>
      <c r="N1302">
        <f>Table1[[#This Row],[Power (kW)]]*1000</f>
        <v>6336.4180923642989</v>
      </c>
      <c r="P1302">
        <f>(Table1[[#This Row],[Power (kW)]]*1000)*C1288</f>
        <v>8110615.1582263028</v>
      </c>
      <c r="S1302">
        <f t="shared" si="169"/>
        <v>0</v>
      </c>
      <c r="T1302">
        <f t="shared" si="173"/>
        <v>75.2</v>
      </c>
      <c r="U1302">
        <f t="shared" si="170"/>
        <v>20.888888888888889</v>
      </c>
    </row>
    <row r="1303" spans="2:21" x14ac:dyDescent="0.2">
      <c r="B1303" s="6" t="s">
        <v>53</v>
      </c>
      <c r="C1303" s="6">
        <v>1295</v>
      </c>
      <c r="D1303" s="6">
        <v>273</v>
      </c>
      <c r="E1303" s="12">
        <v>74.7</v>
      </c>
      <c r="F1303" s="17">
        <f t="shared" si="171"/>
        <v>-0.11111111111111072</v>
      </c>
      <c r="G1303" s="17">
        <f t="shared" si="172"/>
        <v>-0.39999999999999858</v>
      </c>
      <c r="I1303">
        <f t="shared" si="168"/>
        <v>22.50000000000032</v>
      </c>
      <c r="J1303">
        <f t="shared" si="174"/>
        <v>103.2993</v>
      </c>
      <c r="K1303">
        <f t="shared" ref="K1303:K1366" si="175">0.5*0.9617*$M$20*1.293^2*(E1289/3.6)^2</f>
        <v>144.5136230922227</v>
      </c>
      <c r="L1303">
        <f>Table1[[#This Row],[Accel. (N)]]+Table1[[#This Row],[Roll (N)]]+Table1[[#This Row],[Aero (N)]]</f>
        <v>270.31292309222306</v>
      </c>
      <c r="M1303">
        <f>Table1[[#This Row],[Total (N)]]*((E1289/3.6)/1000)</f>
        <v>5.8793060772558512</v>
      </c>
      <c r="N1303">
        <f>Table1[[#This Row],[Power (kW)]]*1000</f>
        <v>5879.3060772558511</v>
      </c>
      <c r="P1303">
        <f>(Table1[[#This Row],[Power (kW)]]*1000)*C1289</f>
        <v>7531391.0849647447</v>
      </c>
      <c r="S1303">
        <f t="shared" si="169"/>
        <v>0</v>
      </c>
      <c r="T1303">
        <f t="shared" si="173"/>
        <v>74.7</v>
      </c>
      <c r="U1303">
        <f t="shared" si="170"/>
        <v>20.75</v>
      </c>
    </row>
    <row r="1304" spans="2:21" x14ac:dyDescent="0.2">
      <c r="B1304" s="6" t="s">
        <v>53</v>
      </c>
      <c r="C1304" s="6">
        <v>1296</v>
      </c>
      <c r="D1304" s="6">
        <v>274</v>
      </c>
      <c r="E1304" s="12">
        <v>74.400000000000006</v>
      </c>
      <c r="F1304" s="17">
        <f t="shared" si="171"/>
        <v>-5.5555555555556344E-2</v>
      </c>
      <c r="G1304" s="17">
        <f t="shared" si="172"/>
        <v>-0.20000000000000284</v>
      </c>
      <c r="I1304">
        <f t="shared" si="168"/>
        <v>11.250000000000959</v>
      </c>
      <c r="J1304">
        <f t="shared" si="174"/>
        <v>103.2993</v>
      </c>
      <c r="K1304">
        <f t="shared" si="175"/>
        <v>144.5136230922227</v>
      </c>
      <c r="L1304">
        <f>Table1[[#This Row],[Accel. (N)]]+Table1[[#This Row],[Roll (N)]]+Table1[[#This Row],[Aero (N)]]</f>
        <v>259.06292309222363</v>
      </c>
      <c r="M1304">
        <f>Table1[[#This Row],[Total (N)]]*((E1290/3.6)/1000)</f>
        <v>5.6346185772558632</v>
      </c>
      <c r="N1304">
        <f>Table1[[#This Row],[Power (kW)]]*1000</f>
        <v>5634.6185772558629</v>
      </c>
      <c r="P1304">
        <f>(Table1[[#This Row],[Power (kW)]]*1000)*C1290</f>
        <v>7223581.0160420164</v>
      </c>
      <c r="S1304">
        <f t="shared" si="169"/>
        <v>0</v>
      </c>
      <c r="T1304">
        <f t="shared" si="173"/>
        <v>74.400000000000006</v>
      </c>
      <c r="U1304">
        <f t="shared" si="170"/>
        <v>20.666666666666668</v>
      </c>
    </row>
    <row r="1305" spans="2:21" x14ac:dyDescent="0.2">
      <c r="B1305" s="6" t="s">
        <v>53</v>
      </c>
      <c r="C1305" s="6">
        <v>1297</v>
      </c>
      <c r="D1305" s="6">
        <v>275</v>
      </c>
      <c r="E1305" s="12">
        <v>74.3</v>
      </c>
      <c r="F1305" s="17">
        <f t="shared" si="171"/>
        <v>0</v>
      </c>
      <c r="G1305" s="17">
        <f t="shared" si="172"/>
        <v>0</v>
      </c>
      <c r="I1305">
        <f t="shared" si="168"/>
        <v>11.250000000000959</v>
      </c>
      <c r="J1305">
        <f t="shared" si="174"/>
        <v>103.2993</v>
      </c>
      <c r="K1305">
        <f t="shared" si="175"/>
        <v>144.88298683449423</v>
      </c>
      <c r="L1305">
        <f>Table1[[#This Row],[Accel. (N)]]+Table1[[#This Row],[Roll (N)]]+Table1[[#This Row],[Aero (N)]]</f>
        <v>259.43228683449519</v>
      </c>
      <c r="M1305">
        <f>Table1[[#This Row],[Total (N)]]*((E1291/3.6)/1000)</f>
        <v>5.6498586910623398</v>
      </c>
      <c r="N1305">
        <f>Table1[[#This Row],[Power (kW)]]*1000</f>
        <v>5649.8586910623399</v>
      </c>
      <c r="P1305">
        <f>(Table1[[#This Row],[Power (kW)]]*1000)*C1291</f>
        <v>7248768.700632982</v>
      </c>
      <c r="S1305">
        <f t="shared" si="169"/>
        <v>0</v>
      </c>
      <c r="T1305">
        <f t="shared" si="173"/>
        <v>74.3</v>
      </c>
      <c r="U1305">
        <f t="shared" si="170"/>
        <v>20.638888888888889</v>
      </c>
    </row>
    <row r="1306" spans="2:21" x14ac:dyDescent="0.2">
      <c r="B1306" s="6" t="s">
        <v>53</v>
      </c>
      <c r="C1306" s="6">
        <v>1298</v>
      </c>
      <c r="D1306" s="6">
        <v>276</v>
      </c>
      <c r="E1306" s="12">
        <v>74.400000000000006</v>
      </c>
      <c r="F1306" s="17">
        <f t="shared" si="171"/>
        <v>4.1666666666666269E-2</v>
      </c>
      <c r="G1306" s="17">
        <f t="shared" si="172"/>
        <v>0.14999999999999858</v>
      </c>
      <c r="I1306">
        <f t="shared" si="168"/>
        <v>0</v>
      </c>
      <c r="J1306">
        <f t="shared" si="174"/>
        <v>103.2993</v>
      </c>
      <c r="K1306">
        <f t="shared" si="175"/>
        <v>144.88298683449423</v>
      </c>
      <c r="L1306">
        <f>Table1[[#This Row],[Accel. (N)]]+Table1[[#This Row],[Roll (N)]]+Table1[[#This Row],[Aero (N)]]</f>
        <v>248.18228683449422</v>
      </c>
      <c r="M1306">
        <f>Table1[[#This Row],[Total (N)]]*((E1292/3.6)/1000)</f>
        <v>5.4048586910623184</v>
      </c>
      <c r="N1306">
        <f>Table1[[#This Row],[Power (kW)]]*1000</f>
        <v>5404.858691062318</v>
      </c>
      <c r="P1306">
        <f>(Table1[[#This Row],[Power (kW)]]*1000)*C1292</f>
        <v>6939838.5593240168</v>
      </c>
      <c r="S1306">
        <f t="shared" si="169"/>
        <v>0</v>
      </c>
      <c r="T1306">
        <f t="shared" si="173"/>
        <v>74.400000000000006</v>
      </c>
      <c r="U1306">
        <f t="shared" si="170"/>
        <v>20.666666666666668</v>
      </c>
    </row>
    <row r="1307" spans="2:21" x14ac:dyDescent="0.2">
      <c r="B1307" s="6" t="s">
        <v>53</v>
      </c>
      <c r="C1307" s="6">
        <v>1299</v>
      </c>
      <c r="D1307" s="6">
        <v>277</v>
      </c>
      <c r="E1307" s="12">
        <v>74.599999999999994</v>
      </c>
      <c r="F1307" s="17">
        <f t="shared" si="171"/>
        <v>6.9444444444444448E-2</v>
      </c>
      <c r="G1307" s="17">
        <f t="shared" si="172"/>
        <v>0.25</v>
      </c>
      <c r="I1307">
        <f t="shared" si="168"/>
        <v>-22.50000000000032</v>
      </c>
      <c r="J1307">
        <f t="shared" si="174"/>
        <v>103.2993</v>
      </c>
      <c r="K1307">
        <f t="shared" si="175"/>
        <v>144.88298683449423</v>
      </c>
      <c r="L1307">
        <f>Table1[[#This Row],[Accel. (N)]]+Table1[[#This Row],[Roll (N)]]+Table1[[#This Row],[Aero (N)]]</f>
        <v>225.68228683449391</v>
      </c>
      <c r="M1307">
        <f>Table1[[#This Row],[Total (N)]]*((E1293/3.6)/1000)</f>
        <v>4.914858691062312</v>
      </c>
      <c r="N1307">
        <f>Table1[[#This Row],[Power (kW)]]*1000</f>
        <v>4914.8586910623117</v>
      </c>
      <c r="P1307">
        <f>(Table1[[#This Row],[Power (kW)]]*1000)*C1293</f>
        <v>6315593.4180150703</v>
      </c>
      <c r="S1307">
        <f t="shared" si="169"/>
        <v>0</v>
      </c>
      <c r="T1307">
        <f t="shared" si="173"/>
        <v>74.599999999999994</v>
      </c>
      <c r="U1307">
        <f t="shared" si="170"/>
        <v>20.722222222222221</v>
      </c>
    </row>
    <row r="1308" spans="2:21" x14ac:dyDescent="0.2">
      <c r="B1308" s="6" t="s">
        <v>53</v>
      </c>
      <c r="C1308" s="6">
        <v>1300</v>
      </c>
      <c r="D1308" s="6">
        <v>278</v>
      </c>
      <c r="E1308" s="12">
        <v>74.900000000000006</v>
      </c>
      <c r="F1308" s="17">
        <f t="shared" si="171"/>
        <v>6.9444444444444448E-2</v>
      </c>
      <c r="G1308" s="17">
        <f t="shared" si="172"/>
        <v>0.25</v>
      </c>
      <c r="I1308">
        <f t="shared" si="168"/>
        <v>-45.000000000000639</v>
      </c>
      <c r="J1308">
        <f t="shared" si="174"/>
        <v>103.2993</v>
      </c>
      <c r="K1308">
        <f t="shared" si="175"/>
        <v>144.14473077782895</v>
      </c>
      <c r="L1308">
        <f>Table1[[#This Row],[Accel. (N)]]+Table1[[#This Row],[Roll (N)]]+Table1[[#This Row],[Aero (N)]]</f>
        <v>202.44403077782832</v>
      </c>
      <c r="M1308">
        <f>Table1[[#This Row],[Total (N)]]*((E1294/3.6)/1000)</f>
        <v>4.3975342241183819</v>
      </c>
      <c r="N1308">
        <f>Table1[[#This Row],[Power (kW)]]*1000</f>
        <v>4397.5342241183816</v>
      </c>
      <c r="P1308">
        <f>(Table1[[#This Row],[Power (kW)]]*1000)*C1294</f>
        <v>5655229.0122162392</v>
      </c>
      <c r="S1308">
        <f t="shared" si="169"/>
        <v>0</v>
      </c>
      <c r="T1308">
        <f t="shared" si="173"/>
        <v>74.900000000000006</v>
      </c>
      <c r="U1308">
        <f t="shared" si="170"/>
        <v>20.805555555555557</v>
      </c>
    </row>
    <row r="1309" spans="2:21" x14ac:dyDescent="0.2">
      <c r="B1309" s="6" t="s">
        <v>53</v>
      </c>
      <c r="C1309" s="6">
        <v>1301</v>
      </c>
      <c r="D1309" s="6">
        <v>279</v>
      </c>
      <c r="E1309" s="12">
        <v>75.099999999999994</v>
      </c>
      <c r="F1309" s="17">
        <f t="shared" si="171"/>
        <v>5.5555555555554373E-2</v>
      </c>
      <c r="G1309" s="17">
        <f t="shared" si="172"/>
        <v>0.19999999999999574</v>
      </c>
      <c r="I1309">
        <f t="shared" si="168"/>
        <v>-56.25</v>
      </c>
      <c r="J1309">
        <f t="shared" si="174"/>
        <v>103.2993</v>
      </c>
      <c r="K1309">
        <f t="shared" si="175"/>
        <v>143.40836043267501</v>
      </c>
      <c r="L1309">
        <f>Table1[[#This Row],[Accel. (N)]]+Table1[[#This Row],[Roll (N)]]+Table1[[#This Row],[Aero (N)]]</f>
        <v>190.45766043267503</v>
      </c>
      <c r="M1309">
        <f>Table1[[#This Row],[Total (N)]]*((E1295/3.6)/1000)</f>
        <v>4.1265826427079588</v>
      </c>
      <c r="N1309">
        <f>Table1[[#This Row],[Power (kW)]]*1000</f>
        <v>4126.5826427079592</v>
      </c>
      <c r="P1309">
        <f>(Table1[[#This Row],[Power (kW)]]*1000)*C1295</f>
        <v>5310911.8611651435</v>
      </c>
      <c r="S1309">
        <f t="shared" si="169"/>
        <v>0</v>
      </c>
      <c r="T1309">
        <f t="shared" si="173"/>
        <v>75.099999999999994</v>
      </c>
      <c r="U1309">
        <f t="shared" si="170"/>
        <v>20.861111111111111</v>
      </c>
    </row>
    <row r="1310" spans="2:21" x14ac:dyDescent="0.2">
      <c r="B1310" s="6" t="s">
        <v>53</v>
      </c>
      <c r="C1310" s="6">
        <v>1302</v>
      </c>
      <c r="D1310" s="6">
        <v>280</v>
      </c>
      <c r="E1310" s="12">
        <v>75.3</v>
      </c>
      <c r="F1310" s="17">
        <f t="shared" si="171"/>
        <v>5.5555555555556344E-2</v>
      </c>
      <c r="G1310" s="17">
        <f t="shared" si="172"/>
        <v>0.20000000000000284</v>
      </c>
      <c r="I1310">
        <f t="shared" si="168"/>
        <v>-78.750000000000313</v>
      </c>
      <c r="J1310">
        <f t="shared" si="174"/>
        <v>103.2993</v>
      </c>
      <c r="K1310">
        <f t="shared" si="175"/>
        <v>142.30734062402766</v>
      </c>
      <c r="L1310">
        <f>Table1[[#This Row],[Accel. (N)]]+Table1[[#This Row],[Roll (N)]]+Table1[[#This Row],[Aero (N)]]</f>
        <v>166.85664062402736</v>
      </c>
      <c r="M1310">
        <f>Table1[[#This Row],[Total (N)]]*((E1296/3.6)/1000)</f>
        <v>3.6013224934685906</v>
      </c>
      <c r="N1310">
        <f>Table1[[#This Row],[Power (kW)]]*1000</f>
        <v>3601.3224934685904</v>
      </c>
      <c r="P1310">
        <f>(Table1[[#This Row],[Power (kW)]]*1000)*C1296</f>
        <v>4638503.3715875447</v>
      </c>
      <c r="S1310">
        <f t="shared" si="169"/>
        <v>0</v>
      </c>
      <c r="T1310">
        <f t="shared" si="173"/>
        <v>75.3</v>
      </c>
      <c r="U1310">
        <f t="shared" si="170"/>
        <v>20.916666666666664</v>
      </c>
    </row>
    <row r="1311" spans="2:21" x14ac:dyDescent="0.2">
      <c r="B1311" s="6" t="s">
        <v>53</v>
      </c>
      <c r="C1311" s="6">
        <v>1303</v>
      </c>
      <c r="D1311" s="6">
        <v>281</v>
      </c>
      <c r="E1311" s="12">
        <v>75.5</v>
      </c>
      <c r="F1311" s="17">
        <f t="shared" si="171"/>
        <v>6.9444444444444448E-2</v>
      </c>
      <c r="G1311" s="17">
        <f t="shared" si="172"/>
        <v>0.25</v>
      </c>
      <c r="I1311">
        <f t="shared" si="168"/>
        <v>-89.999999999999687</v>
      </c>
      <c r="J1311">
        <f t="shared" si="174"/>
        <v>103.2993</v>
      </c>
      <c r="K1311">
        <f t="shared" si="175"/>
        <v>140.84591420278738</v>
      </c>
      <c r="L1311">
        <f>Table1[[#This Row],[Accel. (N)]]+Table1[[#This Row],[Roll (N)]]+Table1[[#This Row],[Aero (N)]]</f>
        <v>154.14521420278771</v>
      </c>
      <c r="M1311">
        <f>Table1[[#This Row],[Total (N)]]*((E1297/3.6)/1000)</f>
        <v>3.309840293854303</v>
      </c>
      <c r="N1311">
        <f>Table1[[#This Row],[Power (kW)]]*1000</f>
        <v>3309.8402938543031</v>
      </c>
      <c r="P1311">
        <f>(Table1[[#This Row],[Power (kW)]]*1000)*C1297</f>
        <v>4266384.1387781966</v>
      </c>
      <c r="S1311">
        <f t="shared" si="169"/>
        <v>0</v>
      </c>
      <c r="T1311">
        <f t="shared" si="173"/>
        <v>75.5</v>
      </c>
      <c r="U1311">
        <f t="shared" si="170"/>
        <v>20.972222222222221</v>
      </c>
    </row>
    <row r="1312" spans="2:21" x14ac:dyDescent="0.2">
      <c r="B1312" s="6" t="s">
        <v>53</v>
      </c>
      <c r="C1312" s="6">
        <v>1304</v>
      </c>
      <c r="D1312" s="6">
        <v>282</v>
      </c>
      <c r="E1312" s="12">
        <v>75.8</v>
      </c>
      <c r="F1312" s="17">
        <f t="shared" si="171"/>
        <v>5.5555555555556344E-2</v>
      </c>
      <c r="G1312" s="17">
        <f t="shared" si="172"/>
        <v>0.20000000000000284</v>
      </c>
      <c r="I1312">
        <f t="shared" si="168"/>
        <v>-78.750000000000313</v>
      </c>
      <c r="J1312">
        <f t="shared" si="174"/>
        <v>103.2993</v>
      </c>
      <c r="K1312">
        <f t="shared" si="175"/>
        <v>139.39203062759222</v>
      </c>
      <c r="L1312">
        <f>Table1[[#This Row],[Accel. (N)]]+Table1[[#This Row],[Roll (N)]]+Table1[[#This Row],[Aero (N)]]</f>
        <v>163.94133062759192</v>
      </c>
      <c r="M1312">
        <f>Table1[[#This Row],[Total (N)]]*((E1298/3.6)/1000)</f>
        <v>3.5019689792393942</v>
      </c>
      <c r="N1312">
        <f>Table1[[#This Row],[Power (kW)]]*1000</f>
        <v>3501.9689792393942</v>
      </c>
      <c r="P1312">
        <f>(Table1[[#This Row],[Power (kW)]]*1000)*C1298</f>
        <v>4517539.9832188189</v>
      </c>
      <c r="S1312">
        <f t="shared" si="169"/>
        <v>0</v>
      </c>
      <c r="T1312">
        <f t="shared" si="173"/>
        <v>75.8</v>
      </c>
      <c r="U1312">
        <f t="shared" si="170"/>
        <v>21.055555555555554</v>
      </c>
    </row>
    <row r="1313" spans="2:21" x14ac:dyDescent="0.2">
      <c r="B1313" s="6" t="s">
        <v>53</v>
      </c>
      <c r="C1313" s="6">
        <v>1305</v>
      </c>
      <c r="D1313" s="6">
        <v>283</v>
      </c>
      <c r="E1313" s="12">
        <v>75.900000000000006</v>
      </c>
      <c r="F1313" s="17">
        <f t="shared" si="171"/>
        <v>2.7777777777778172E-2</v>
      </c>
      <c r="G1313" s="17">
        <f t="shared" si="172"/>
        <v>0.10000000000000142</v>
      </c>
      <c r="I1313">
        <f t="shared" si="168"/>
        <v>-78.750000000000313</v>
      </c>
      <c r="J1313">
        <f t="shared" si="174"/>
        <v>103.2993</v>
      </c>
      <c r="K1313">
        <f t="shared" si="175"/>
        <v>138.30656793891293</v>
      </c>
      <c r="L1313">
        <f>Table1[[#This Row],[Accel. (N)]]+Table1[[#This Row],[Roll (N)]]+Table1[[#This Row],[Aero (N)]]</f>
        <v>162.85586793891264</v>
      </c>
      <c r="M1313">
        <f>Table1[[#This Row],[Total (N)]]*((E1299/3.6)/1000)</f>
        <v>3.465210967811307</v>
      </c>
      <c r="N1313">
        <f>Table1[[#This Row],[Power (kW)]]*1000</f>
        <v>3465.210967811307</v>
      </c>
      <c r="P1313">
        <f>(Table1[[#This Row],[Power (kW)]]*1000)*C1299</f>
        <v>4473587.3594443975</v>
      </c>
      <c r="S1313">
        <f t="shared" si="169"/>
        <v>0</v>
      </c>
      <c r="T1313">
        <f t="shared" si="173"/>
        <v>75.900000000000006</v>
      </c>
      <c r="U1313">
        <f t="shared" si="170"/>
        <v>21.083333333333336</v>
      </c>
    </row>
    <row r="1314" spans="2:21" x14ac:dyDescent="0.2">
      <c r="B1314" s="6" t="s">
        <v>53</v>
      </c>
      <c r="C1314" s="6">
        <v>1306</v>
      </c>
      <c r="D1314" s="6">
        <v>284</v>
      </c>
      <c r="E1314" s="12">
        <v>76</v>
      </c>
      <c r="F1314" s="17">
        <f t="shared" si="171"/>
        <v>1.3888888888888099E-2</v>
      </c>
      <c r="G1314" s="17">
        <f t="shared" si="172"/>
        <v>4.9999999999997158E-2</v>
      </c>
      <c r="I1314">
        <f t="shared" si="168"/>
        <v>-101.24999999999903</v>
      </c>
      <c r="J1314">
        <f t="shared" si="174"/>
        <v>103.2993</v>
      </c>
      <c r="K1314">
        <f t="shared" si="175"/>
        <v>136.86588434429677</v>
      </c>
      <c r="L1314">
        <f>Table1[[#This Row],[Accel. (N)]]+Table1[[#This Row],[Roll (N)]]+Table1[[#This Row],[Aero (N)]]</f>
        <v>138.91518434429776</v>
      </c>
      <c r="M1314">
        <f>Table1[[#This Row],[Total (N)]]*((E1300/3.6)/1000)</f>
        <v>2.9403714019543026</v>
      </c>
      <c r="N1314">
        <f>Table1[[#This Row],[Power (kW)]]*1000</f>
        <v>2940.3714019543027</v>
      </c>
      <c r="P1314">
        <f>(Table1[[#This Row],[Power (kW)]]*1000)*C1300</f>
        <v>3798959.8513249592</v>
      </c>
      <c r="S1314">
        <f t="shared" si="169"/>
        <v>0</v>
      </c>
      <c r="T1314">
        <f t="shared" si="173"/>
        <v>76</v>
      </c>
      <c r="U1314">
        <f t="shared" si="170"/>
        <v>21.111111111111111</v>
      </c>
    </row>
    <row r="1315" spans="2:21" x14ac:dyDescent="0.2">
      <c r="B1315" s="6" t="s">
        <v>53</v>
      </c>
      <c r="C1315" s="6">
        <v>1307</v>
      </c>
      <c r="D1315" s="6">
        <v>285</v>
      </c>
      <c r="E1315" s="12">
        <v>76</v>
      </c>
      <c r="F1315" s="17">
        <f t="shared" si="171"/>
        <v>0</v>
      </c>
      <c r="G1315" s="17">
        <f t="shared" si="172"/>
        <v>0</v>
      </c>
      <c r="I1315">
        <f t="shared" si="168"/>
        <v>-112.5</v>
      </c>
      <c r="J1315">
        <f t="shared" si="174"/>
        <v>103.2993</v>
      </c>
      <c r="K1315">
        <f t="shared" si="175"/>
        <v>135.07563697827743</v>
      </c>
      <c r="L1315">
        <f>Table1[[#This Row],[Accel. (N)]]+Table1[[#This Row],[Roll (N)]]+Table1[[#This Row],[Aero (N)]]</f>
        <v>125.87493697827743</v>
      </c>
      <c r="M1315">
        <f>Table1[[#This Row],[Total (N)]]*((E1301/3.6)/1000)</f>
        <v>2.6468702025710003</v>
      </c>
      <c r="N1315">
        <f>Table1[[#This Row],[Power (kW)]]*1000</f>
        <v>2646.8702025710004</v>
      </c>
      <c r="P1315">
        <f>(Table1[[#This Row],[Power (kW)]]*1000)*C1301</f>
        <v>3422403.1719243033</v>
      </c>
      <c r="S1315">
        <f t="shared" si="169"/>
        <v>0</v>
      </c>
      <c r="T1315">
        <f t="shared" si="173"/>
        <v>76</v>
      </c>
      <c r="U1315">
        <f t="shared" si="170"/>
        <v>21.111111111111111</v>
      </c>
    </row>
    <row r="1316" spans="2:21" x14ac:dyDescent="0.2">
      <c r="B1316" s="6" t="s">
        <v>53</v>
      </c>
      <c r="C1316" s="6">
        <v>1308</v>
      </c>
      <c r="D1316" s="6">
        <v>286</v>
      </c>
      <c r="E1316" s="12">
        <v>76</v>
      </c>
      <c r="F1316" s="17">
        <f t="shared" si="171"/>
        <v>-1.3888888888888099E-2</v>
      </c>
      <c r="G1316" s="17">
        <f t="shared" si="172"/>
        <v>-4.9999999999997158E-2</v>
      </c>
      <c r="I1316">
        <f t="shared" si="168"/>
        <v>-112.5</v>
      </c>
      <c r="J1316">
        <f t="shared" si="174"/>
        <v>103.2993</v>
      </c>
      <c r="K1316">
        <f t="shared" si="175"/>
        <v>133.29717530920357</v>
      </c>
      <c r="L1316">
        <f>Table1[[#This Row],[Accel. (N)]]+Table1[[#This Row],[Roll (N)]]+Table1[[#This Row],[Aero (N)]]</f>
        <v>124.09647530920357</v>
      </c>
      <c r="M1316">
        <f>Table1[[#This Row],[Total (N)]]*((E1302/3.6)/1000)</f>
        <v>2.5922374842366969</v>
      </c>
      <c r="N1316">
        <f>Table1[[#This Row],[Power (kW)]]*1000</f>
        <v>2592.2374842366967</v>
      </c>
      <c r="P1316">
        <f>(Table1[[#This Row],[Power (kW)]]*1000)*C1302</f>
        <v>3354355.3046022854</v>
      </c>
      <c r="S1316">
        <f t="shared" si="169"/>
        <v>0</v>
      </c>
      <c r="T1316">
        <f t="shared" si="173"/>
        <v>76</v>
      </c>
      <c r="U1316">
        <f t="shared" si="170"/>
        <v>21.111111111111111</v>
      </c>
    </row>
    <row r="1317" spans="2:21" x14ac:dyDescent="0.2">
      <c r="B1317" s="6" t="s">
        <v>53</v>
      </c>
      <c r="C1317" s="6">
        <v>1309</v>
      </c>
      <c r="D1317" s="6">
        <v>287</v>
      </c>
      <c r="E1317" s="12">
        <v>75.900000000000006</v>
      </c>
      <c r="F1317" s="17">
        <f t="shared" si="171"/>
        <v>-1.3888888888888099E-2</v>
      </c>
      <c r="G1317" s="17">
        <f t="shared" si="172"/>
        <v>-4.9999999999997158E-2</v>
      </c>
      <c r="I1317">
        <f t="shared" si="168"/>
        <v>-89.999999999999687</v>
      </c>
      <c r="J1317">
        <f t="shared" si="174"/>
        <v>103.2993</v>
      </c>
      <c r="K1317">
        <f t="shared" si="175"/>
        <v>131.53049933707518</v>
      </c>
      <c r="L1317">
        <f>Table1[[#This Row],[Accel. (N)]]+Table1[[#This Row],[Roll (N)]]+Table1[[#This Row],[Aero (N)]]</f>
        <v>144.82979933707549</v>
      </c>
      <c r="M1317">
        <f>Table1[[#This Row],[Total (N)]]*((E1303/3.6)/1000)</f>
        <v>3.0052183362443166</v>
      </c>
      <c r="N1317">
        <f>Table1[[#This Row],[Power (kW)]]*1000</f>
        <v>3005.2183362443166</v>
      </c>
      <c r="P1317">
        <f>(Table1[[#This Row],[Power (kW)]]*1000)*C1303</f>
        <v>3891757.7454363899</v>
      </c>
      <c r="S1317">
        <f t="shared" si="169"/>
        <v>0</v>
      </c>
      <c r="T1317">
        <f t="shared" si="173"/>
        <v>75.900000000000006</v>
      </c>
      <c r="U1317">
        <f t="shared" si="170"/>
        <v>21.083333333333336</v>
      </c>
    </row>
    <row r="1318" spans="2:21" x14ac:dyDescent="0.2">
      <c r="B1318" s="6" t="s">
        <v>53</v>
      </c>
      <c r="C1318" s="6">
        <v>1310</v>
      </c>
      <c r="D1318" s="6">
        <v>288</v>
      </c>
      <c r="E1318" s="12">
        <v>75.900000000000006</v>
      </c>
      <c r="F1318" s="17">
        <f t="shared" si="171"/>
        <v>-1.3888888888890073E-2</v>
      </c>
      <c r="G1318" s="17">
        <f t="shared" si="172"/>
        <v>-5.0000000000004263E-2</v>
      </c>
      <c r="I1318">
        <f t="shared" si="168"/>
        <v>-45.000000000000639</v>
      </c>
      <c r="J1318">
        <f t="shared" si="174"/>
        <v>103.2993</v>
      </c>
      <c r="K1318">
        <f t="shared" si="175"/>
        <v>130.476150888332</v>
      </c>
      <c r="L1318">
        <f>Table1[[#This Row],[Accel. (N)]]+Table1[[#This Row],[Roll (N)]]+Table1[[#This Row],[Aero (N)]]</f>
        <v>188.77545088833136</v>
      </c>
      <c r="M1318">
        <f>Table1[[#This Row],[Total (N)]]*((E1304/3.6)/1000)</f>
        <v>3.901359318358848</v>
      </c>
      <c r="N1318">
        <f>Table1[[#This Row],[Power (kW)]]*1000</f>
        <v>3901.3593183588478</v>
      </c>
      <c r="P1318">
        <f>(Table1[[#This Row],[Power (kW)]]*1000)*C1304</f>
        <v>5056161.6765930671</v>
      </c>
      <c r="S1318">
        <f t="shared" si="169"/>
        <v>0</v>
      </c>
      <c r="T1318">
        <f t="shared" si="173"/>
        <v>75.900000000000006</v>
      </c>
      <c r="U1318">
        <f t="shared" si="170"/>
        <v>21.083333333333336</v>
      </c>
    </row>
    <row r="1319" spans="2:21" x14ac:dyDescent="0.2">
      <c r="B1319" s="6" t="s">
        <v>53</v>
      </c>
      <c r="C1319" s="6">
        <v>1311</v>
      </c>
      <c r="D1319" s="6">
        <v>289</v>
      </c>
      <c r="E1319" s="12">
        <v>75.8</v>
      </c>
      <c r="F1319" s="17">
        <f t="shared" si="171"/>
        <v>-2.7777777777778172E-2</v>
      </c>
      <c r="G1319" s="17">
        <f t="shared" si="172"/>
        <v>-0.10000000000000142</v>
      </c>
      <c r="I1319">
        <f t="shared" si="168"/>
        <v>0</v>
      </c>
      <c r="J1319">
        <f t="shared" si="174"/>
        <v>103.2993</v>
      </c>
      <c r="K1319">
        <f t="shared" si="175"/>
        <v>130.12564426117325</v>
      </c>
      <c r="L1319">
        <f>Table1[[#This Row],[Accel. (N)]]+Table1[[#This Row],[Roll (N)]]+Table1[[#This Row],[Aero (N)]]</f>
        <v>233.42494426117327</v>
      </c>
      <c r="M1319">
        <f>Table1[[#This Row],[Total (N)]]*((E1305/3.6)/1000)</f>
        <v>4.817631488501438</v>
      </c>
      <c r="N1319">
        <f>Table1[[#This Row],[Power (kW)]]*1000</f>
        <v>4817.6314885014381</v>
      </c>
      <c r="P1319">
        <f>(Table1[[#This Row],[Power (kW)]]*1000)*C1305</f>
        <v>6248468.0405863654</v>
      </c>
      <c r="S1319">
        <f t="shared" si="169"/>
        <v>0</v>
      </c>
      <c r="T1319">
        <f t="shared" si="173"/>
        <v>75.8</v>
      </c>
      <c r="U1319">
        <f t="shared" si="170"/>
        <v>21.055555555555554</v>
      </c>
    </row>
    <row r="1320" spans="2:21" x14ac:dyDescent="0.2">
      <c r="B1320" s="6" t="s">
        <v>53</v>
      </c>
      <c r="C1320" s="6">
        <v>1312</v>
      </c>
      <c r="D1320" s="6">
        <v>290</v>
      </c>
      <c r="E1320" s="12">
        <v>75.7</v>
      </c>
      <c r="F1320" s="17">
        <f t="shared" si="171"/>
        <v>-4.1666666666666269E-2</v>
      </c>
      <c r="G1320" s="17">
        <f t="shared" si="172"/>
        <v>-0.14999999999999858</v>
      </c>
      <c r="I1320">
        <f t="shared" si="168"/>
        <v>33.74999999999968</v>
      </c>
      <c r="J1320">
        <f t="shared" si="174"/>
        <v>103.2993</v>
      </c>
      <c r="K1320">
        <f t="shared" si="175"/>
        <v>130.476150888332</v>
      </c>
      <c r="L1320">
        <f>Table1[[#This Row],[Accel. (N)]]+Table1[[#This Row],[Roll (N)]]+Table1[[#This Row],[Aero (N)]]</f>
        <v>267.52545088833165</v>
      </c>
      <c r="M1320">
        <f>Table1[[#This Row],[Total (N)]]*((E1306/3.6)/1000)</f>
        <v>5.5288593183588537</v>
      </c>
      <c r="N1320">
        <f>Table1[[#This Row],[Power (kW)]]*1000</f>
        <v>5528.8593183588537</v>
      </c>
      <c r="P1320">
        <f>(Table1[[#This Row],[Power (kW)]]*1000)*C1306</f>
        <v>7176459.3952297922</v>
      </c>
      <c r="S1320">
        <f t="shared" si="169"/>
        <v>0</v>
      </c>
      <c r="T1320">
        <f t="shared" si="173"/>
        <v>75.7</v>
      </c>
      <c r="U1320">
        <f t="shared" si="170"/>
        <v>21.027777777777779</v>
      </c>
    </row>
    <row r="1321" spans="2:21" x14ac:dyDescent="0.2">
      <c r="B1321" s="6" t="s">
        <v>53</v>
      </c>
      <c r="C1321" s="6">
        <v>1313</v>
      </c>
      <c r="D1321" s="6">
        <v>291</v>
      </c>
      <c r="E1321" s="12">
        <v>75.5</v>
      </c>
      <c r="F1321" s="17">
        <f t="shared" si="171"/>
        <v>-6.9444444444444448E-2</v>
      </c>
      <c r="G1321" s="17">
        <f t="shared" si="172"/>
        <v>-0.25</v>
      </c>
      <c r="I1321">
        <f t="shared" si="168"/>
        <v>56.25</v>
      </c>
      <c r="J1321">
        <f t="shared" si="174"/>
        <v>103.2993</v>
      </c>
      <c r="K1321">
        <f t="shared" si="175"/>
        <v>131.17857842628297</v>
      </c>
      <c r="L1321">
        <f>Table1[[#This Row],[Accel. (N)]]+Table1[[#This Row],[Roll (N)]]+Table1[[#This Row],[Aero (N)]]</f>
        <v>290.72787842628298</v>
      </c>
      <c r="M1321">
        <f>Table1[[#This Row],[Total (N)]]*((E1307/3.6)/1000)</f>
        <v>6.024527702944642</v>
      </c>
      <c r="N1321">
        <f>Table1[[#This Row],[Power (kW)]]*1000</f>
        <v>6024.5277029446424</v>
      </c>
      <c r="P1321">
        <f>(Table1[[#This Row],[Power (kW)]]*1000)*C1307</f>
        <v>7825861.4861250902</v>
      </c>
      <c r="S1321">
        <f t="shared" si="169"/>
        <v>0</v>
      </c>
      <c r="T1321">
        <f t="shared" si="173"/>
        <v>75.5</v>
      </c>
      <c r="U1321">
        <f t="shared" si="170"/>
        <v>20.972222222222221</v>
      </c>
    </row>
    <row r="1322" spans="2:21" x14ac:dyDescent="0.2">
      <c r="B1322" s="6" t="s">
        <v>53</v>
      </c>
      <c r="C1322" s="6">
        <v>1314</v>
      </c>
      <c r="D1322" s="6">
        <v>292</v>
      </c>
      <c r="E1322" s="12">
        <v>75.2</v>
      </c>
      <c r="F1322" s="17">
        <f t="shared" si="171"/>
        <v>-6.9444444444444448E-2</v>
      </c>
      <c r="G1322" s="17">
        <f t="shared" si="172"/>
        <v>-0.25</v>
      </c>
      <c r="I1322">
        <f t="shared" si="168"/>
        <v>56.25</v>
      </c>
      <c r="J1322">
        <f t="shared" si="174"/>
        <v>103.2993</v>
      </c>
      <c r="K1322">
        <f t="shared" si="175"/>
        <v>132.23575544229311</v>
      </c>
      <c r="L1322">
        <f>Table1[[#This Row],[Accel. (N)]]+Table1[[#This Row],[Roll (N)]]+Table1[[#This Row],[Aero (N)]]</f>
        <v>291.78505544229313</v>
      </c>
      <c r="M1322">
        <f>Table1[[#This Row],[Total (N)]]*((E1308/3.6)/1000)</f>
        <v>6.0707501812854874</v>
      </c>
      <c r="N1322">
        <f>Table1[[#This Row],[Power (kW)]]*1000</f>
        <v>6070.7501812854871</v>
      </c>
      <c r="P1322">
        <f>(Table1[[#This Row],[Power (kW)]]*1000)*C1308</f>
        <v>7891975.2356711328</v>
      </c>
      <c r="S1322">
        <f t="shared" si="169"/>
        <v>0</v>
      </c>
      <c r="T1322">
        <f t="shared" si="173"/>
        <v>75.2</v>
      </c>
      <c r="U1322">
        <f t="shared" si="170"/>
        <v>20.888888888888889</v>
      </c>
    </row>
    <row r="1323" spans="2:21" x14ac:dyDescent="0.2">
      <c r="B1323" s="6" t="s">
        <v>53</v>
      </c>
      <c r="C1323" s="6">
        <v>1315</v>
      </c>
      <c r="D1323" s="6">
        <v>293</v>
      </c>
      <c r="E1323" s="12">
        <v>75</v>
      </c>
      <c r="F1323" s="17">
        <f t="shared" si="171"/>
        <v>-6.9444444444444448E-2</v>
      </c>
      <c r="G1323" s="17">
        <f t="shared" si="172"/>
        <v>-0.25</v>
      </c>
      <c r="I1323">
        <f t="shared" si="168"/>
        <v>44.999999999999041</v>
      </c>
      <c r="J1323">
        <f t="shared" si="174"/>
        <v>103.2993</v>
      </c>
      <c r="K1323">
        <f t="shared" si="175"/>
        <v>132.94289725902223</v>
      </c>
      <c r="L1323">
        <f>Table1[[#This Row],[Accel. (N)]]+Table1[[#This Row],[Roll (N)]]+Table1[[#This Row],[Aero (N)]]</f>
        <v>281.24219725902128</v>
      </c>
      <c r="M1323">
        <f>Table1[[#This Row],[Total (N)]]*((E1309/3.6)/1000)</f>
        <v>5.8670247261534723</v>
      </c>
      <c r="N1323">
        <f>Table1[[#This Row],[Power (kW)]]*1000</f>
        <v>5867.0247261534723</v>
      </c>
      <c r="P1323">
        <f>(Table1[[#This Row],[Power (kW)]]*1000)*C1309</f>
        <v>7632999.1687256675</v>
      </c>
      <c r="S1323">
        <f t="shared" si="169"/>
        <v>0</v>
      </c>
      <c r="T1323">
        <f t="shared" si="173"/>
        <v>75</v>
      </c>
      <c r="U1323">
        <f t="shared" si="170"/>
        <v>20.833333333333332</v>
      </c>
    </row>
    <row r="1324" spans="2:21" x14ac:dyDescent="0.2">
      <c r="B1324" s="6" t="s">
        <v>53</v>
      </c>
      <c r="C1324" s="6">
        <v>1316</v>
      </c>
      <c r="D1324" s="6">
        <v>294</v>
      </c>
      <c r="E1324" s="12">
        <v>74.7</v>
      </c>
      <c r="F1324" s="17">
        <f t="shared" si="171"/>
        <v>-0.12500000000000078</v>
      </c>
      <c r="G1324" s="17">
        <f t="shared" si="172"/>
        <v>-0.45000000000000284</v>
      </c>
      <c r="I1324">
        <f t="shared" si="168"/>
        <v>45.000000000000639</v>
      </c>
      <c r="J1324">
        <f t="shared" si="174"/>
        <v>103.2993</v>
      </c>
      <c r="K1324">
        <f t="shared" si="175"/>
        <v>133.65192478726266</v>
      </c>
      <c r="L1324">
        <f>Table1[[#This Row],[Accel. (N)]]+Table1[[#This Row],[Roll (N)]]+Table1[[#This Row],[Aero (N)]]</f>
        <v>281.9512247872633</v>
      </c>
      <c r="M1324">
        <f>Table1[[#This Row],[Total (N)]]*((E1310/3.6)/1000)</f>
        <v>5.8974797851335898</v>
      </c>
      <c r="N1324">
        <f>Table1[[#This Row],[Power (kW)]]*1000</f>
        <v>5897.4797851335898</v>
      </c>
      <c r="P1324">
        <f>(Table1[[#This Row],[Power (kW)]]*1000)*C1310</f>
        <v>7678518.6802439336</v>
      </c>
      <c r="S1324">
        <f t="shared" si="169"/>
        <v>0</v>
      </c>
      <c r="T1324">
        <f t="shared" si="173"/>
        <v>74.7</v>
      </c>
      <c r="U1324">
        <f t="shared" si="170"/>
        <v>20.75</v>
      </c>
    </row>
    <row r="1325" spans="2:21" x14ac:dyDescent="0.2">
      <c r="B1325" s="6" t="s">
        <v>53</v>
      </c>
      <c r="C1325" s="6">
        <v>1317</v>
      </c>
      <c r="D1325" s="6">
        <v>295</v>
      </c>
      <c r="E1325" s="12">
        <v>74.099999999999994</v>
      </c>
      <c r="F1325" s="17">
        <f t="shared" si="171"/>
        <v>-0.1388888888888889</v>
      </c>
      <c r="G1325" s="17">
        <f t="shared" si="172"/>
        <v>-0.5</v>
      </c>
      <c r="I1325">
        <f t="shared" si="168"/>
        <v>56.25</v>
      </c>
      <c r="J1325">
        <f t="shared" si="174"/>
        <v>103.2993</v>
      </c>
      <c r="K1325">
        <f t="shared" si="175"/>
        <v>134.36283802701442</v>
      </c>
      <c r="L1325">
        <f>Table1[[#This Row],[Accel. (N)]]+Table1[[#This Row],[Roll (N)]]+Table1[[#This Row],[Aero (N)]]</f>
        <v>293.91213802701441</v>
      </c>
      <c r="M1325">
        <f>Table1[[#This Row],[Total (N)]]*((E1311/3.6)/1000)</f>
        <v>6.1639906725109963</v>
      </c>
      <c r="N1325">
        <f>Table1[[#This Row],[Power (kW)]]*1000</f>
        <v>6163.9906725109959</v>
      </c>
      <c r="P1325">
        <f>(Table1[[#This Row],[Power (kW)]]*1000)*C1311</f>
        <v>8031679.8462818274</v>
      </c>
      <c r="S1325">
        <f t="shared" si="169"/>
        <v>0</v>
      </c>
      <c r="T1325">
        <f t="shared" si="173"/>
        <v>74.099999999999994</v>
      </c>
      <c r="U1325">
        <f t="shared" si="170"/>
        <v>20.583333333333332</v>
      </c>
    </row>
    <row r="1326" spans="2:21" x14ac:dyDescent="0.2">
      <c r="B1326" s="6" t="s">
        <v>53</v>
      </c>
      <c r="C1326" s="6">
        <v>1318</v>
      </c>
      <c r="D1326" s="6">
        <v>296</v>
      </c>
      <c r="E1326" s="12">
        <v>73.7</v>
      </c>
      <c r="F1326" s="17">
        <f t="shared" si="171"/>
        <v>-0.11111111111111072</v>
      </c>
      <c r="G1326" s="17">
        <f t="shared" si="172"/>
        <v>-0.39999999999999858</v>
      </c>
      <c r="I1326">
        <f t="shared" si="168"/>
        <v>45.000000000000639</v>
      </c>
      <c r="J1326">
        <f t="shared" si="174"/>
        <v>103.2993</v>
      </c>
      <c r="K1326">
        <f t="shared" si="175"/>
        <v>135.43274359572561</v>
      </c>
      <c r="L1326">
        <f>Table1[[#This Row],[Accel. (N)]]+Table1[[#This Row],[Roll (N)]]+Table1[[#This Row],[Aero (N)]]</f>
        <v>283.73204359572628</v>
      </c>
      <c r="M1326">
        <f>Table1[[#This Row],[Total (N)]]*((E1312/3.6)/1000)</f>
        <v>5.974135806821125</v>
      </c>
      <c r="N1326">
        <f>Table1[[#This Row],[Power (kW)]]*1000</f>
        <v>5974.1358068211248</v>
      </c>
      <c r="P1326">
        <f>(Table1[[#This Row],[Power (kW)]]*1000)*C1312</f>
        <v>7790273.0920947464</v>
      </c>
      <c r="S1326">
        <f t="shared" si="169"/>
        <v>0</v>
      </c>
      <c r="T1326">
        <f t="shared" si="173"/>
        <v>73.7</v>
      </c>
      <c r="U1326">
        <f t="shared" si="170"/>
        <v>20.472222222222221</v>
      </c>
    </row>
    <row r="1327" spans="2:21" x14ac:dyDescent="0.2">
      <c r="B1327" s="6" t="s">
        <v>53</v>
      </c>
      <c r="C1327" s="6">
        <v>1319</v>
      </c>
      <c r="D1327" s="6">
        <v>297</v>
      </c>
      <c r="E1327" s="12">
        <v>73.3</v>
      </c>
      <c r="F1327" s="17">
        <f t="shared" si="171"/>
        <v>-2.7777777777778172E-2</v>
      </c>
      <c r="G1327" s="17">
        <f t="shared" si="172"/>
        <v>-0.10000000000000142</v>
      </c>
      <c r="I1327">
        <f t="shared" si="168"/>
        <v>22.50000000000032</v>
      </c>
      <c r="J1327">
        <f t="shared" si="174"/>
        <v>103.2993</v>
      </c>
      <c r="K1327">
        <f t="shared" si="175"/>
        <v>135.79032164105172</v>
      </c>
      <c r="L1327">
        <f>Table1[[#This Row],[Accel. (N)]]+Table1[[#This Row],[Roll (N)]]+Table1[[#This Row],[Aero (N)]]</f>
        <v>261.58962164105208</v>
      </c>
      <c r="M1327">
        <f>Table1[[#This Row],[Total (N)]]*((E1313/3.6)/1000)</f>
        <v>5.5151811895988487</v>
      </c>
      <c r="N1327">
        <f>Table1[[#This Row],[Power (kW)]]*1000</f>
        <v>5515.1811895988485</v>
      </c>
      <c r="P1327">
        <f>(Table1[[#This Row],[Power (kW)]]*1000)*C1313</f>
        <v>7197311.4524264969</v>
      </c>
      <c r="S1327">
        <f t="shared" si="169"/>
        <v>0</v>
      </c>
      <c r="T1327">
        <f t="shared" si="173"/>
        <v>73.3</v>
      </c>
      <c r="U1327">
        <f t="shared" si="170"/>
        <v>20.361111111111111</v>
      </c>
    </row>
    <row r="1328" spans="2:21" x14ac:dyDescent="0.2">
      <c r="B1328" s="6" t="s">
        <v>53</v>
      </c>
      <c r="C1328" s="6">
        <v>1320</v>
      </c>
      <c r="D1328" s="6">
        <v>298</v>
      </c>
      <c r="E1328" s="12">
        <v>73.5</v>
      </c>
      <c r="F1328" s="17">
        <f t="shared" si="171"/>
        <v>9.7222222222222612E-2</v>
      </c>
      <c r="G1328" s="17">
        <f t="shared" si="172"/>
        <v>0.35000000000000142</v>
      </c>
      <c r="I1328">
        <f t="shared" si="168"/>
        <v>11.249999999999361</v>
      </c>
      <c r="J1328">
        <f t="shared" si="174"/>
        <v>103.2993</v>
      </c>
      <c r="K1328">
        <f t="shared" si="175"/>
        <v>136.14837111425555</v>
      </c>
      <c r="L1328">
        <f>Table1[[#This Row],[Accel. (N)]]+Table1[[#This Row],[Roll (N)]]+Table1[[#This Row],[Aero (N)]]</f>
        <v>250.69767111425492</v>
      </c>
      <c r="M1328">
        <f>Table1[[#This Row],[Total (N)]]*((E1314/3.6)/1000)</f>
        <v>5.2925063901898266</v>
      </c>
      <c r="N1328">
        <f>Table1[[#This Row],[Power (kW)]]*1000</f>
        <v>5292.5063901898266</v>
      </c>
      <c r="P1328">
        <f>(Table1[[#This Row],[Power (kW)]]*1000)*C1314</f>
        <v>6912013.3455879139</v>
      </c>
      <c r="S1328">
        <f t="shared" si="169"/>
        <v>0</v>
      </c>
      <c r="T1328">
        <f t="shared" si="173"/>
        <v>73.5</v>
      </c>
      <c r="U1328">
        <f t="shared" si="170"/>
        <v>20.416666666666668</v>
      </c>
    </row>
    <row r="1329" spans="2:21" x14ac:dyDescent="0.2">
      <c r="B1329" s="6" t="s">
        <v>53</v>
      </c>
      <c r="C1329" s="6">
        <v>1321</v>
      </c>
      <c r="D1329" s="6">
        <v>299</v>
      </c>
      <c r="E1329" s="12">
        <v>74</v>
      </c>
      <c r="F1329" s="17">
        <f t="shared" si="171"/>
        <v>0.19444444444444522</v>
      </c>
      <c r="G1329" s="17">
        <f t="shared" si="172"/>
        <v>0.70000000000000284</v>
      </c>
      <c r="I1329">
        <f t="shared" si="168"/>
        <v>0</v>
      </c>
      <c r="J1329">
        <f t="shared" si="174"/>
        <v>103.2993</v>
      </c>
      <c r="K1329">
        <f t="shared" si="175"/>
        <v>136.14837111425555</v>
      </c>
      <c r="L1329">
        <f>Table1[[#This Row],[Accel. (N)]]+Table1[[#This Row],[Roll (N)]]+Table1[[#This Row],[Aero (N)]]</f>
        <v>239.44767111425557</v>
      </c>
      <c r="M1329">
        <f>Table1[[#This Row],[Total (N)]]*((E1315/3.6)/1000)</f>
        <v>5.0550063901898401</v>
      </c>
      <c r="N1329">
        <f>Table1[[#This Row],[Power (kW)]]*1000</f>
        <v>5055.0063901898402</v>
      </c>
      <c r="P1329">
        <f>(Table1[[#This Row],[Power (kW)]]*1000)*C1315</f>
        <v>6606893.3519781213</v>
      </c>
      <c r="S1329">
        <f t="shared" si="169"/>
        <v>0</v>
      </c>
      <c r="T1329">
        <f t="shared" si="173"/>
        <v>74</v>
      </c>
      <c r="U1329">
        <f t="shared" si="170"/>
        <v>20.555555555555554</v>
      </c>
    </row>
    <row r="1330" spans="2:21" x14ac:dyDescent="0.2">
      <c r="B1330" s="6" t="s">
        <v>53</v>
      </c>
      <c r="C1330" s="6">
        <v>1322</v>
      </c>
      <c r="D1330" s="6">
        <v>300</v>
      </c>
      <c r="E1330" s="12">
        <v>74.900000000000006</v>
      </c>
      <c r="F1330" s="17">
        <f t="shared" si="171"/>
        <v>0.29166666666666585</v>
      </c>
      <c r="G1330" s="17">
        <f t="shared" si="172"/>
        <v>1.0499999999999972</v>
      </c>
      <c r="I1330">
        <f t="shared" si="168"/>
        <v>-11.249999999999361</v>
      </c>
      <c r="J1330">
        <f t="shared" si="174"/>
        <v>103.2993</v>
      </c>
      <c r="K1330">
        <f t="shared" si="175"/>
        <v>136.14837111425555</v>
      </c>
      <c r="L1330">
        <f>Table1[[#This Row],[Accel. (N)]]+Table1[[#This Row],[Roll (N)]]+Table1[[#This Row],[Aero (N)]]</f>
        <v>228.1976711142562</v>
      </c>
      <c r="M1330">
        <f>Table1[[#This Row],[Total (N)]]*((E1316/3.6)/1000)</f>
        <v>4.8175063901898527</v>
      </c>
      <c r="N1330">
        <f>Table1[[#This Row],[Power (kW)]]*1000</f>
        <v>4817.5063901898529</v>
      </c>
      <c r="P1330">
        <f>(Table1[[#This Row],[Power (kW)]]*1000)*C1316</f>
        <v>6301298.3583683278</v>
      </c>
      <c r="S1330">
        <f t="shared" si="169"/>
        <v>0</v>
      </c>
      <c r="T1330">
        <f t="shared" si="173"/>
        <v>74.900000000000006</v>
      </c>
      <c r="U1330">
        <f t="shared" si="170"/>
        <v>20.805555555555557</v>
      </c>
    </row>
    <row r="1331" spans="2:21" x14ac:dyDescent="0.2">
      <c r="B1331" s="6" t="s">
        <v>53</v>
      </c>
      <c r="C1331" s="6">
        <v>1323</v>
      </c>
      <c r="D1331" s="6">
        <v>301</v>
      </c>
      <c r="E1331" s="12">
        <v>76.099999999999994</v>
      </c>
      <c r="F1331" s="17">
        <f t="shared" si="171"/>
        <v>0.38888888888888851</v>
      </c>
      <c r="G1331" s="17">
        <f t="shared" si="172"/>
        <v>1.3999999999999986</v>
      </c>
      <c r="I1331">
        <f t="shared" si="168"/>
        <v>-11.249999999999361</v>
      </c>
      <c r="J1331">
        <f t="shared" si="174"/>
        <v>103.2993</v>
      </c>
      <c r="K1331">
        <f t="shared" si="175"/>
        <v>135.79032164105172</v>
      </c>
      <c r="L1331">
        <f>Table1[[#This Row],[Accel. (N)]]+Table1[[#This Row],[Roll (N)]]+Table1[[#This Row],[Aero (N)]]</f>
        <v>227.83962164105236</v>
      </c>
      <c r="M1331">
        <f>Table1[[#This Row],[Total (N)]]*((E1317/3.6)/1000)</f>
        <v>4.8036186895988546</v>
      </c>
      <c r="N1331">
        <f>Table1[[#This Row],[Power (kW)]]*1000</f>
        <v>4803.6186895988549</v>
      </c>
      <c r="P1331">
        <f>(Table1[[#This Row],[Power (kW)]]*1000)*C1317</f>
        <v>6287936.8646849012</v>
      </c>
      <c r="S1331">
        <f t="shared" si="169"/>
        <v>0</v>
      </c>
      <c r="T1331">
        <f t="shared" si="173"/>
        <v>76.099999999999994</v>
      </c>
      <c r="U1331">
        <f t="shared" si="170"/>
        <v>21.138888888888886</v>
      </c>
    </row>
    <row r="1332" spans="2:21" x14ac:dyDescent="0.2">
      <c r="B1332" s="6" t="s">
        <v>53</v>
      </c>
      <c r="C1332" s="6">
        <v>1324</v>
      </c>
      <c r="D1332" s="6">
        <v>302</v>
      </c>
      <c r="E1332" s="12">
        <v>77.7</v>
      </c>
      <c r="F1332" s="17">
        <f t="shared" si="171"/>
        <v>0.43055555555555675</v>
      </c>
      <c r="G1332" s="17">
        <f t="shared" si="172"/>
        <v>1.5500000000000043</v>
      </c>
      <c r="I1332">
        <f t="shared" si="168"/>
        <v>-11.250000000000959</v>
      </c>
      <c r="J1332">
        <f t="shared" si="174"/>
        <v>103.2993</v>
      </c>
      <c r="K1332">
        <f t="shared" si="175"/>
        <v>135.79032164105172</v>
      </c>
      <c r="L1332">
        <f>Table1[[#This Row],[Accel. (N)]]+Table1[[#This Row],[Roll (N)]]+Table1[[#This Row],[Aero (N)]]</f>
        <v>227.83962164105077</v>
      </c>
      <c r="M1332">
        <f>Table1[[#This Row],[Total (N)]]*((E1318/3.6)/1000)</f>
        <v>4.8036186895988209</v>
      </c>
      <c r="N1332">
        <f>Table1[[#This Row],[Power (kW)]]*1000</f>
        <v>4803.6186895988212</v>
      </c>
      <c r="P1332">
        <f>(Table1[[#This Row],[Power (kW)]]*1000)*C1318</f>
        <v>6292740.4833744559</v>
      </c>
      <c r="S1332">
        <f t="shared" si="169"/>
        <v>0</v>
      </c>
      <c r="T1332">
        <f t="shared" si="173"/>
        <v>77.7</v>
      </c>
      <c r="U1332">
        <f t="shared" si="170"/>
        <v>21.583333333333332</v>
      </c>
    </row>
    <row r="1333" spans="2:21" x14ac:dyDescent="0.2">
      <c r="B1333" s="6" t="s">
        <v>53</v>
      </c>
      <c r="C1333" s="6">
        <v>1325</v>
      </c>
      <c r="D1333" s="6">
        <v>303</v>
      </c>
      <c r="E1333" s="12">
        <v>79.2</v>
      </c>
      <c r="F1333" s="17">
        <f t="shared" si="171"/>
        <v>0.36111111111111033</v>
      </c>
      <c r="G1333" s="17">
        <f t="shared" si="172"/>
        <v>1.2999999999999972</v>
      </c>
      <c r="I1333">
        <f t="shared" si="168"/>
        <v>-22.50000000000032</v>
      </c>
      <c r="J1333">
        <f t="shared" si="174"/>
        <v>103.2993</v>
      </c>
      <c r="K1333">
        <f t="shared" si="175"/>
        <v>135.43274359572561</v>
      </c>
      <c r="L1333">
        <f>Table1[[#This Row],[Accel. (N)]]+Table1[[#This Row],[Roll (N)]]+Table1[[#This Row],[Aero (N)]]</f>
        <v>216.23204359572529</v>
      </c>
      <c r="M1333">
        <f>Table1[[#This Row],[Total (N)]]*((E1319/3.6)/1000)</f>
        <v>4.552885806821104</v>
      </c>
      <c r="N1333">
        <f>Table1[[#This Row],[Power (kW)]]*1000</f>
        <v>4552.8858068211039</v>
      </c>
      <c r="P1333">
        <f>(Table1[[#This Row],[Power (kW)]]*1000)*C1319</f>
        <v>5968833.2927424675</v>
      </c>
      <c r="S1333">
        <f t="shared" si="169"/>
        <v>0</v>
      </c>
      <c r="T1333">
        <f t="shared" si="173"/>
        <v>79.2</v>
      </c>
      <c r="U1333">
        <f t="shared" si="170"/>
        <v>22</v>
      </c>
    </row>
    <row r="1334" spans="2:21" x14ac:dyDescent="0.2">
      <c r="B1334" s="6" t="s">
        <v>53</v>
      </c>
      <c r="C1334" s="6">
        <v>1326</v>
      </c>
      <c r="D1334" s="6">
        <v>304</v>
      </c>
      <c r="E1334" s="12">
        <v>80.3</v>
      </c>
      <c r="F1334" s="17">
        <f t="shared" si="171"/>
        <v>0.22222222222222143</v>
      </c>
      <c r="G1334" s="17">
        <f t="shared" si="172"/>
        <v>0.79999999999999716</v>
      </c>
      <c r="I1334">
        <f t="shared" si="168"/>
        <v>-33.74999999999968</v>
      </c>
      <c r="J1334">
        <f t="shared" si="174"/>
        <v>103.2993</v>
      </c>
      <c r="K1334">
        <f t="shared" si="175"/>
        <v>135.07563697827743</v>
      </c>
      <c r="L1334">
        <f>Table1[[#This Row],[Accel. (N)]]+Table1[[#This Row],[Roll (N)]]+Table1[[#This Row],[Aero (N)]]</f>
        <v>204.62493697827776</v>
      </c>
      <c r="M1334">
        <f>Table1[[#This Row],[Total (N)]]*((E1320/3.6)/1000)</f>
        <v>4.3028077025710072</v>
      </c>
      <c r="N1334">
        <f>Table1[[#This Row],[Power (kW)]]*1000</f>
        <v>4302.8077025710072</v>
      </c>
      <c r="P1334">
        <f>(Table1[[#This Row],[Power (kW)]]*1000)*C1320</f>
        <v>5645283.7057731617</v>
      </c>
      <c r="S1334">
        <f t="shared" si="169"/>
        <v>0</v>
      </c>
      <c r="T1334">
        <f t="shared" si="173"/>
        <v>80.3</v>
      </c>
      <c r="U1334">
        <f t="shared" si="170"/>
        <v>22.305555555555554</v>
      </c>
    </row>
    <row r="1335" spans="2:21" x14ac:dyDescent="0.2">
      <c r="B1335" s="6" t="s">
        <v>53</v>
      </c>
      <c r="C1335" s="6">
        <v>1327</v>
      </c>
      <c r="D1335" s="6">
        <v>305</v>
      </c>
      <c r="E1335" s="12">
        <v>80.8</v>
      </c>
      <c r="F1335" s="17">
        <f t="shared" si="171"/>
        <v>9.7222222222222612E-2</v>
      </c>
      <c r="G1335" s="17">
        <f t="shared" si="172"/>
        <v>0.35000000000000142</v>
      </c>
      <c r="I1335">
        <f t="shared" ref="I1335:I1398" si="176">$M$16*F1321</f>
        <v>-56.25</v>
      </c>
      <c r="J1335">
        <f t="shared" si="174"/>
        <v>103.2993</v>
      </c>
      <c r="K1335">
        <f t="shared" si="175"/>
        <v>134.36283802701442</v>
      </c>
      <c r="L1335">
        <f>Table1[[#This Row],[Accel. (N)]]+Table1[[#This Row],[Roll (N)]]+Table1[[#This Row],[Aero (N)]]</f>
        <v>181.41213802701441</v>
      </c>
      <c r="M1335">
        <f>Table1[[#This Row],[Total (N)]]*((E1321/3.6)/1000)</f>
        <v>3.8046156725109967</v>
      </c>
      <c r="N1335">
        <f>Table1[[#This Row],[Power (kW)]]*1000</f>
        <v>3804.6156725109968</v>
      </c>
      <c r="P1335">
        <f>(Table1[[#This Row],[Power (kW)]]*1000)*C1321</f>
        <v>4995460.3780069388</v>
      </c>
      <c r="S1335">
        <f t="shared" si="169"/>
        <v>0</v>
      </c>
      <c r="T1335">
        <f t="shared" si="173"/>
        <v>80.8</v>
      </c>
      <c r="U1335">
        <f t="shared" si="170"/>
        <v>22.444444444444443</v>
      </c>
    </row>
    <row r="1336" spans="2:21" x14ac:dyDescent="0.2">
      <c r="B1336" s="6" t="s">
        <v>53</v>
      </c>
      <c r="C1336" s="6">
        <v>1328</v>
      </c>
      <c r="D1336" s="6">
        <v>306</v>
      </c>
      <c r="E1336" s="12">
        <v>81</v>
      </c>
      <c r="F1336" s="17">
        <f t="shared" si="171"/>
        <v>2.7777777777778172E-2</v>
      </c>
      <c r="G1336" s="17">
        <f t="shared" si="172"/>
        <v>0.10000000000000142</v>
      </c>
      <c r="I1336">
        <f t="shared" si="176"/>
        <v>-56.25</v>
      </c>
      <c r="J1336">
        <f t="shared" si="174"/>
        <v>103.2993</v>
      </c>
      <c r="K1336">
        <f t="shared" si="175"/>
        <v>133.29717530920357</v>
      </c>
      <c r="L1336">
        <f>Table1[[#This Row],[Accel. (N)]]+Table1[[#This Row],[Roll (N)]]+Table1[[#This Row],[Aero (N)]]</f>
        <v>180.34647530920358</v>
      </c>
      <c r="M1336">
        <f>Table1[[#This Row],[Total (N)]]*((E1322/3.6)/1000)</f>
        <v>3.7672374842366976</v>
      </c>
      <c r="N1336">
        <f>Table1[[#This Row],[Power (kW)]]*1000</f>
        <v>3767.2374842366976</v>
      </c>
      <c r="P1336">
        <f>(Table1[[#This Row],[Power (kW)]]*1000)*C1322</f>
        <v>4950150.054287021</v>
      </c>
      <c r="S1336">
        <f t="shared" si="169"/>
        <v>0</v>
      </c>
      <c r="T1336">
        <f t="shared" si="173"/>
        <v>81</v>
      </c>
      <c r="U1336">
        <f t="shared" si="170"/>
        <v>22.5</v>
      </c>
    </row>
    <row r="1337" spans="2:21" x14ac:dyDescent="0.2">
      <c r="B1337" s="6" t="s">
        <v>53</v>
      </c>
      <c r="C1337" s="6">
        <v>1329</v>
      </c>
      <c r="D1337" s="6">
        <v>307</v>
      </c>
      <c r="E1337" s="12">
        <v>81</v>
      </c>
      <c r="F1337" s="17">
        <f t="shared" si="171"/>
        <v>0</v>
      </c>
      <c r="G1337" s="17">
        <f t="shared" si="172"/>
        <v>0</v>
      </c>
      <c r="I1337">
        <f t="shared" si="176"/>
        <v>-56.25</v>
      </c>
      <c r="J1337">
        <f t="shared" si="174"/>
        <v>103.2993</v>
      </c>
      <c r="K1337">
        <f t="shared" si="175"/>
        <v>132.58909063671874</v>
      </c>
      <c r="L1337">
        <f>Table1[[#This Row],[Accel. (N)]]+Table1[[#This Row],[Roll (N)]]+Table1[[#This Row],[Aero (N)]]</f>
        <v>179.63839063671873</v>
      </c>
      <c r="M1337">
        <f>Table1[[#This Row],[Total (N)]]*((E1323/3.6)/1000)</f>
        <v>3.7424664715983065</v>
      </c>
      <c r="N1337">
        <f>Table1[[#This Row],[Power (kW)]]*1000</f>
        <v>3742.4664715983063</v>
      </c>
      <c r="P1337">
        <f>(Table1[[#This Row],[Power (kW)]]*1000)*C1323</f>
        <v>4921343.4101517731</v>
      </c>
      <c r="S1337">
        <f t="shared" si="169"/>
        <v>0</v>
      </c>
      <c r="T1337">
        <f t="shared" si="173"/>
        <v>81</v>
      </c>
      <c r="U1337">
        <f t="shared" si="170"/>
        <v>22.5</v>
      </c>
    </row>
    <row r="1338" spans="2:21" x14ac:dyDescent="0.2">
      <c r="B1338" s="6" t="s">
        <v>53</v>
      </c>
      <c r="C1338" s="6">
        <v>1330</v>
      </c>
      <c r="D1338" s="6">
        <v>308</v>
      </c>
      <c r="E1338" s="12">
        <v>81</v>
      </c>
      <c r="F1338" s="17">
        <f t="shared" si="171"/>
        <v>0</v>
      </c>
      <c r="G1338" s="17">
        <f t="shared" si="172"/>
        <v>0</v>
      </c>
      <c r="I1338">
        <f t="shared" si="176"/>
        <v>-101.25000000000063</v>
      </c>
      <c r="J1338">
        <f t="shared" si="174"/>
        <v>103.2993</v>
      </c>
      <c r="K1338">
        <f t="shared" si="175"/>
        <v>131.53049933707518</v>
      </c>
      <c r="L1338">
        <f>Table1[[#This Row],[Accel. (N)]]+Table1[[#This Row],[Roll (N)]]+Table1[[#This Row],[Aero (N)]]</f>
        <v>133.57979933707458</v>
      </c>
      <c r="M1338">
        <f>Table1[[#This Row],[Total (N)]]*((E1324/3.6)/1000)</f>
        <v>2.7717808362442975</v>
      </c>
      <c r="N1338">
        <f>Table1[[#This Row],[Power (kW)]]*1000</f>
        <v>2771.7808362442975</v>
      </c>
      <c r="P1338">
        <f>(Table1[[#This Row],[Power (kW)]]*1000)*C1324</f>
        <v>3647663.5804974954</v>
      </c>
      <c r="S1338">
        <f t="shared" si="169"/>
        <v>0</v>
      </c>
      <c r="T1338">
        <f t="shared" si="173"/>
        <v>81</v>
      </c>
      <c r="U1338">
        <f t="shared" si="170"/>
        <v>22.5</v>
      </c>
    </row>
    <row r="1339" spans="2:21" x14ac:dyDescent="0.2">
      <c r="B1339" s="6" t="s">
        <v>53</v>
      </c>
      <c r="C1339" s="6">
        <v>1331</v>
      </c>
      <c r="D1339" s="6">
        <v>309</v>
      </c>
      <c r="E1339" s="12">
        <v>81</v>
      </c>
      <c r="F1339" s="17">
        <f t="shared" si="171"/>
        <v>0</v>
      </c>
      <c r="G1339" s="17">
        <f t="shared" si="172"/>
        <v>0</v>
      </c>
      <c r="I1339">
        <f t="shared" si="176"/>
        <v>-112.5</v>
      </c>
      <c r="J1339">
        <f t="shared" si="174"/>
        <v>103.2993</v>
      </c>
      <c r="K1339">
        <f t="shared" si="175"/>
        <v>129.42604529048918</v>
      </c>
      <c r="L1339">
        <f>Table1[[#This Row],[Accel. (N)]]+Table1[[#This Row],[Roll (N)]]+Table1[[#This Row],[Aero (N)]]</f>
        <v>120.22534529048919</v>
      </c>
      <c r="M1339">
        <f>Table1[[#This Row],[Total (N)]]*((E1325/3.6)/1000)</f>
        <v>2.4746383572292356</v>
      </c>
      <c r="N1339">
        <f>Table1[[#This Row],[Power (kW)]]*1000</f>
        <v>2474.6383572292357</v>
      </c>
      <c r="P1339">
        <f>(Table1[[#This Row],[Power (kW)]]*1000)*C1325</f>
        <v>3259098.7164709033</v>
      </c>
      <c r="S1339">
        <f t="shared" si="169"/>
        <v>0</v>
      </c>
      <c r="T1339">
        <f t="shared" si="173"/>
        <v>81</v>
      </c>
      <c r="U1339">
        <f t="shared" si="170"/>
        <v>22.5</v>
      </c>
    </row>
    <row r="1340" spans="2:21" x14ac:dyDescent="0.2">
      <c r="B1340" s="6" t="s">
        <v>53</v>
      </c>
      <c r="C1340" s="6">
        <v>1332</v>
      </c>
      <c r="D1340" s="6">
        <v>310</v>
      </c>
      <c r="E1340" s="12">
        <v>81</v>
      </c>
      <c r="F1340" s="17">
        <f t="shared" si="171"/>
        <v>-1.3888888888888099E-2</v>
      </c>
      <c r="G1340" s="17">
        <f t="shared" si="172"/>
        <v>-4.9999999999997158E-2</v>
      </c>
      <c r="I1340">
        <f t="shared" si="176"/>
        <v>-89.999999999999687</v>
      </c>
      <c r="J1340">
        <f t="shared" si="174"/>
        <v>103.2993</v>
      </c>
      <c r="K1340">
        <f t="shared" si="175"/>
        <v>128.03250448365492</v>
      </c>
      <c r="L1340">
        <f>Table1[[#This Row],[Accel. (N)]]+Table1[[#This Row],[Roll (N)]]+Table1[[#This Row],[Aero (N)]]</f>
        <v>141.33180448365522</v>
      </c>
      <c r="M1340">
        <f>Table1[[#This Row],[Total (N)]]*((E1326/3.6)/1000)</f>
        <v>2.8933761084570526</v>
      </c>
      <c r="N1340">
        <f>Table1[[#This Row],[Power (kW)]]*1000</f>
        <v>2893.3761084570524</v>
      </c>
      <c r="P1340">
        <f>(Table1[[#This Row],[Power (kW)]]*1000)*C1326</f>
        <v>3813469.7109463951</v>
      </c>
      <c r="S1340">
        <f t="shared" si="169"/>
        <v>0</v>
      </c>
      <c r="T1340">
        <f t="shared" si="173"/>
        <v>81</v>
      </c>
      <c r="U1340">
        <f t="shared" si="170"/>
        <v>22.5</v>
      </c>
    </row>
    <row r="1341" spans="2:21" x14ac:dyDescent="0.2">
      <c r="B1341" s="6" t="s">
        <v>53</v>
      </c>
      <c r="C1341" s="6">
        <v>1333</v>
      </c>
      <c r="D1341" s="6">
        <v>311</v>
      </c>
      <c r="E1341" s="12">
        <v>80.900000000000006</v>
      </c>
      <c r="F1341" s="17">
        <f t="shared" si="171"/>
        <v>-5.5555555555556344E-2</v>
      </c>
      <c r="G1341" s="17">
        <f t="shared" si="172"/>
        <v>-0.20000000000000284</v>
      </c>
      <c r="I1341">
        <f t="shared" si="176"/>
        <v>-22.50000000000032</v>
      </c>
      <c r="J1341">
        <f t="shared" si="174"/>
        <v>103.2993</v>
      </c>
      <c r="K1341">
        <f t="shared" si="175"/>
        <v>126.64650652286575</v>
      </c>
      <c r="L1341">
        <f>Table1[[#This Row],[Accel. (N)]]+Table1[[#This Row],[Roll (N)]]+Table1[[#This Row],[Aero (N)]]</f>
        <v>207.44580652286544</v>
      </c>
      <c r="M1341">
        <f>Table1[[#This Row],[Total (N)]]*((E1327/3.6)/1000)</f>
        <v>4.2238271161461212</v>
      </c>
      <c r="N1341">
        <f>Table1[[#This Row],[Power (kW)]]*1000</f>
        <v>4223.8271161461207</v>
      </c>
      <c r="P1341">
        <f>(Table1[[#This Row],[Power (kW)]]*1000)*C1327</f>
        <v>5571227.9661967335</v>
      </c>
      <c r="S1341">
        <f t="shared" si="169"/>
        <v>0</v>
      </c>
      <c r="T1341">
        <f t="shared" si="173"/>
        <v>80.900000000000006</v>
      </c>
      <c r="U1341">
        <f t="shared" si="170"/>
        <v>22.472222222222225</v>
      </c>
    </row>
    <row r="1342" spans="2:21" x14ac:dyDescent="0.2">
      <c r="B1342" s="6" t="s">
        <v>53</v>
      </c>
      <c r="C1342" s="6">
        <v>1334</v>
      </c>
      <c r="D1342" s="6">
        <v>312</v>
      </c>
      <c r="E1342" s="12">
        <v>80.599999999999994</v>
      </c>
      <c r="F1342" s="17">
        <f t="shared" si="171"/>
        <v>-8.3333333333334522E-2</v>
      </c>
      <c r="G1342" s="17">
        <f t="shared" si="172"/>
        <v>-0.30000000000000426</v>
      </c>
      <c r="I1342">
        <f t="shared" si="176"/>
        <v>78.750000000000313</v>
      </c>
      <c r="J1342">
        <f t="shared" si="174"/>
        <v>103.2993</v>
      </c>
      <c r="K1342">
        <f t="shared" si="175"/>
        <v>127.3385626475047</v>
      </c>
      <c r="L1342">
        <f>Table1[[#This Row],[Accel. (N)]]+Table1[[#This Row],[Roll (N)]]+Table1[[#This Row],[Aero (N)]]</f>
        <v>309.38786264750502</v>
      </c>
      <c r="M1342">
        <f>Table1[[#This Row],[Total (N)]]*((E1328/3.6)/1000)</f>
        <v>6.3166688623865603</v>
      </c>
      <c r="N1342">
        <f>Table1[[#This Row],[Power (kW)]]*1000</f>
        <v>6316.6688623865602</v>
      </c>
      <c r="P1342">
        <f>(Table1[[#This Row],[Power (kW)]]*1000)*C1328</f>
        <v>8338002.8983502593</v>
      </c>
      <c r="S1342">
        <f t="shared" si="169"/>
        <v>0</v>
      </c>
      <c r="T1342">
        <f t="shared" si="173"/>
        <v>80.599999999999994</v>
      </c>
      <c r="U1342">
        <f t="shared" si="170"/>
        <v>22.388888888888886</v>
      </c>
    </row>
    <row r="1343" spans="2:21" x14ac:dyDescent="0.2">
      <c r="B1343" s="6" t="s">
        <v>53</v>
      </c>
      <c r="C1343" s="6">
        <v>1335</v>
      </c>
      <c r="D1343" s="6">
        <v>313</v>
      </c>
      <c r="E1343" s="12">
        <v>80.3</v>
      </c>
      <c r="F1343" s="17">
        <f t="shared" si="171"/>
        <v>-8.3333333333332538E-2</v>
      </c>
      <c r="G1343" s="17">
        <f t="shared" si="172"/>
        <v>-0.29999999999999716</v>
      </c>
      <c r="I1343">
        <f t="shared" si="176"/>
        <v>157.50000000000063</v>
      </c>
      <c r="J1343">
        <f t="shared" si="174"/>
        <v>103.2993</v>
      </c>
      <c r="K1343">
        <f t="shared" si="175"/>
        <v>129.07695294696387</v>
      </c>
      <c r="L1343">
        <f>Table1[[#This Row],[Accel. (N)]]+Table1[[#This Row],[Roll (N)]]+Table1[[#This Row],[Aero (N)]]</f>
        <v>389.87625294696454</v>
      </c>
      <c r="M1343">
        <f>Table1[[#This Row],[Total (N)]]*((E1329/3.6)/1000)</f>
        <v>8.0141229772431597</v>
      </c>
      <c r="N1343">
        <f>Table1[[#This Row],[Power (kW)]]*1000</f>
        <v>8014.1229772431598</v>
      </c>
      <c r="P1343">
        <f>(Table1[[#This Row],[Power (kW)]]*1000)*C1329</f>
        <v>10586656.452938214</v>
      </c>
      <c r="S1343">
        <f t="shared" si="169"/>
        <v>0</v>
      </c>
      <c r="T1343">
        <f t="shared" si="173"/>
        <v>80.3</v>
      </c>
      <c r="U1343">
        <f t="shared" si="170"/>
        <v>22.305555555555554</v>
      </c>
    </row>
    <row r="1344" spans="2:21" x14ac:dyDescent="0.2">
      <c r="B1344" s="6" t="s">
        <v>53</v>
      </c>
      <c r="C1344" s="6">
        <v>1336</v>
      </c>
      <c r="D1344" s="6">
        <v>314</v>
      </c>
      <c r="E1344" s="12">
        <v>80</v>
      </c>
      <c r="F1344" s="17">
        <f t="shared" si="171"/>
        <v>-5.5555555555554373E-2</v>
      </c>
      <c r="G1344" s="17">
        <f t="shared" si="172"/>
        <v>-0.19999999999999574</v>
      </c>
      <c r="I1344">
        <f t="shared" si="176"/>
        <v>236.24999999999935</v>
      </c>
      <c r="J1344">
        <f t="shared" si="174"/>
        <v>103.2993</v>
      </c>
      <c r="K1344">
        <f t="shared" si="175"/>
        <v>132.23575544229311</v>
      </c>
      <c r="L1344">
        <f>Table1[[#This Row],[Accel. (N)]]+Table1[[#This Row],[Roll (N)]]+Table1[[#This Row],[Aero (N)]]</f>
        <v>471.78505544229245</v>
      </c>
      <c r="M1344">
        <f>Table1[[#This Row],[Total (N)]]*((E1330/3.6)/1000)</f>
        <v>9.8157501812854733</v>
      </c>
      <c r="N1344">
        <f>Table1[[#This Row],[Power (kW)]]*1000</f>
        <v>9815.7501812854734</v>
      </c>
      <c r="P1344">
        <f>(Table1[[#This Row],[Power (kW)]]*1000)*C1330</f>
        <v>12976421.739659395</v>
      </c>
      <c r="S1344">
        <f t="shared" si="169"/>
        <v>0</v>
      </c>
      <c r="T1344">
        <f t="shared" si="173"/>
        <v>80</v>
      </c>
      <c r="U1344">
        <f t="shared" si="170"/>
        <v>22.222222222222221</v>
      </c>
    </row>
    <row r="1345" spans="2:21" x14ac:dyDescent="0.2">
      <c r="B1345" s="6" t="s">
        <v>53</v>
      </c>
      <c r="C1345" s="6">
        <v>1337</v>
      </c>
      <c r="D1345" s="6">
        <v>315</v>
      </c>
      <c r="E1345" s="12">
        <v>79.900000000000006</v>
      </c>
      <c r="F1345" s="17">
        <f t="shared" si="171"/>
        <v>-2.7777777777778172E-2</v>
      </c>
      <c r="G1345" s="17">
        <f t="shared" si="172"/>
        <v>-0.10000000000000142</v>
      </c>
      <c r="I1345">
        <f t="shared" si="176"/>
        <v>314.99999999999972</v>
      </c>
      <c r="J1345">
        <f t="shared" si="174"/>
        <v>103.2993</v>
      </c>
      <c r="K1345">
        <f t="shared" si="175"/>
        <v>136.5068920153372</v>
      </c>
      <c r="L1345">
        <f>Table1[[#This Row],[Accel. (N)]]+Table1[[#This Row],[Roll (N)]]+Table1[[#This Row],[Aero (N)]]</f>
        <v>554.80619201533693</v>
      </c>
      <c r="M1345">
        <f>Table1[[#This Row],[Total (N)]]*((E1331/3.6)/1000)</f>
        <v>11.72798644787976</v>
      </c>
      <c r="N1345">
        <f>Table1[[#This Row],[Power (kW)]]*1000</f>
        <v>11727.986447879759</v>
      </c>
      <c r="P1345">
        <f>(Table1[[#This Row],[Power (kW)]]*1000)*C1331</f>
        <v>15516126.070544921</v>
      </c>
      <c r="S1345">
        <f t="shared" si="169"/>
        <v>0</v>
      </c>
      <c r="T1345">
        <f t="shared" si="173"/>
        <v>79.900000000000006</v>
      </c>
      <c r="U1345">
        <f t="shared" si="170"/>
        <v>22.194444444444446</v>
      </c>
    </row>
    <row r="1346" spans="2:21" x14ac:dyDescent="0.2">
      <c r="B1346" s="6" t="s">
        <v>53</v>
      </c>
      <c r="C1346" s="6">
        <v>1338</v>
      </c>
      <c r="D1346" s="6">
        <v>316</v>
      </c>
      <c r="E1346" s="12">
        <v>79.8</v>
      </c>
      <c r="F1346" s="17">
        <f t="shared" si="171"/>
        <v>-1.3888888888890073E-2</v>
      </c>
      <c r="G1346" s="17">
        <f t="shared" si="172"/>
        <v>-5.0000000000004263E-2</v>
      </c>
      <c r="I1346">
        <f t="shared" si="176"/>
        <v>348.75000000000097</v>
      </c>
      <c r="J1346">
        <f t="shared" si="174"/>
        <v>103.2993</v>
      </c>
      <c r="K1346">
        <f t="shared" si="175"/>
        <v>142.30734062402766</v>
      </c>
      <c r="L1346">
        <f>Table1[[#This Row],[Accel. (N)]]+Table1[[#This Row],[Roll (N)]]+Table1[[#This Row],[Aero (N)]]</f>
        <v>594.35664062402861</v>
      </c>
      <c r="M1346">
        <f>Table1[[#This Row],[Total (N)]]*((E1332/3.6)/1000)</f>
        <v>12.828197493468616</v>
      </c>
      <c r="N1346">
        <f>Table1[[#This Row],[Power (kW)]]*1000</f>
        <v>12828.197493468617</v>
      </c>
      <c r="P1346">
        <f>(Table1[[#This Row],[Power (kW)]]*1000)*C1332</f>
        <v>16984533.481352448</v>
      </c>
      <c r="S1346">
        <f t="shared" si="169"/>
        <v>0</v>
      </c>
      <c r="T1346">
        <f t="shared" si="173"/>
        <v>79.8</v>
      </c>
      <c r="U1346">
        <f t="shared" si="170"/>
        <v>22.166666666666664</v>
      </c>
    </row>
    <row r="1347" spans="2:21" x14ac:dyDescent="0.2">
      <c r="B1347" s="6" t="s">
        <v>53</v>
      </c>
      <c r="C1347" s="6">
        <v>1339</v>
      </c>
      <c r="D1347" s="6">
        <v>317</v>
      </c>
      <c r="E1347" s="12">
        <v>79.8</v>
      </c>
      <c r="F1347" s="17">
        <f t="shared" si="171"/>
        <v>0</v>
      </c>
      <c r="G1347" s="17">
        <f t="shared" si="172"/>
        <v>0</v>
      </c>
      <c r="I1347">
        <f t="shared" si="176"/>
        <v>292.49999999999937</v>
      </c>
      <c r="J1347">
        <f t="shared" si="174"/>
        <v>103.2993</v>
      </c>
      <c r="K1347">
        <f t="shared" si="175"/>
        <v>147.85486817626801</v>
      </c>
      <c r="L1347">
        <f>Table1[[#This Row],[Accel. (N)]]+Table1[[#This Row],[Roll (N)]]+Table1[[#This Row],[Aero (N)]]</f>
        <v>543.65416817626738</v>
      </c>
      <c r="M1347">
        <f>Table1[[#This Row],[Total (N)]]*((E1333/3.6)/1000)</f>
        <v>11.960391699877881</v>
      </c>
      <c r="N1347">
        <f>Table1[[#This Row],[Power (kW)]]*1000</f>
        <v>11960.391699877882</v>
      </c>
      <c r="P1347">
        <f>(Table1[[#This Row],[Power (kW)]]*1000)*C1333</f>
        <v>15847519.002338193</v>
      </c>
      <c r="S1347">
        <f t="shared" si="169"/>
        <v>0</v>
      </c>
      <c r="T1347">
        <f t="shared" si="173"/>
        <v>79.8</v>
      </c>
      <c r="U1347">
        <f t="shared" si="170"/>
        <v>22.166666666666664</v>
      </c>
    </row>
    <row r="1348" spans="2:21" x14ac:dyDescent="0.2">
      <c r="B1348" s="6" t="s">
        <v>53</v>
      </c>
      <c r="C1348" s="6">
        <v>1340</v>
      </c>
      <c r="D1348" s="6">
        <v>318</v>
      </c>
      <c r="E1348" s="12">
        <v>79.8</v>
      </c>
      <c r="F1348" s="17">
        <f t="shared" si="171"/>
        <v>1.3888888888890073E-2</v>
      </c>
      <c r="G1348" s="17">
        <f t="shared" si="172"/>
        <v>5.0000000000004263E-2</v>
      </c>
      <c r="I1348">
        <f t="shared" si="176"/>
        <v>179.99999999999937</v>
      </c>
      <c r="J1348">
        <f t="shared" si="174"/>
        <v>103.2993</v>
      </c>
      <c r="K1348">
        <f t="shared" si="175"/>
        <v>151.99046923443905</v>
      </c>
      <c r="L1348">
        <f>Table1[[#This Row],[Accel. (N)]]+Table1[[#This Row],[Roll (N)]]+Table1[[#This Row],[Aero (N)]]</f>
        <v>435.28976923443844</v>
      </c>
      <c r="M1348">
        <f>Table1[[#This Row],[Total (N)]]*((E1334/3.6)/1000)</f>
        <v>9.7093801304237228</v>
      </c>
      <c r="N1348">
        <f>Table1[[#This Row],[Power (kW)]]*1000</f>
        <v>9709.3801304237222</v>
      </c>
      <c r="P1348">
        <f>(Table1[[#This Row],[Power (kW)]]*1000)*C1334</f>
        <v>12874638.052941855</v>
      </c>
      <c r="S1348">
        <f t="shared" si="169"/>
        <v>0</v>
      </c>
      <c r="T1348">
        <f t="shared" si="173"/>
        <v>79.8</v>
      </c>
      <c r="U1348">
        <f t="shared" si="170"/>
        <v>22.166666666666664</v>
      </c>
    </row>
    <row r="1349" spans="2:21" x14ac:dyDescent="0.2">
      <c r="B1349" s="6" t="s">
        <v>53</v>
      </c>
      <c r="C1349" s="6">
        <v>1341</v>
      </c>
      <c r="D1349" s="6">
        <v>319</v>
      </c>
      <c r="E1349" s="12">
        <v>79.900000000000006</v>
      </c>
      <c r="F1349" s="17">
        <f t="shared" si="171"/>
        <v>2.7777777777778172E-2</v>
      </c>
      <c r="G1349" s="17">
        <f t="shared" si="172"/>
        <v>0.10000000000000142</v>
      </c>
      <c r="I1349">
        <f t="shared" si="176"/>
        <v>78.750000000000313</v>
      </c>
      <c r="J1349">
        <f t="shared" si="174"/>
        <v>103.2993</v>
      </c>
      <c r="K1349">
        <f t="shared" si="175"/>
        <v>153.88914501235686</v>
      </c>
      <c r="L1349">
        <f>Table1[[#This Row],[Accel. (N)]]+Table1[[#This Row],[Roll (N)]]+Table1[[#This Row],[Aero (N)]]</f>
        <v>335.93844501235719</v>
      </c>
      <c r="M1349">
        <f>Table1[[#This Row],[Total (N)]]*((E1335/3.6)/1000)</f>
        <v>7.5399517658329058</v>
      </c>
      <c r="N1349">
        <f>Table1[[#This Row],[Power (kW)]]*1000</f>
        <v>7539.9517658329059</v>
      </c>
      <c r="P1349">
        <f>(Table1[[#This Row],[Power (kW)]]*1000)*C1335</f>
        <v>10005515.993260266</v>
      </c>
      <c r="S1349">
        <f t="shared" si="169"/>
        <v>0</v>
      </c>
      <c r="T1349">
        <f t="shared" si="173"/>
        <v>79.900000000000006</v>
      </c>
      <c r="U1349">
        <f t="shared" si="170"/>
        <v>22.194444444444446</v>
      </c>
    </row>
    <row r="1350" spans="2:21" x14ac:dyDescent="0.2">
      <c r="B1350" s="6" t="s">
        <v>53</v>
      </c>
      <c r="C1350" s="6">
        <v>1342</v>
      </c>
      <c r="D1350" s="6">
        <v>320</v>
      </c>
      <c r="E1350" s="12">
        <v>80</v>
      </c>
      <c r="F1350" s="17">
        <f t="shared" si="171"/>
        <v>6.9444444444444448E-2</v>
      </c>
      <c r="G1350" s="17">
        <f t="shared" si="172"/>
        <v>0.25</v>
      </c>
      <c r="I1350">
        <f t="shared" si="176"/>
        <v>22.50000000000032</v>
      </c>
      <c r="J1350">
        <f t="shared" si="174"/>
        <v>103.2993</v>
      </c>
      <c r="K1350">
        <f t="shared" si="175"/>
        <v>154.65191531866876</v>
      </c>
      <c r="L1350">
        <f>Table1[[#This Row],[Accel. (N)]]+Table1[[#This Row],[Roll (N)]]+Table1[[#This Row],[Aero (N)]]</f>
        <v>280.45121531866909</v>
      </c>
      <c r="M1350">
        <f>Table1[[#This Row],[Total (N)]]*((E1336/3.6)/1000)</f>
        <v>6.3101523446700538</v>
      </c>
      <c r="N1350">
        <f>Table1[[#This Row],[Power (kW)]]*1000</f>
        <v>6310.1523446700539</v>
      </c>
      <c r="P1350">
        <f>(Table1[[#This Row],[Power (kW)]]*1000)*C1336</f>
        <v>8379882.3137218319</v>
      </c>
      <c r="S1350">
        <f t="shared" si="169"/>
        <v>0</v>
      </c>
      <c r="T1350">
        <f t="shared" si="173"/>
        <v>80</v>
      </c>
      <c r="U1350">
        <f t="shared" si="170"/>
        <v>22.222222222222221</v>
      </c>
    </row>
    <row r="1351" spans="2:21" x14ac:dyDescent="0.2">
      <c r="B1351" s="6" t="s">
        <v>53</v>
      </c>
      <c r="C1351" s="6">
        <v>1343</v>
      </c>
      <c r="D1351" s="6">
        <v>321</v>
      </c>
      <c r="E1351" s="12">
        <v>80.400000000000006</v>
      </c>
      <c r="F1351" s="17">
        <f t="shared" si="171"/>
        <v>0.11111111111111072</v>
      </c>
      <c r="G1351" s="17">
        <f t="shared" si="172"/>
        <v>0.39999999999999858</v>
      </c>
      <c r="I1351">
        <f t="shared" si="176"/>
        <v>0</v>
      </c>
      <c r="J1351">
        <f t="shared" si="174"/>
        <v>103.2993</v>
      </c>
      <c r="K1351">
        <f t="shared" si="175"/>
        <v>154.65191531866876</v>
      </c>
      <c r="L1351">
        <f>Table1[[#This Row],[Accel. (N)]]+Table1[[#This Row],[Roll (N)]]+Table1[[#This Row],[Aero (N)]]</f>
        <v>257.95121531866874</v>
      </c>
      <c r="M1351">
        <f>Table1[[#This Row],[Total (N)]]*((E1337/3.6)/1000)</f>
        <v>5.8039023446700462</v>
      </c>
      <c r="N1351">
        <f>Table1[[#This Row],[Power (kW)]]*1000</f>
        <v>5803.9023446700457</v>
      </c>
      <c r="P1351">
        <f>(Table1[[#This Row],[Power (kW)]]*1000)*C1337</f>
        <v>7713386.2160664909</v>
      </c>
      <c r="S1351">
        <f t="shared" si="169"/>
        <v>0</v>
      </c>
      <c r="T1351">
        <f t="shared" si="173"/>
        <v>80.400000000000006</v>
      </c>
      <c r="U1351">
        <f t="shared" si="170"/>
        <v>22.333333333333336</v>
      </c>
    </row>
    <row r="1352" spans="2:21" x14ac:dyDescent="0.2">
      <c r="B1352" s="6" t="s">
        <v>53</v>
      </c>
      <c r="C1352" s="6">
        <v>1344</v>
      </c>
      <c r="D1352" s="6">
        <v>322</v>
      </c>
      <c r="E1352" s="12">
        <v>80.8</v>
      </c>
      <c r="F1352" s="17">
        <f t="shared" si="171"/>
        <v>0.11111111111111072</v>
      </c>
      <c r="G1352" s="17">
        <f t="shared" si="172"/>
        <v>0.39999999999999858</v>
      </c>
      <c r="I1352">
        <f t="shared" si="176"/>
        <v>0</v>
      </c>
      <c r="J1352">
        <f t="shared" si="174"/>
        <v>103.2993</v>
      </c>
      <c r="K1352">
        <f t="shared" si="175"/>
        <v>154.65191531866876</v>
      </c>
      <c r="L1352">
        <f>Table1[[#This Row],[Accel. (N)]]+Table1[[#This Row],[Roll (N)]]+Table1[[#This Row],[Aero (N)]]</f>
        <v>257.95121531866874</v>
      </c>
      <c r="M1352">
        <f>Table1[[#This Row],[Total (N)]]*((E1338/3.6)/1000)</f>
        <v>5.8039023446700462</v>
      </c>
      <c r="N1352">
        <f>Table1[[#This Row],[Power (kW)]]*1000</f>
        <v>5803.9023446700457</v>
      </c>
      <c r="P1352">
        <f>(Table1[[#This Row],[Power (kW)]]*1000)*C1338</f>
        <v>7719190.118411161</v>
      </c>
      <c r="S1352">
        <f t="shared" ref="S1352:S1415" si="177">IF(E1352&lt;1,1,0)</f>
        <v>0</v>
      </c>
      <c r="T1352">
        <f t="shared" si="173"/>
        <v>80.8</v>
      </c>
      <c r="U1352">
        <f t="shared" ref="U1352:U1415" si="178">E1352/3.6</f>
        <v>22.444444444444443</v>
      </c>
    </row>
    <row r="1353" spans="2:21" x14ac:dyDescent="0.2">
      <c r="B1353" s="6" t="s">
        <v>53</v>
      </c>
      <c r="C1353" s="6">
        <v>1345</v>
      </c>
      <c r="D1353" s="6">
        <v>323</v>
      </c>
      <c r="E1353" s="12">
        <v>81.2</v>
      </c>
      <c r="F1353" s="17">
        <f t="shared" si="171"/>
        <v>9.7222222222222612E-2</v>
      </c>
      <c r="G1353" s="17">
        <f t="shared" si="172"/>
        <v>0.35000000000000142</v>
      </c>
      <c r="I1353">
        <f t="shared" si="176"/>
        <v>0</v>
      </c>
      <c r="J1353">
        <f t="shared" si="174"/>
        <v>103.2993</v>
      </c>
      <c r="K1353">
        <f t="shared" si="175"/>
        <v>154.65191531866876</v>
      </c>
      <c r="L1353">
        <f>Table1[[#This Row],[Accel. (N)]]+Table1[[#This Row],[Roll (N)]]+Table1[[#This Row],[Aero (N)]]</f>
        <v>257.95121531866874</v>
      </c>
      <c r="M1353">
        <f>Table1[[#This Row],[Total (N)]]*((E1339/3.6)/1000)</f>
        <v>5.8039023446700462</v>
      </c>
      <c r="N1353">
        <f>Table1[[#This Row],[Power (kW)]]*1000</f>
        <v>5803.9023446700457</v>
      </c>
      <c r="P1353">
        <f>(Table1[[#This Row],[Power (kW)]]*1000)*C1339</f>
        <v>7724994.0207558312</v>
      </c>
      <c r="S1353">
        <f t="shared" si="177"/>
        <v>0</v>
      </c>
      <c r="T1353">
        <f t="shared" si="173"/>
        <v>81.2</v>
      </c>
      <c r="U1353">
        <f t="shared" si="178"/>
        <v>22.555555555555557</v>
      </c>
    </row>
    <row r="1354" spans="2:21" x14ac:dyDescent="0.2">
      <c r="B1354" s="6" t="s">
        <v>53</v>
      </c>
      <c r="C1354" s="6">
        <v>1346</v>
      </c>
      <c r="D1354" s="6">
        <v>324</v>
      </c>
      <c r="E1354" s="12">
        <v>81.5</v>
      </c>
      <c r="F1354" s="17">
        <f t="shared" ref="F1354:F1417" si="179">($E1355-$E1353)/2/3.6</f>
        <v>5.5555555555554373E-2</v>
      </c>
      <c r="G1354" s="17">
        <f t="shared" ref="G1354:G1417" si="180">($E1355-$E1353)/2</f>
        <v>0.19999999999999574</v>
      </c>
      <c r="I1354">
        <f t="shared" si="176"/>
        <v>-11.249999999999361</v>
      </c>
      <c r="J1354">
        <f t="shared" si="174"/>
        <v>103.2993</v>
      </c>
      <c r="K1354">
        <f t="shared" si="175"/>
        <v>154.65191531866876</v>
      </c>
      <c r="L1354">
        <f>Table1[[#This Row],[Accel. (N)]]+Table1[[#This Row],[Roll (N)]]+Table1[[#This Row],[Aero (N)]]</f>
        <v>246.7012153186694</v>
      </c>
      <c r="M1354">
        <f>Table1[[#This Row],[Total (N)]]*((E1340/3.6)/1000)</f>
        <v>5.5507773446700615</v>
      </c>
      <c r="N1354">
        <f>Table1[[#This Row],[Power (kW)]]*1000</f>
        <v>5550.7773446700612</v>
      </c>
      <c r="P1354">
        <f>(Table1[[#This Row],[Power (kW)]]*1000)*C1340</f>
        <v>7393635.4231005218</v>
      </c>
      <c r="S1354">
        <f t="shared" si="177"/>
        <v>0</v>
      </c>
      <c r="T1354">
        <f t="shared" si="173"/>
        <v>81.5</v>
      </c>
      <c r="U1354">
        <f t="shared" si="178"/>
        <v>22.638888888888889</v>
      </c>
    </row>
    <row r="1355" spans="2:21" x14ac:dyDescent="0.2">
      <c r="B1355" s="6" t="s">
        <v>53</v>
      </c>
      <c r="C1355" s="6">
        <v>1347</v>
      </c>
      <c r="D1355" s="6">
        <v>325</v>
      </c>
      <c r="E1355" s="12">
        <v>81.599999999999994</v>
      </c>
      <c r="F1355" s="17">
        <f t="shared" si="179"/>
        <v>1.3888888888888099E-2</v>
      </c>
      <c r="G1355" s="17">
        <f t="shared" si="180"/>
        <v>4.9999999999997158E-2</v>
      </c>
      <c r="I1355">
        <f t="shared" si="176"/>
        <v>-45.000000000000639</v>
      </c>
      <c r="J1355">
        <f t="shared" si="174"/>
        <v>103.2993</v>
      </c>
      <c r="K1355">
        <f t="shared" si="175"/>
        <v>154.27029445157396</v>
      </c>
      <c r="L1355">
        <f>Table1[[#This Row],[Accel. (N)]]+Table1[[#This Row],[Roll (N)]]+Table1[[#This Row],[Aero (N)]]</f>
        <v>212.56959445157332</v>
      </c>
      <c r="M1355">
        <f>Table1[[#This Row],[Total (N)]]*((E1341/3.6)/1000)</f>
        <v>4.7769111642034119</v>
      </c>
      <c r="N1355">
        <f>Table1[[#This Row],[Power (kW)]]*1000</f>
        <v>4776.9111642034122</v>
      </c>
      <c r="P1355">
        <f>(Table1[[#This Row],[Power (kW)]]*1000)*C1341</f>
        <v>6367622.5818831483</v>
      </c>
      <c r="S1355">
        <f t="shared" si="177"/>
        <v>0</v>
      </c>
      <c r="T1355">
        <f t="shared" si="173"/>
        <v>81.599999999999994</v>
      </c>
      <c r="U1355">
        <f t="shared" si="178"/>
        <v>22.666666666666664</v>
      </c>
    </row>
    <row r="1356" spans="2:21" x14ac:dyDescent="0.2">
      <c r="B1356" s="6" t="s">
        <v>53</v>
      </c>
      <c r="C1356" s="6">
        <v>1348</v>
      </c>
      <c r="D1356" s="6">
        <v>326</v>
      </c>
      <c r="E1356" s="12">
        <v>81.599999999999994</v>
      </c>
      <c r="F1356" s="17">
        <f t="shared" si="179"/>
        <v>-2.7777777777776198E-2</v>
      </c>
      <c r="G1356" s="17">
        <f t="shared" si="180"/>
        <v>-9.9999999999994316E-2</v>
      </c>
      <c r="I1356">
        <f t="shared" si="176"/>
        <v>-67.500000000000966</v>
      </c>
      <c r="J1356">
        <f t="shared" si="174"/>
        <v>103.2993</v>
      </c>
      <c r="K1356">
        <f t="shared" si="175"/>
        <v>153.12826041755625</v>
      </c>
      <c r="L1356">
        <f>Table1[[#This Row],[Accel. (N)]]+Table1[[#This Row],[Roll (N)]]+Table1[[#This Row],[Aero (N)]]</f>
        <v>188.9275604175553</v>
      </c>
      <c r="M1356">
        <f>Table1[[#This Row],[Total (N)]]*((E1342/3.6)/1000)</f>
        <v>4.2298781582374874</v>
      </c>
      <c r="N1356">
        <f>Table1[[#This Row],[Power (kW)]]*1000</f>
        <v>4229.8781582374877</v>
      </c>
      <c r="P1356">
        <f>(Table1[[#This Row],[Power (kW)]]*1000)*C1342</f>
        <v>5642657.4630888086</v>
      </c>
      <c r="S1356">
        <f t="shared" si="177"/>
        <v>0</v>
      </c>
      <c r="T1356">
        <f t="shared" si="173"/>
        <v>81.599999999999994</v>
      </c>
      <c r="U1356">
        <f t="shared" si="178"/>
        <v>22.666666666666664</v>
      </c>
    </row>
    <row r="1357" spans="2:21" x14ac:dyDescent="0.2">
      <c r="B1357" s="6" t="s">
        <v>53</v>
      </c>
      <c r="C1357" s="6">
        <v>1349</v>
      </c>
      <c r="D1357" s="6">
        <v>327</v>
      </c>
      <c r="E1357" s="12">
        <v>81.400000000000006</v>
      </c>
      <c r="F1357" s="17">
        <f t="shared" si="179"/>
        <v>-0.12499999999999881</v>
      </c>
      <c r="G1357" s="17">
        <f t="shared" si="180"/>
        <v>-0.44999999999999574</v>
      </c>
      <c r="I1357">
        <f t="shared" si="176"/>
        <v>-67.499999999999361</v>
      </c>
      <c r="J1357">
        <f t="shared" si="174"/>
        <v>103.2993</v>
      </c>
      <c r="K1357">
        <f t="shared" si="175"/>
        <v>151.99046923443905</v>
      </c>
      <c r="L1357">
        <f>Table1[[#This Row],[Accel. (N)]]+Table1[[#This Row],[Roll (N)]]+Table1[[#This Row],[Aero (N)]]</f>
        <v>187.78976923443969</v>
      </c>
      <c r="M1357">
        <f>Table1[[#This Row],[Total (N)]]*((E1343/3.6)/1000)</f>
        <v>4.1887551304237514</v>
      </c>
      <c r="N1357">
        <f>Table1[[#This Row],[Power (kW)]]*1000</f>
        <v>4188.7551304237513</v>
      </c>
      <c r="P1357">
        <f>(Table1[[#This Row],[Power (kW)]]*1000)*C1343</f>
        <v>5591988.0991157079</v>
      </c>
      <c r="S1357">
        <f t="shared" si="177"/>
        <v>0</v>
      </c>
      <c r="T1357">
        <f t="shared" si="173"/>
        <v>81.400000000000006</v>
      </c>
      <c r="U1357">
        <f t="shared" si="178"/>
        <v>22.611111111111111</v>
      </c>
    </row>
    <row r="1358" spans="2:21" x14ac:dyDescent="0.2">
      <c r="B1358" s="6" t="s">
        <v>53</v>
      </c>
      <c r="C1358" s="6">
        <v>1350</v>
      </c>
      <c r="D1358" s="6">
        <v>328</v>
      </c>
      <c r="E1358" s="12">
        <v>80.7</v>
      </c>
      <c r="F1358" s="17">
        <f t="shared" si="179"/>
        <v>-0.25000000000000155</v>
      </c>
      <c r="G1358" s="17">
        <f t="shared" si="180"/>
        <v>-0.90000000000000568</v>
      </c>
      <c r="I1358">
        <f t="shared" si="176"/>
        <v>-44.999999999999041</v>
      </c>
      <c r="J1358">
        <f t="shared" si="174"/>
        <v>103.2993</v>
      </c>
      <c r="K1358">
        <f t="shared" si="175"/>
        <v>150.85692090222221</v>
      </c>
      <c r="L1358">
        <f>Table1[[#This Row],[Accel. (N)]]+Table1[[#This Row],[Roll (N)]]+Table1[[#This Row],[Aero (N)]]</f>
        <v>209.15622090222317</v>
      </c>
      <c r="M1358">
        <f>Table1[[#This Row],[Total (N)]]*((E1344/3.6)/1000)</f>
        <v>4.6479160200494043</v>
      </c>
      <c r="N1358">
        <f>Table1[[#This Row],[Power (kW)]]*1000</f>
        <v>4647.9160200494043</v>
      </c>
      <c r="P1358">
        <f>(Table1[[#This Row],[Power (kW)]]*1000)*C1344</f>
        <v>6209615.8027860038</v>
      </c>
      <c r="S1358">
        <f t="shared" si="177"/>
        <v>0</v>
      </c>
      <c r="T1358">
        <f t="shared" si="173"/>
        <v>80.7</v>
      </c>
      <c r="U1358">
        <f t="shared" si="178"/>
        <v>22.416666666666668</v>
      </c>
    </row>
    <row r="1359" spans="2:21" x14ac:dyDescent="0.2">
      <c r="B1359" s="6" t="s">
        <v>53</v>
      </c>
      <c r="C1359" s="6">
        <v>1351</v>
      </c>
      <c r="D1359" s="6">
        <v>329</v>
      </c>
      <c r="E1359" s="12">
        <v>79.599999999999994</v>
      </c>
      <c r="F1359" s="17">
        <f t="shared" si="179"/>
        <v>-0.34722222222222221</v>
      </c>
      <c r="G1359" s="17">
        <f t="shared" si="180"/>
        <v>-1.25</v>
      </c>
      <c r="I1359">
        <f t="shared" si="176"/>
        <v>-22.50000000000032</v>
      </c>
      <c r="J1359">
        <f t="shared" si="174"/>
        <v>103.2993</v>
      </c>
      <c r="K1359">
        <f t="shared" si="175"/>
        <v>150.4800143139056</v>
      </c>
      <c r="L1359">
        <f>Table1[[#This Row],[Accel. (N)]]+Table1[[#This Row],[Roll (N)]]+Table1[[#This Row],[Aero (N)]]</f>
        <v>231.27931431390527</v>
      </c>
      <c r="M1359">
        <f>Table1[[#This Row],[Total (N)]]*((E1345/3.6)/1000)</f>
        <v>5.133115892689176</v>
      </c>
      <c r="N1359">
        <f>Table1[[#This Row],[Power (kW)]]*1000</f>
        <v>5133.1158926891758</v>
      </c>
      <c r="P1359">
        <f>(Table1[[#This Row],[Power (kW)]]*1000)*C1345</f>
        <v>6862975.9485254278</v>
      </c>
      <c r="S1359">
        <f t="shared" si="177"/>
        <v>0</v>
      </c>
      <c r="T1359">
        <f t="shared" si="173"/>
        <v>79.599999999999994</v>
      </c>
      <c r="U1359">
        <f t="shared" si="178"/>
        <v>22.111111111111111</v>
      </c>
    </row>
    <row r="1360" spans="2:21" x14ac:dyDescent="0.2">
      <c r="B1360" s="6" t="s">
        <v>53</v>
      </c>
      <c r="C1360" s="6">
        <v>1352</v>
      </c>
      <c r="D1360" s="6">
        <v>330</v>
      </c>
      <c r="E1360" s="12">
        <v>78.2</v>
      </c>
      <c r="F1360" s="17">
        <f t="shared" si="179"/>
        <v>-0.38888888888888851</v>
      </c>
      <c r="G1360" s="17">
        <f t="shared" si="180"/>
        <v>-1.3999999999999986</v>
      </c>
      <c r="I1360">
        <f t="shared" si="176"/>
        <v>-11.250000000000959</v>
      </c>
      <c r="J1360">
        <f t="shared" si="174"/>
        <v>103.2993</v>
      </c>
      <c r="K1360">
        <f t="shared" si="175"/>
        <v>150.10357915346674</v>
      </c>
      <c r="L1360">
        <f>Table1[[#This Row],[Accel. (N)]]+Table1[[#This Row],[Roll (N)]]+Table1[[#This Row],[Aero (N)]]</f>
        <v>242.15287915346579</v>
      </c>
      <c r="M1360">
        <f>Table1[[#This Row],[Total (N)]]*((E1346/3.6)/1000)</f>
        <v>5.367722154568491</v>
      </c>
      <c r="N1360">
        <f>Table1[[#This Row],[Power (kW)]]*1000</f>
        <v>5367.7221545684906</v>
      </c>
      <c r="P1360">
        <f>(Table1[[#This Row],[Power (kW)]]*1000)*C1346</f>
        <v>7182012.24281264</v>
      </c>
      <c r="S1360">
        <f t="shared" si="177"/>
        <v>0</v>
      </c>
      <c r="T1360">
        <f t="shared" si="173"/>
        <v>78.2</v>
      </c>
      <c r="U1360">
        <f t="shared" si="178"/>
        <v>21.722222222222221</v>
      </c>
    </row>
    <row r="1361" spans="2:21" x14ac:dyDescent="0.2">
      <c r="B1361" s="6" t="s">
        <v>53</v>
      </c>
      <c r="C1361" s="6">
        <v>1353</v>
      </c>
      <c r="D1361" s="6">
        <v>331</v>
      </c>
      <c r="E1361" s="12">
        <v>76.8</v>
      </c>
      <c r="F1361" s="17">
        <f t="shared" si="179"/>
        <v>-0.40277777777777857</v>
      </c>
      <c r="G1361" s="17">
        <f t="shared" si="180"/>
        <v>-1.4500000000000028</v>
      </c>
      <c r="I1361">
        <f t="shared" si="176"/>
        <v>0</v>
      </c>
      <c r="J1361">
        <f t="shared" si="174"/>
        <v>103.2993</v>
      </c>
      <c r="K1361">
        <f t="shared" si="175"/>
        <v>150.10357915346674</v>
      </c>
      <c r="L1361">
        <f>Table1[[#This Row],[Accel. (N)]]+Table1[[#This Row],[Roll (N)]]+Table1[[#This Row],[Aero (N)]]</f>
        <v>253.40287915346676</v>
      </c>
      <c r="M1361">
        <f>Table1[[#This Row],[Total (N)]]*((E1347/3.6)/1000)</f>
        <v>5.6170971545685129</v>
      </c>
      <c r="N1361">
        <f>Table1[[#This Row],[Power (kW)]]*1000</f>
        <v>5617.0971545685125</v>
      </c>
      <c r="P1361">
        <f>(Table1[[#This Row],[Power (kW)]]*1000)*C1347</f>
        <v>7521293.0899672378</v>
      </c>
      <c r="S1361">
        <f t="shared" si="177"/>
        <v>0</v>
      </c>
      <c r="T1361">
        <f t="shared" si="173"/>
        <v>76.8</v>
      </c>
      <c r="U1361">
        <f t="shared" si="178"/>
        <v>21.333333333333332</v>
      </c>
    </row>
    <row r="1362" spans="2:21" x14ac:dyDescent="0.2">
      <c r="B1362" s="6" t="s">
        <v>53</v>
      </c>
      <c r="C1362" s="6">
        <v>1354</v>
      </c>
      <c r="D1362" s="6">
        <v>332</v>
      </c>
      <c r="E1362" s="12">
        <v>75.3</v>
      </c>
      <c r="F1362" s="17">
        <f t="shared" si="179"/>
        <v>-0.41666666666666663</v>
      </c>
      <c r="G1362" s="17">
        <f t="shared" si="180"/>
        <v>-1.5</v>
      </c>
      <c r="I1362">
        <f t="shared" si="176"/>
        <v>11.250000000000959</v>
      </c>
      <c r="J1362">
        <f t="shared" si="174"/>
        <v>103.2993</v>
      </c>
      <c r="K1362">
        <f t="shared" si="175"/>
        <v>150.10357915346674</v>
      </c>
      <c r="L1362">
        <f>Table1[[#This Row],[Accel. (N)]]+Table1[[#This Row],[Roll (N)]]+Table1[[#This Row],[Aero (N)]]</f>
        <v>264.65287915346767</v>
      </c>
      <c r="M1362">
        <f>Table1[[#This Row],[Total (N)]]*((E1348/3.6)/1000)</f>
        <v>5.866472154568533</v>
      </c>
      <c r="N1362">
        <f>Table1[[#This Row],[Power (kW)]]*1000</f>
        <v>5866.4721545685334</v>
      </c>
      <c r="P1362">
        <f>(Table1[[#This Row],[Power (kW)]]*1000)*C1348</f>
        <v>7861072.6871218346</v>
      </c>
      <c r="S1362">
        <f t="shared" si="177"/>
        <v>0</v>
      </c>
      <c r="T1362">
        <f t="shared" si="173"/>
        <v>75.3</v>
      </c>
      <c r="U1362">
        <f t="shared" si="178"/>
        <v>20.916666666666664</v>
      </c>
    </row>
    <row r="1363" spans="2:21" x14ac:dyDescent="0.2">
      <c r="B1363" s="6" t="s">
        <v>53</v>
      </c>
      <c r="C1363" s="6">
        <v>1355</v>
      </c>
      <c r="D1363" s="6">
        <v>333</v>
      </c>
      <c r="E1363" s="12">
        <v>73.8</v>
      </c>
      <c r="F1363" s="17">
        <f t="shared" si="179"/>
        <v>-0.44444444444444481</v>
      </c>
      <c r="G1363" s="17">
        <f t="shared" si="180"/>
        <v>-1.6000000000000014</v>
      </c>
      <c r="I1363">
        <f t="shared" si="176"/>
        <v>22.50000000000032</v>
      </c>
      <c r="J1363">
        <f t="shared" si="174"/>
        <v>103.2993</v>
      </c>
      <c r="K1363">
        <f t="shared" si="175"/>
        <v>150.4800143139056</v>
      </c>
      <c r="L1363">
        <f>Table1[[#This Row],[Accel. (N)]]+Table1[[#This Row],[Roll (N)]]+Table1[[#This Row],[Aero (N)]]</f>
        <v>276.27931431390596</v>
      </c>
      <c r="M1363">
        <f>Table1[[#This Row],[Total (N)]]*((E1349/3.6)/1000)</f>
        <v>6.1318658926891914</v>
      </c>
      <c r="N1363">
        <f>Table1[[#This Row],[Power (kW)]]*1000</f>
        <v>6131.8658926891912</v>
      </c>
      <c r="P1363">
        <f>(Table1[[#This Row],[Power (kW)]]*1000)*C1349</f>
        <v>8222832.1620962052</v>
      </c>
      <c r="S1363">
        <f t="shared" si="177"/>
        <v>0</v>
      </c>
      <c r="T1363">
        <f t="shared" si="173"/>
        <v>73.8</v>
      </c>
      <c r="U1363">
        <f t="shared" si="178"/>
        <v>20.5</v>
      </c>
    </row>
    <row r="1364" spans="2:21" x14ac:dyDescent="0.2">
      <c r="B1364" s="6" t="s">
        <v>53</v>
      </c>
      <c r="C1364" s="6">
        <v>1356</v>
      </c>
      <c r="D1364" s="6">
        <v>334</v>
      </c>
      <c r="E1364" s="12">
        <v>72.099999999999994</v>
      </c>
      <c r="F1364" s="17">
        <f t="shared" si="179"/>
        <v>-0.49999999999999922</v>
      </c>
      <c r="G1364" s="17">
        <f t="shared" si="180"/>
        <v>-1.7999999999999972</v>
      </c>
      <c r="I1364">
        <f t="shared" si="176"/>
        <v>56.25</v>
      </c>
      <c r="J1364">
        <f t="shared" si="174"/>
        <v>103.2993</v>
      </c>
      <c r="K1364">
        <f t="shared" si="175"/>
        <v>150.85692090222221</v>
      </c>
      <c r="L1364">
        <f>Table1[[#This Row],[Accel. (N)]]+Table1[[#This Row],[Roll (N)]]+Table1[[#This Row],[Aero (N)]]</f>
        <v>310.40622090222223</v>
      </c>
      <c r="M1364">
        <f>Table1[[#This Row],[Total (N)]]*((E1350/3.6)/1000)</f>
        <v>6.897916020049383</v>
      </c>
      <c r="N1364">
        <f>Table1[[#This Row],[Power (kW)]]*1000</f>
        <v>6897.9160200493834</v>
      </c>
      <c r="P1364">
        <f>(Table1[[#This Row],[Power (kW)]]*1000)*C1350</f>
        <v>9257003.2989062723</v>
      </c>
      <c r="S1364">
        <f t="shared" si="177"/>
        <v>0</v>
      </c>
      <c r="T1364">
        <f t="shared" si="173"/>
        <v>72.099999999999994</v>
      </c>
      <c r="U1364">
        <f t="shared" si="178"/>
        <v>20.027777777777775</v>
      </c>
    </row>
    <row r="1365" spans="2:21" x14ac:dyDescent="0.2">
      <c r="B1365" s="6" t="s">
        <v>53</v>
      </c>
      <c r="C1365" s="6">
        <v>1357</v>
      </c>
      <c r="D1365" s="6">
        <v>335</v>
      </c>
      <c r="E1365" s="12">
        <v>70.2</v>
      </c>
      <c r="F1365" s="17">
        <f t="shared" si="179"/>
        <v>-0.54166666666666552</v>
      </c>
      <c r="G1365" s="17">
        <f t="shared" si="180"/>
        <v>-1.9499999999999957</v>
      </c>
      <c r="I1365">
        <f t="shared" si="176"/>
        <v>89.999999999999687</v>
      </c>
      <c r="J1365">
        <f t="shared" si="174"/>
        <v>103.2993</v>
      </c>
      <c r="K1365">
        <f t="shared" si="175"/>
        <v>152.36926153426703</v>
      </c>
      <c r="L1365">
        <f>Table1[[#This Row],[Accel. (N)]]+Table1[[#This Row],[Roll (N)]]+Table1[[#This Row],[Aero (N)]]</f>
        <v>345.6685615342667</v>
      </c>
      <c r="M1365">
        <f>Table1[[#This Row],[Total (N)]]*((E1351/3.6)/1000)</f>
        <v>7.7199312075986244</v>
      </c>
      <c r="N1365">
        <f>Table1[[#This Row],[Power (kW)]]*1000</f>
        <v>7719.9312075986245</v>
      </c>
      <c r="P1365">
        <f>(Table1[[#This Row],[Power (kW)]]*1000)*C1351</f>
        <v>10367867.611804953</v>
      </c>
      <c r="S1365">
        <f t="shared" si="177"/>
        <v>0</v>
      </c>
      <c r="T1365">
        <f t="shared" ref="T1365:T1428" si="181">IF(S1365=1,"",E1365)</f>
        <v>70.2</v>
      </c>
      <c r="U1365">
        <f t="shared" si="178"/>
        <v>19.5</v>
      </c>
    </row>
    <row r="1366" spans="2:21" x14ac:dyDescent="0.2">
      <c r="B1366" s="6" t="s">
        <v>53</v>
      </c>
      <c r="C1366" s="6">
        <v>1358</v>
      </c>
      <c r="D1366" s="6">
        <v>336</v>
      </c>
      <c r="E1366" s="12">
        <v>68.2</v>
      </c>
      <c r="F1366" s="17">
        <f t="shared" si="179"/>
        <v>-0.56944444444444564</v>
      </c>
      <c r="G1366" s="17">
        <f t="shared" si="180"/>
        <v>-2.0500000000000043</v>
      </c>
      <c r="I1366">
        <f t="shared" si="176"/>
        <v>89.999999999999687</v>
      </c>
      <c r="J1366">
        <f t="shared" ref="J1366:J1429" si="182">$M$16*9.81*$M$17</f>
        <v>103.2993</v>
      </c>
      <c r="K1366">
        <f t="shared" si="175"/>
        <v>153.88914501235686</v>
      </c>
      <c r="L1366">
        <f>Table1[[#This Row],[Accel. (N)]]+Table1[[#This Row],[Roll (N)]]+Table1[[#This Row],[Aero (N)]]</f>
        <v>347.18844501235651</v>
      </c>
      <c r="M1366">
        <f>Table1[[#This Row],[Total (N)]]*((E1352/3.6)/1000)</f>
        <v>7.7924517658328902</v>
      </c>
      <c r="N1366">
        <f>Table1[[#This Row],[Power (kW)]]*1000</f>
        <v>7792.4517658328905</v>
      </c>
      <c r="P1366">
        <f>(Table1[[#This Row],[Power (kW)]]*1000)*C1352</f>
        <v>10473055.173279405</v>
      </c>
      <c r="S1366">
        <f t="shared" si="177"/>
        <v>0</v>
      </c>
      <c r="T1366">
        <f t="shared" si="181"/>
        <v>68.2</v>
      </c>
      <c r="U1366">
        <f t="shared" si="178"/>
        <v>18.944444444444446</v>
      </c>
    </row>
    <row r="1367" spans="2:21" x14ac:dyDescent="0.2">
      <c r="B1367" s="6" t="s">
        <v>53</v>
      </c>
      <c r="C1367" s="6">
        <v>1359</v>
      </c>
      <c r="D1367" s="6">
        <v>337</v>
      </c>
      <c r="E1367" s="12">
        <v>66.099999999999994</v>
      </c>
      <c r="F1367" s="17">
        <f t="shared" si="179"/>
        <v>-0.61111111111111194</v>
      </c>
      <c r="G1367" s="17">
        <f t="shared" si="180"/>
        <v>-2.2000000000000028</v>
      </c>
      <c r="I1367">
        <f t="shared" si="176"/>
        <v>78.750000000000313</v>
      </c>
      <c r="J1367">
        <f t="shared" si="182"/>
        <v>103.2993</v>
      </c>
      <c r="K1367">
        <f t="shared" ref="K1367:K1430" si="183">0.5*0.9617*$M$20*1.293^2*(E1353/3.6)^2</f>
        <v>155.41657133649193</v>
      </c>
      <c r="L1367">
        <f>Table1[[#This Row],[Accel. (N)]]+Table1[[#This Row],[Roll (N)]]+Table1[[#This Row],[Aero (N)]]</f>
        <v>337.46587133649223</v>
      </c>
      <c r="M1367">
        <f>Table1[[#This Row],[Total (N)]]*((E1353/3.6)/1000)</f>
        <v>7.6117302090342145</v>
      </c>
      <c r="N1367">
        <f>Table1[[#This Row],[Power (kW)]]*1000</f>
        <v>7611.7302090342146</v>
      </c>
      <c r="P1367">
        <f>(Table1[[#This Row],[Power (kW)]]*1000)*C1353</f>
        <v>10237777.131151019</v>
      </c>
      <c r="S1367">
        <f t="shared" si="177"/>
        <v>0</v>
      </c>
      <c r="T1367">
        <f t="shared" si="181"/>
        <v>66.099999999999994</v>
      </c>
      <c r="U1367">
        <f t="shared" si="178"/>
        <v>18.361111111111111</v>
      </c>
    </row>
    <row r="1368" spans="2:21" x14ac:dyDescent="0.2">
      <c r="B1368" s="6" t="s">
        <v>53</v>
      </c>
      <c r="C1368" s="6">
        <v>1360</v>
      </c>
      <c r="D1368" s="6">
        <v>338</v>
      </c>
      <c r="E1368" s="12">
        <v>63.8</v>
      </c>
      <c r="F1368" s="17">
        <f t="shared" si="179"/>
        <v>-0.624999999999999</v>
      </c>
      <c r="G1368" s="17">
        <f t="shared" si="180"/>
        <v>-2.2499999999999964</v>
      </c>
      <c r="I1368">
        <f t="shared" si="176"/>
        <v>44.999999999999041</v>
      </c>
      <c r="J1368">
        <f t="shared" si="182"/>
        <v>103.2993</v>
      </c>
      <c r="K1368">
        <f t="shared" si="183"/>
        <v>156.56709107231026</v>
      </c>
      <c r="L1368">
        <f>Table1[[#This Row],[Accel. (N)]]+Table1[[#This Row],[Roll (N)]]+Table1[[#This Row],[Aero (N)]]</f>
        <v>304.86639107230928</v>
      </c>
      <c r="M1368">
        <f>Table1[[#This Row],[Total (N)]]*((E1354/3.6)/1000)</f>
        <v>6.9018363534425573</v>
      </c>
      <c r="N1368">
        <f>Table1[[#This Row],[Power (kW)]]*1000</f>
        <v>6901.8363534425571</v>
      </c>
      <c r="P1368">
        <f>(Table1[[#This Row],[Power (kW)]]*1000)*C1354</f>
        <v>9289871.7317336816</v>
      </c>
      <c r="S1368">
        <f t="shared" si="177"/>
        <v>0</v>
      </c>
      <c r="T1368">
        <f t="shared" si="181"/>
        <v>63.8</v>
      </c>
      <c r="U1368">
        <f t="shared" si="178"/>
        <v>17.722222222222221</v>
      </c>
    </row>
    <row r="1369" spans="2:21" x14ac:dyDescent="0.2">
      <c r="B1369" s="6" t="s">
        <v>53</v>
      </c>
      <c r="C1369" s="6">
        <v>1361</v>
      </c>
      <c r="D1369" s="6">
        <v>339</v>
      </c>
      <c r="E1369" s="12">
        <v>61.6</v>
      </c>
      <c r="F1369" s="17">
        <f t="shared" si="179"/>
        <v>-0.49999999999999922</v>
      </c>
      <c r="G1369" s="17">
        <f t="shared" si="180"/>
        <v>-1.7999999999999972</v>
      </c>
      <c r="I1369">
        <f t="shared" si="176"/>
        <v>11.249999999999361</v>
      </c>
      <c r="J1369">
        <f t="shared" si="182"/>
        <v>103.2993</v>
      </c>
      <c r="K1369">
        <f t="shared" si="183"/>
        <v>156.95154050667199</v>
      </c>
      <c r="L1369">
        <f>Table1[[#This Row],[Accel. (N)]]+Table1[[#This Row],[Roll (N)]]+Table1[[#This Row],[Aero (N)]]</f>
        <v>271.50084050667135</v>
      </c>
      <c r="M1369">
        <f>Table1[[#This Row],[Total (N)]]*((E1355/3.6)/1000)</f>
        <v>6.1540190514845499</v>
      </c>
      <c r="N1369">
        <f>Table1[[#This Row],[Power (kW)]]*1000</f>
        <v>6154.0190514845499</v>
      </c>
      <c r="P1369">
        <f>(Table1[[#This Row],[Power (kW)]]*1000)*C1355</f>
        <v>8289463.6623496888</v>
      </c>
      <c r="S1369">
        <f t="shared" si="177"/>
        <v>0</v>
      </c>
      <c r="T1369">
        <f t="shared" si="181"/>
        <v>61.6</v>
      </c>
      <c r="U1369">
        <f t="shared" si="178"/>
        <v>17.111111111111111</v>
      </c>
    </row>
    <row r="1370" spans="2:21" x14ac:dyDescent="0.2">
      <c r="B1370" s="6" t="s">
        <v>53</v>
      </c>
      <c r="C1370" s="6">
        <v>1362</v>
      </c>
      <c r="D1370" s="6">
        <v>340</v>
      </c>
      <c r="E1370" s="12">
        <v>60.2</v>
      </c>
      <c r="F1370" s="17">
        <f t="shared" si="179"/>
        <v>-0.25000000000000061</v>
      </c>
      <c r="G1370" s="17">
        <f t="shared" si="180"/>
        <v>-0.90000000000000213</v>
      </c>
      <c r="I1370">
        <f t="shared" si="176"/>
        <v>-22.499999999998721</v>
      </c>
      <c r="J1370">
        <f t="shared" si="182"/>
        <v>103.2993</v>
      </c>
      <c r="K1370">
        <f t="shared" si="183"/>
        <v>156.95154050667199</v>
      </c>
      <c r="L1370">
        <f>Table1[[#This Row],[Accel. (N)]]+Table1[[#This Row],[Roll (N)]]+Table1[[#This Row],[Aero (N)]]</f>
        <v>237.75084050667328</v>
      </c>
      <c r="M1370">
        <f>Table1[[#This Row],[Total (N)]]*((E1356/3.6)/1000)</f>
        <v>5.3890190514845937</v>
      </c>
      <c r="N1370">
        <f>Table1[[#This Row],[Power (kW)]]*1000</f>
        <v>5389.0190514845935</v>
      </c>
      <c r="P1370">
        <f>(Table1[[#This Row],[Power (kW)]]*1000)*C1356</f>
        <v>7264397.6814012323</v>
      </c>
      <c r="S1370">
        <f t="shared" si="177"/>
        <v>0</v>
      </c>
      <c r="T1370">
        <f t="shared" si="181"/>
        <v>60.2</v>
      </c>
      <c r="U1370">
        <f t="shared" si="178"/>
        <v>16.722222222222221</v>
      </c>
    </row>
    <row r="1371" spans="2:21" x14ac:dyDescent="0.2">
      <c r="B1371" s="6" t="s">
        <v>53</v>
      </c>
      <c r="C1371" s="6">
        <v>1363</v>
      </c>
      <c r="D1371" s="6">
        <v>341</v>
      </c>
      <c r="E1371" s="12">
        <v>59.8</v>
      </c>
      <c r="F1371" s="17">
        <f t="shared" si="179"/>
        <v>2.7777777777777186E-2</v>
      </c>
      <c r="G1371" s="17">
        <f t="shared" si="180"/>
        <v>9.9999999999997868E-2</v>
      </c>
      <c r="I1371">
        <f t="shared" si="176"/>
        <v>-101.24999999999903</v>
      </c>
      <c r="J1371">
        <f t="shared" si="182"/>
        <v>103.2993</v>
      </c>
      <c r="K1371">
        <f t="shared" si="183"/>
        <v>156.18311306582632</v>
      </c>
      <c r="L1371">
        <f>Table1[[#This Row],[Accel. (N)]]+Table1[[#This Row],[Roll (N)]]+Table1[[#This Row],[Aero (N)]]</f>
        <v>158.2324130658273</v>
      </c>
      <c r="M1371">
        <f>Table1[[#This Row],[Total (N)]]*((E1357/3.6)/1000)</f>
        <v>3.5778106732106503</v>
      </c>
      <c r="N1371">
        <f>Table1[[#This Row],[Power (kW)]]*1000</f>
        <v>3577.8106732106503</v>
      </c>
      <c r="P1371">
        <f>(Table1[[#This Row],[Power (kW)]]*1000)*C1357</f>
        <v>4826466.5981611675</v>
      </c>
      <c r="S1371">
        <f t="shared" si="177"/>
        <v>0</v>
      </c>
      <c r="T1371">
        <f t="shared" si="181"/>
        <v>59.8</v>
      </c>
      <c r="U1371">
        <f t="shared" si="178"/>
        <v>16.611111111111111</v>
      </c>
    </row>
    <row r="1372" spans="2:21" x14ac:dyDescent="0.2">
      <c r="B1372" s="6" t="s">
        <v>53</v>
      </c>
      <c r="C1372" s="6">
        <v>1364</v>
      </c>
      <c r="D1372" s="6">
        <v>342</v>
      </c>
      <c r="E1372" s="12">
        <v>60.4</v>
      </c>
      <c r="F1372" s="17">
        <f t="shared" si="179"/>
        <v>0.27777777777777779</v>
      </c>
      <c r="G1372" s="17">
        <f t="shared" si="180"/>
        <v>1</v>
      </c>
      <c r="I1372">
        <f t="shared" si="176"/>
        <v>-202.50000000000125</v>
      </c>
      <c r="J1372">
        <f t="shared" si="182"/>
        <v>103.2993</v>
      </c>
      <c r="K1372">
        <f t="shared" si="183"/>
        <v>153.50846700101772</v>
      </c>
      <c r="L1372">
        <f>Table1[[#This Row],[Accel. (N)]]+Table1[[#This Row],[Roll (N)]]+Table1[[#This Row],[Aero (N)]]</f>
        <v>54.307767001016472</v>
      </c>
      <c r="M1372">
        <f>Table1[[#This Row],[Total (N)]]*((E1358/3.6)/1000)</f>
        <v>1.2173991102727859</v>
      </c>
      <c r="N1372">
        <f>Table1[[#This Row],[Power (kW)]]*1000</f>
        <v>1217.3991102727859</v>
      </c>
      <c r="P1372">
        <f>(Table1[[#This Row],[Power (kW)]]*1000)*C1358</f>
        <v>1643488.798868261</v>
      </c>
      <c r="S1372">
        <f t="shared" si="177"/>
        <v>0</v>
      </c>
      <c r="T1372">
        <f t="shared" si="181"/>
        <v>60.4</v>
      </c>
      <c r="U1372">
        <f t="shared" si="178"/>
        <v>16.777777777777779</v>
      </c>
    </row>
    <row r="1373" spans="2:21" x14ac:dyDescent="0.2">
      <c r="B1373" s="6" t="s">
        <v>53</v>
      </c>
      <c r="C1373" s="6">
        <v>1365</v>
      </c>
      <c r="D1373" s="6">
        <v>343</v>
      </c>
      <c r="E1373" s="12">
        <v>61.8</v>
      </c>
      <c r="F1373" s="17">
        <f t="shared" si="179"/>
        <v>0.30555555555555597</v>
      </c>
      <c r="G1373" s="17">
        <f t="shared" si="180"/>
        <v>1.1000000000000014</v>
      </c>
      <c r="I1373">
        <f t="shared" si="176"/>
        <v>-281.25</v>
      </c>
      <c r="J1373">
        <f t="shared" si="182"/>
        <v>103.2993</v>
      </c>
      <c r="K1373">
        <f t="shared" si="183"/>
        <v>149.35212311622254</v>
      </c>
      <c r="L1373">
        <f>Table1[[#This Row],[Accel. (N)]]+Table1[[#This Row],[Roll (N)]]+Table1[[#This Row],[Aero (N)]]</f>
        <v>-28.59857688377744</v>
      </c>
      <c r="M1373">
        <f>Table1[[#This Row],[Total (N)]]*((E1359/3.6)/1000)</f>
        <v>-0.63234631109685668</v>
      </c>
      <c r="N1373">
        <f>Table1[[#This Row],[Power (kW)]]*1000</f>
        <v>-632.34631109685665</v>
      </c>
      <c r="P1373">
        <f>(Table1[[#This Row],[Power (kW)]]*1000)*C1359</f>
        <v>-854299.86629185337</v>
      </c>
      <c r="S1373">
        <f t="shared" si="177"/>
        <v>0</v>
      </c>
      <c r="T1373">
        <f t="shared" si="181"/>
        <v>61.8</v>
      </c>
      <c r="U1373">
        <f t="shared" si="178"/>
        <v>17.166666666666664</v>
      </c>
    </row>
    <row r="1374" spans="2:21" x14ac:dyDescent="0.2">
      <c r="B1374" s="6" t="s">
        <v>53</v>
      </c>
      <c r="C1374" s="6">
        <v>1366</v>
      </c>
      <c r="D1374" s="6">
        <v>344</v>
      </c>
      <c r="E1374" s="12">
        <v>62.6</v>
      </c>
      <c r="F1374" s="17">
        <f t="shared" si="179"/>
        <v>0.12500000000000078</v>
      </c>
      <c r="G1374" s="17">
        <f t="shared" si="180"/>
        <v>0.45000000000000284</v>
      </c>
      <c r="I1374">
        <f t="shared" si="176"/>
        <v>-314.99999999999972</v>
      </c>
      <c r="J1374">
        <f t="shared" si="182"/>
        <v>103.2993</v>
      </c>
      <c r="K1374">
        <f t="shared" si="183"/>
        <v>144.14473077782895</v>
      </c>
      <c r="L1374">
        <f>Table1[[#This Row],[Accel. (N)]]+Table1[[#This Row],[Roll (N)]]+Table1[[#This Row],[Aero (N)]]</f>
        <v>-67.555969222170745</v>
      </c>
      <c r="M1374">
        <f>Table1[[#This Row],[Total (N)]]*((E1360/3.6)/1000)</f>
        <v>-1.4674657758815979</v>
      </c>
      <c r="N1374">
        <f>Table1[[#This Row],[Power (kW)]]*1000</f>
        <v>-1467.4657758815979</v>
      </c>
      <c r="P1374">
        <f>(Table1[[#This Row],[Power (kW)]]*1000)*C1360</f>
        <v>-1984013.7289919204</v>
      </c>
      <c r="S1374">
        <f t="shared" si="177"/>
        <v>0</v>
      </c>
      <c r="T1374">
        <f t="shared" si="181"/>
        <v>62.6</v>
      </c>
      <c r="U1374">
        <f t="shared" si="178"/>
        <v>17.388888888888889</v>
      </c>
    </row>
    <row r="1375" spans="2:21" x14ac:dyDescent="0.2">
      <c r="B1375" s="6" t="s">
        <v>53</v>
      </c>
      <c r="C1375" s="6">
        <v>1367</v>
      </c>
      <c r="D1375" s="6">
        <v>345</v>
      </c>
      <c r="E1375" s="12">
        <v>62.7</v>
      </c>
      <c r="F1375" s="17">
        <f t="shared" si="179"/>
        <v>-9.7222222222222612E-2</v>
      </c>
      <c r="G1375" s="17">
        <f t="shared" si="180"/>
        <v>-0.35000000000000142</v>
      </c>
      <c r="I1375">
        <f t="shared" si="176"/>
        <v>-326.25000000000063</v>
      </c>
      <c r="J1375">
        <f t="shared" si="182"/>
        <v>103.2993</v>
      </c>
      <c r="K1375">
        <f t="shared" si="183"/>
        <v>139.02973830348799</v>
      </c>
      <c r="L1375">
        <f>Table1[[#This Row],[Accel. (N)]]+Table1[[#This Row],[Roll (N)]]+Table1[[#This Row],[Aero (N)]]</f>
        <v>-83.92096169651262</v>
      </c>
      <c r="M1375">
        <f>Table1[[#This Row],[Total (N)]]*((E1361/3.6)/1000)</f>
        <v>-1.7903138495256026</v>
      </c>
      <c r="N1375">
        <f>Table1[[#This Row],[Power (kW)]]*1000</f>
        <v>-1790.3138495256026</v>
      </c>
      <c r="P1375">
        <f>(Table1[[#This Row],[Power (kW)]]*1000)*C1361</f>
        <v>-2422294.6384081403</v>
      </c>
      <c r="S1375">
        <f t="shared" si="177"/>
        <v>0</v>
      </c>
      <c r="T1375">
        <f t="shared" si="181"/>
        <v>62.7</v>
      </c>
      <c r="U1375">
        <f t="shared" si="178"/>
        <v>17.416666666666668</v>
      </c>
    </row>
    <row r="1376" spans="2:21" x14ac:dyDescent="0.2">
      <c r="B1376" s="6" t="s">
        <v>53</v>
      </c>
      <c r="C1376" s="6">
        <v>1368</v>
      </c>
      <c r="D1376" s="6">
        <v>346</v>
      </c>
      <c r="E1376" s="12">
        <v>61.9</v>
      </c>
      <c r="F1376" s="17">
        <f t="shared" si="179"/>
        <v>-0.37500000000000039</v>
      </c>
      <c r="G1376" s="17">
        <f t="shared" si="180"/>
        <v>-1.3500000000000014</v>
      </c>
      <c r="I1376">
        <f t="shared" si="176"/>
        <v>-337.49999999999994</v>
      </c>
      <c r="J1376">
        <f t="shared" si="182"/>
        <v>103.2993</v>
      </c>
      <c r="K1376">
        <f t="shared" si="183"/>
        <v>133.65192478726266</v>
      </c>
      <c r="L1376">
        <f>Table1[[#This Row],[Accel. (N)]]+Table1[[#This Row],[Roll (N)]]+Table1[[#This Row],[Aero (N)]]</f>
        <v>-100.54877521273727</v>
      </c>
      <c r="M1376">
        <f>Table1[[#This Row],[Total (N)]]*((E1362/3.6)/1000)</f>
        <v>-2.1031452148664207</v>
      </c>
      <c r="N1376">
        <f>Table1[[#This Row],[Power (kW)]]*1000</f>
        <v>-2103.1452148664207</v>
      </c>
      <c r="P1376">
        <f>(Table1[[#This Row],[Power (kW)]]*1000)*C1362</f>
        <v>-2847658.6209291336</v>
      </c>
      <c r="S1376">
        <f t="shared" si="177"/>
        <v>0</v>
      </c>
      <c r="T1376">
        <f t="shared" si="181"/>
        <v>61.9</v>
      </c>
      <c r="U1376">
        <f t="shared" si="178"/>
        <v>17.194444444444443</v>
      </c>
    </row>
    <row r="1377" spans="2:21" x14ac:dyDescent="0.2">
      <c r="B1377" s="6" t="s">
        <v>53</v>
      </c>
      <c r="C1377" s="6">
        <v>1369</v>
      </c>
      <c r="D1377" s="6">
        <v>347</v>
      </c>
      <c r="E1377" s="12">
        <v>60</v>
      </c>
      <c r="F1377" s="17">
        <f t="shared" si="179"/>
        <v>-0.4861111111111111</v>
      </c>
      <c r="G1377" s="17">
        <f t="shared" si="180"/>
        <v>-1.75</v>
      </c>
      <c r="I1377">
        <f t="shared" si="176"/>
        <v>-360.00000000000028</v>
      </c>
      <c r="J1377">
        <f t="shared" si="182"/>
        <v>103.2993</v>
      </c>
      <c r="K1377">
        <f t="shared" si="183"/>
        <v>128.38018254354674</v>
      </c>
      <c r="L1377">
        <f>Table1[[#This Row],[Accel. (N)]]+Table1[[#This Row],[Roll (N)]]+Table1[[#This Row],[Aero (N)]]</f>
        <v>-128.32051745645353</v>
      </c>
      <c r="M1377">
        <f>Table1[[#This Row],[Total (N)]]*((E1363/3.6)/1000)</f>
        <v>-2.6305706078572975</v>
      </c>
      <c r="N1377">
        <f>Table1[[#This Row],[Power (kW)]]*1000</f>
        <v>-2630.5706078572975</v>
      </c>
      <c r="P1377">
        <f>(Table1[[#This Row],[Power (kW)]]*1000)*C1363</f>
        <v>-3564423.1736466382</v>
      </c>
      <c r="S1377">
        <f t="shared" si="177"/>
        <v>0</v>
      </c>
      <c r="T1377">
        <f t="shared" si="181"/>
        <v>60</v>
      </c>
      <c r="U1377">
        <f t="shared" si="178"/>
        <v>16.666666666666668</v>
      </c>
    </row>
    <row r="1378" spans="2:21" x14ac:dyDescent="0.2">
      <c r="B1378" s="6" t="s">
        <v>53</v>
      </c>
      <c r="C1378" s="6">
        <v>1370</v>
      </c>
      <c r="D1378" s="6">
        <v>348</v>
      </c>
      <c r="E1378" s="12">
        <v>58.4</v>
      </c>
      <c r="F1378" s="17">
        <f t="shared" si="179"/>
        <v>-0.30555555555555597</v>
      </c>
      <c r="G1378" s="17">
        <f t="shared" si="180"/>
        <v>-1.1000000000000014</v>
      </c>
      <c r="I1378">
        <f t="shared" si="176"/>
        <v>-404.99999999999937</v>
      </c>
      <c r="J1378">
        <f t="shared" si="182"/>
        <v>103.2993</v>
      </c>
      <c r="K1378">
        <f t="shared" si="183"/>
        <v>122.53376971676887</v>
      </c>
      <c r="L1378">
        <f>Table1[[#This Row],[Accel. (N)]]+Table1[[#This Row],[Roll (N)]]+Table1[[#This Row],[Aero (N)]]</f>
        <v>-179.1669302832305</v>
      </c>
      <c r="M1378">
        <f>Table1[[#This Row],[Total (N)]]*((E1364/3.6)/1000)</f>
        <v>-3.5883154648391438</v>
      </c>
      <c r="N1378">
        <f>Table1[[#This Row],[Power (kW)]]*1000</f>
        <v>-3588.3154648391437</v>
      </c>
      <c r="P1378">
        <f>(Table1[[#This Row],[Power (kW)]]*1000)*C1364</f>
        <v>-4865755.7703218786</v>
      </c>
      <c r="S1378">
        <f t="shared" si="177"/>
        <v>0</v>
      </c>
      <c r="T1378">
        <f t="shared" si="181"/>
        <v>58.4</v>
      </c>
      <c r="U1378">
        <f t="shared" si="178"/>
        <v>16.222222222222221</v>
      </c>
    </row>
    <row r="1379" spans="2:21" x14ac:dyDescent="0.2">
      <c r="B1379" s="6" t="s">
        <v>53</v>
      </c>
      <c r="C1379" s="6">
        <v>1371</v>
      </c>
      <c r="D1379" s="6">
        <v>349</v>
      </c>
      <c r="E1379" s="12">
        <v>57.8</v>
      </c>
      <c r="F1379" s="17">
        <f t="shared" si="179"/>
        <v>-8.3333333333333523E-2</v>
      </c>
      <c r="G1379" s="17">
        <f t="shared" si="180"/>
        <v>-0.30000000000000071</v>
      </c>
      <c r="I1379">
        <f t="shared" si="176"/>
        <v>-438.74999999999909</v>
      </c>
      <c r="J1379">
        <f t="shared" si="182"/>
        <v>103.2993</v>
      </c>
      <c r="K1379">
        <f t="shared" si="183"/>
        <v>116.16077195046675</v>
      </c>
      <c r="L1379">
        <f>Table1[[#This Row],[Accel. (N)]]+Table1[[#This Row],[Roll (N)]]+Table1[[#This Row],[Aero (N)]]</f>
        <v>-219.28992804953231</v>
      </c>
      <c r="M1379">
        <f>Table1[[#This Row],[Total (N)]]*((E1365/3.6)/1000)</f>
        <v>-4.2761535969658802</v>
      </c>
      <c r="N1379">
        <f>Table1[[#This Row],[Power (kW)]]*1000</f>
        <v>-4276.1535969658798</v>
      </c>
      <c r="P1379">
        <f>(Table1[[#This Row],[Power (kW)]]*1000)*C1365</f>
        <v>-5802740.4310826985</v>
      </c>
      <c r="S1379">
        <f t="shared" si="177"/>
        <v>0</v>
      </c>
      <c r="T1379">
        <f t="shared" si="181"/>
        <v>57.8</v>
      </c>
      <c r="U1379">
        <f t="shared" si="178"/>
        <v>16.055555555555554</v>
      </c>
    </row>
    <row r="1380" spans="2:21" x14ac:dyDescent="0.2">
      <c r="B1380" s="6" t="s">
        <v>53</v>
      </c>
      <c r="C1380" s="6">
        <v>1372</v>
      </c>
      <c r="D1380" s="6">
        <v>350</v>
      </c>
      <c r="E1380" s="12">
        <v>57.8</v>
      </c>
      <c r="F1380" s="17">
        <f t="shared" si="179"/>
        <v>0</v>
      </c>
      <c r="G1380" s="17">
        <f t="shared" si="180"/>
        <v>0</v>
      </c>
      <c r="I1380">
        <f t="shared" si="176"/>
        <v>-461.25000000000097</v>
      </c>
      <c r="J1380">
        <f t="shared" si="182"/>
        <v>103.2993</v>
      </c>
      <c r="K1380">
        <f t="shared" si="183"/>
        <v>109.63621012144566</v>
      </c>
      <c r="L1380">
        <f>Table1[[#This Row],[Accel. (N)]]+Table1[[#This Row],[Roll (N)]]+Table1[[#This Row],[Aero (N)]]</f>
        <v>-248.31448987855529</v>
      </c>
      <c r="M1380">
        <f>Table1[[#This Row],[Total (N)]]*((E1366/3.6)/1000)</f>
        <v>-4.7041800582548543</v>
      </c>
      <c r="N1380">
        <f>Table1[[#This Row],[Power (kW)]]*1000</f>
        <v>-4704.180058254854</v>
      </c>
      <c r="P1380">
        <f>(Table1[[#This Row],[Power (kW)]]*1000)*C1366</f>
        <v>-6388276.519110092</v>
      </c>
      <c r="S1380">
        <f t="shared" si="177"/>
        <v>0</v>
      </c>
      <c r="T1380">
        <f t="shared" si="181"/>
        <v>57.8</v>
      </c>
      <c r="U1380">
        <f t="shared" si="178"/>
        <v>16.055555555555554</v>
      </c>
    </row>
    <row r="1381" spans="2:21" x14ac:dyDescent="0.2">
      <c r="B1381" s="6" t="s">
        <v>53</v>
      </c>
      <c r="C1381" s="6">
        <v>1373</v>
      </c>
      <c r="D1381" s="6">
        <v>351</v>
      </c>
      <c r="E1381" s="12">
        <v>57.8</v>
      </c>
      <c r="F1381" s="17">
        <f t="shared" si="179"/>
        <v>-6.9444444444444448E-2</v>
      </c>
      <c r="G1381" s="17">
        <f t="shared" si="180"/>
        <v>-0.25</v>
      </c>
      <c r="I1381">
        <f t="shared" si="176"/>
        <v>-495.00000000000068</v>
      </c>
      <c r="J1381">
        <f t="shared" si="182"/>
        <v>103.2993</v>
      </c>
      <c r="K1381">
        <f t="shared" si="183"/>
        <v>102.98836990237474</v>
      </c>
      <c r="L1381">
        <f>Table1[[#This Row],[Accel. (N)]]+Table1[[#This Row],[Roll (N)]]+Table1[[#This Row],[Aero (N)]]</f>
        <v>-288.71233009762591</v>
      </c>
      <c r="M1381">
        <f>Table1[[#This Row],[Total (N)]]*((E1367/3.6)/1000)</f>
        <v>-5.3010791720702972</v>
      </c>
      <c r="N1381">
        <f>Table1[[#This Row],[Power (kW)]]*1000</f>
        <v>-5301.0791720702973</v>
      </c>
      <c r="P1381">
        <f>(Table1[[#This Row],[Power (kW)]]*1000)*C1367</f>
        <v>-7204166.5948435338</v>
      </c>
      <c r="S1381">
        <f t="shared" si="177"/>
        <v>0</v>
      </c>
      <c r="T1381">
        <f t="shared" si="181"/>
        <v>57.8</v>
      </c>
      <c r="U1381">
        <f t="shared" si="178"/>
        <v>16.055555555555554</v>
      </c>
    </row>
    <row r="1382" spans="2:21" x14ac:dyDescent="0.2">
      <c r="B1382" s="6" t="s">
        <v>53</v>
      </c>
      <c r="C1382" s="6">
        <v>1374</v>
      </c>
      <c r="D1382" s="6">
        <v>352</v>
      </c>
      <c r="E1382" s="12">
        <v>57.3</v>
      </c>
      <c r="F1382" s="17">
        <f t="shared" si="179"/>
        <v>-0.22222222222222143</v>
      </c>
      <c r="G1382" s="17">
        <f t="shared" si="180"/>
        <v>-0.79999999999999716</v>
      </c>
      <c r="I1382">
        <f t="shared" si="176"/>
        <v>-506.2499999999992</v>
      </c>
      <c r="J1382">
        <f t="shared" si="182"/>
        <v>103.2993</v>
      </c>
      <c r="K1382">
        <f t="shared" si="183"/>
        <v>95.945944549568964</v>
      </c>
      <c r="L1382">
        <f>Table1[[#This Row],[Accel. (N)]]+Table1[[#This Row],[Roll (N)]]+Table1[[#This Row],[Aero (N)]]</f>
        <v>-307.00475545043025</v>
      </c>
      <c r="M1382">
        <f>Table1[[#This Row],[Total (N)]]*((E1368/3.6)/1000)</f>
        <v>-5.4408064993715142</v>
      </c>
      <c r="N1382">
        <f>Table1[[#This Row],[Power (kW)]]*1000</f>
        <v>-5440.8064993715143</v>
      </c>
      <c r="P1382">
        <f>(Table1[[#This Row],[Power (kW)]]*1000)*C1368</f>
        <v>-7399496.839145259</v>
      </c>
      <c r="S1382">
        <f t="shared" si="177"/>
        <v>0</v>
      </c>
      <c r="T1382">
        <f t="shared" si="181"/>
        <v>57.3</v>
      </c>
      <c r="U1382">
        <f t="shared" si="178"/>
        <v>15.916666666666666</v>
      </c>
    </row>
    <row r="1383" spans="2:21" x14ac:dyDescent="0.2">
      <c r="B1383" s="6" t="s">
        <v>53</v>
      </c>
      <c r="C1383" s="6">
        <v>1375</v>
      </c>
      <c r="D1383" s="6">
        <v>353</v>
      </c>
      <c r="E1383" s="12">
        <v>56.2</v>
      </c>
      <c r="F1383" s="17">
        <f t="shared" si="179"/>
        <v>-0.41666666666666663</v>
      </c>
      <c r="G1383" s="17">
        <f t="shared" si="180"/>
        <v>-1.5</v>
      </c>
      <c r="I1383">
        <f t="shared" si="176"/>
        <v>-404.99999999999937</v>
      </c>
      <c r="J1383">
        <f t="shared" si="182"/>
        <v>103.2993</v>
      </c>
      <c r="K1383">
        <f t="shared" si="183"/>
        <v>89.443068402927551</v>
      </c>
      <c r="L1383">
        <f>Table1[[#This Row],[Accel. (N)]]+Table1[[#This Row],[Roll (N)]]+Table1[[#This Row],[Aero (N)]]</f>
        <v>-212.25763159707179</v>
      </c>
      <c r="M1383">
        <f>Table1[[#This Row],[Total (N)]]*((E1369/3.6)/1000)</f>
        <v>-3.631963918438784</v>
      </c>
      <c r="N1383">
        <f>Table1[[#This Row],[Power (kW)]]*1000</f>
        <v>-3631.9639184387838</v>
      </c>
      <c r="P1383">
        <f>(Table1[[#This Row],[Power (kW)]]*1000)*C1369</f>
        <v>-4943102.8929951852</v>
      </c>
      <c r="S1383">
        <f t="shared" si="177"/>
        <v>0</v>
      </c>
      <c r="T1383">
        <f t="shared" si="181"/>
        <v>56.2</v>
      </c>
      <c r="U1383">
        <f t="shared" si="178"/>
        <v>15.611111111111111</v>
      </c>
    </row>
    <row r="1384" spans="2:21" x14ac:dyDescent="0.2">
      <c r="B1384" s="6" t="s">
        <v>53</v>
      </c>
      <c r="C1384" s="6">
        <v>1376</v>
      </c>
      <c r="D1384" s="6">
        <v>354</v>
      </c>
      <c r="E1384" s="12">
        <v>54.3</v>
      </c>
      <c r="F1384" s="17">
        <f t="shared" si="179"/>
        <v>-0.75000000000000078</v>
      </c>
      <c r="G1384" s="17">
        <f t="shared" si="180"/>
        <v>-2.7000000000000028</v>
      </c>
      <c r="I1384">
        <f t="shared" si="176"/>
        <v>-202.50000000000048</v>
      </c>
      <c r="J1384">
        <f t="shared" si="182"/>
        <v>103.2993</v>
      </c>
      <c r="K1384">
        <f t="shared" si="183"/>
        <v>85.423674316638966</v>
      </c>
      <c r="L1384">
        <f>Table1[[#This Row],[Accel. (N)]]+Table1[[#This Row],[Roll (N)]]+Table1[[#This Row],[Aero (N)]]</f>
        <v>-13.777025683361515</v>
      </c>
      <c r="M1384">
        <f>Table1[[#This Row],[Total (N)]]*((E1370/3.6)/1000)</f>
        <v>-0.23038248503843423</v>
      </c>
      <c r="N1384">
        <f>Table1[[#This Row],[Power (kW)]]*1000</f>
        <v>-230.38248503843423</v>
      </c>
      <c r="P1384">
        <f>(Table1[[#This Row],[Power (kW)]]*1000)*C1370</f>
        <v>-313780.94462234742</v>
      </c>
      <c r="S1384">
        <f t="shared" si="177"/>
        <v>0</v>
      </c>
      <c r="T1384">
        <f t="shared" si="181"/>
        <v>54.3</v>
      </c>
      <c r="U1384">
        <f t="shared" si="178"/>
        <v>15.083333333333332</v>
      </c>
    </row>
    <row r="1385" spans="2:21" x14ac:dyDescent="0.2">
      <c r="B1385" s="6" t="s">
        <v>53</v>
      </c>
      <c r="C1385" s="6">
        <v>1377</v>
      </c>
      <c r="D1385" s="6">
        <v>355</v>
      </c>
      <c r="E1385" s="12">
        <v>50.8</v>
      </c>
      <c r="F1385" s="17">
        <f t="shared" si="179"/>
        <v>-1.2222222222222219</v>
      </c>
      <c r="G1385" s="17">
        <f t="shared" si="180"/>
        <v>-4.3999999999999986</v>
      </c>
      <c r="I1385">
        <f t="shared" si="176"/>
        <v>22.49999999999952</v>
      </c>
      <c r="J1385">
        <f t="shared" si="182"/>
        <v>103.2993</v>
      </c>
      <c r="K1385">
        <f t="shared" si="183"/>
        <v>84.292247409872303</v>
      </c>
      <c r="L1385">
        <f>Table1[[#This Row],[Accel. (N)]]+Table1[[#This Row],[Roll (N)]]+Table1[[#This Row],[Aero (N)]]</f>
        <v>210.09154740987182</v>
      </c>
      <c r="M1385">
        <f>Table1[[#This Row],[Total (N)]]*((E1371/3.6)/1000)</f>
        <v>3.4898540375306486</v>
      </c>
      <c r="N1385">
        <f>Table1[[#This Row],[Power (kW)]]*1000</f>
        <v>3489.8540375306484</v>
      </c>
      <c r="P1385">
        <f>(Table1[[#This Row],[Power (kW)]]*1000)*C1371</f>
        <v>4756671.0531542739</v>
      </c>
      <c r="S1385">
        <f t="shared" si="177"/>
        <v>0</v>
      </c>
      <c r="T1385">
        <f t="shared" si="181"/>
        <v>50.8</v>
      </c>
      <c r="U1385">
        <f t="shared" si="178"/>
        <v>14.111111111111111</v>
      </c>
    </row>
    <row r="1386" spans="2:21" x14ac:dyDescent="0.2">
      <c r="B1386" s="6" t="s">
        <v>53</v>
      </c>
      <c r="C1386" s="6">
        <v>1378</v>
      </c>
      <c r="D1386" s="6">
        <v>356</v>
      </c>
      <c r="E1386" s="12">
        <v>45.5</v>
      </c>
      <c r="F1386" s="17">
        <f t="shared" si="179"/>
        <v>-1.4722222222222214</v>
      </c>
      <c r="G1386" s="17">
        <f t="shared" si="180"/>
        <v>-5.2999999999999972</v>
      </c>
      <c r="I1386">
        <f t="shared" si="176"/>
        <v>225</v>
      </c>
      <c r="J1386">
        <f t="shared" si="182"/>
        <v>103.2993</v>
      </c>
      <c r="K1386">
        <f t="shared" si="183"/>
        <v>85.992216337289236</v>
      </c>
      <c r="L1386">
        <f>Table1[[#This Row],[Accel. (N)]]+Table1[[#This Row],[Roll (N)]]+Table1[[#This Row],[Aero (N)]]</f>
        <v>414.29151633728924</v>
      </c>
      <c r="M1386">
        <f>Table1[[#This Row],[Total (N)]]*((E1372/3.6)/1000)</f>
        <v>6.9508909963256302</v>
      </c>
      <c r="N1386">
        <f>Table1[[#This Row],[Power (kW)]]*1000</f>
        <v>6950.8909963256301</v>
      </c>
      <c r="P1386">
        <f>(Table1[[#This Row],[Power (kW)]]*1000)*C1372</f>
        <v>9481015.3189881593</v>
      </c>
      <c r="S1386">
        <f t="shared" si="177"/>
        <v>0</v>
      </c>
      <c r="T1386">
        <f t="shared" si="181"/>
        <v>45.5</v>
      </c>
      <c r="U1386">
        <f t="shared" si="178"/>
        <v>12.638888888888889</v>
      </c>
    </row>
    <row r="1387" spans="2:21" x14ac:dyDescent="0.2">
      <c r="B1387" s="6" t="s">
        <v>53</v>
      </c>
      <c r="C1387" s="6">
        <v>1379</v>
      </c>
      <c r="D1387" s="6">
        <v>357</v>
      </c>
      <c r="E1387" s="12">
        <v>40.200000000000003</v>
      </c>
      <c r="F1387" s="17">
        <f t="shared" si="179"/>
        <v>-1.4722222222222223</v>
      </c>
      <c r="G1387" s="17">
        <f t="shared" si="180"/>
        <v>-5.3000000000000007</v>
      </c>
      <c r="I1387">
        <f t="shared" si="176"/>
        <v>247.50000000000034</v>
      </c>
      <c r="J1387">
        <f t="shared" si="182"/>
        <v>103.2993</v>
      </c>
      <c r="K1387">
        <f t="shared" si="183"/>
        <v>90.024810404156725</v>
      </c>
      <c r="L1387">
        <f>Table1[[#This Row],[Accel. (N)]]+Table1[[#This Row],[Roll (N)]]+Table1[[#This Row],[Aero (N)]]</f>
        <v>440.82411040415707</v>
      </c>
      <c r="M1387">
        <f>Table1[[#This Row],[Total (N)]]*((E1373/3.6)/1000)</f>
        <v>7.5674805619380283</v>
      </c>
      <c r="N1387">
        <f>Table1[[#This Row],[Power (kW)]]*1000</f>
        <v>7567.4805619380286</v>
      </c>
      <c r="P1387">
        <f>(Table1[[#This Row],[Power (kW)]]*1000)*C1373</f>
        <v>10329610.96704541</v>
      </c>
      <c r="S1387">
        <f t="shared" si="177"/>
        <v>0</v>
      </c>
      <c r="T1387">
        <f t="shared" si="181"/>
        <v>40.200000000000003</v>
      </c>
      <c r="U1387">
        <f t="shared" si="178"/>
        <v>11.166666666666668</v>
      </c>
    </row>
    <row r="1388" spans="2:21" x14ac:dyDescent="0.2">
      <c r="B1388" s="6" t="s">
        <v>53</v>
      </c>
      <c r="C1388" s="6">
        <v>1380</v>
      </c>
      <c r="D1388" s="6">
        <v>358</v>
      </c>
      <c r="E1388" s="12">
        <v>34.9</v>
      </c>
      <c r="F1388" s="17">
        <f t="shared" si="179"/>
        <v>-1.4722222222222223</v>
      </c>
      <c r="G1388" s="17">
        <f t="shared" si="180"/>
        <v>-5.3000000000000007</v>
      </c>
      <c r="I1388">
        <f t="shared" si="176"/>
        <v>101.25000000000063</v>
      </c>
      <c r="J1388">
        <f t="shared" si="182"/>
        <v>103.2993</v>
      </c>
      <c r="K1388">
        <f t="shared" si="183"/>
        <v>92.370635524186312</v>
      </c>
      <c r="L1388">
        <f>Table1[[#This Row],[Accel. (N)]]+Table1[[#This Row],[Roll (N)]]+Table1[[#This Row],[Aero (N)]]</f>
        <v>296.91993552418694</v>
      </c>
      <c r="M1388">
        <f>Table1[[#This Row],[Total (N)]]*((E1374/3.6)/1000)</f>
        <v>5.1631077677261397</v>
      </c>
      <c r="N1388">
        <f>Table1[[#This Row],[Power (kW)]]*1000</f>
        <v>5163.1077677261401</v>
      </c>
      <c r="P1388">
        <f>(Table1[[#This Row],[Power (kW)]]*1000)*C1374</f>
        <v>7052805.2107139071</v>
      </c>
      <c r="S1388">
        <f t="shared" si="177"/>
        <v>0</v>
      </c>
      <c r="T1388">
        <f t="shared" si="181"/>
        <v>34.9</v>
      </c>
      <c r="U1388">
        <f t="shared" si="178"/>
        <v>9.6944444444444446</v>
      </c>
    </row>
    <row r="1389" spans="2:21" x14ac:dyDescent="0.2">
      <c r="B1389" s="6" t="s">
        <v>53</v>
      </c>
      <c r="C1389" s="6">
        <v>1381</v>
      </c>
      <c r="D1389" s="6">
        <v>359</v>
      </c>
      <c r="E1389" s="12">
        <v>29.6</v>
      </c>
      <c r="F1389" s="17">
        <f t="shared" si="179"/>
        <v>-1.0555555555555551</v>
      </c>
      <c r="G1389" s="17">
        <f t="shared" si="180"/>
        <v>-3.7999999999999989</v>
      </c>
      <c r="I1389">
        <f t="shared" si="176"/>
        <v>-78.750000000000313</v>
      </c>
      <c r="J1389">
        <f t="shared" si="182"/>
        <v>103.2993</v>
      </c>
      <c r="K1389">
        <f t="shared" si="183"/>
        <v>92.665985089640202</v>
      </c>
      <c r="L1389">
        <f>Table1[[#This Row],[Accel. (N)]]+Table1[[#This Row],[Roll (N)]]+Table1[[#This Row],[Aero (N)]]</f>
        <v>117.21528508963989</v>
      </c>
      <c r="M1389">
        <f>Table1[[#This Row],[Total (N)]]*((E1375/3.6)/1000)</f>
        <v>2.0414995486445613</v>
      </c>
      <c r="N1389">
        <f>Table1[[#This Row],[Power (kW)]]*1000</f>
        <v>2041.4995486445614</v>
      </c>
      <c r="P1389">
        <f>(Table1[[#This Row],[Power (kW)]]*1000)*C1375</f>
        <v>2790729.8829971156</v>
      </c>
      <c r="S1389">
        <f t="shared" si="177"/>
        <v>0</v>
      </c>
      <c r="T1389">
        <f t="shared" si="181"/>
        <v>29.6</v>
      </c>
      <c r="U1389">
        <f t="shared" si="178"/>
        <v>8.2222222222222232</v>
      </c>
    </row>
    <row r="1390" spans="2:21" x14ac:dyDescent="0.2">
      <c r="B1390" s="6" t="s">
        <v>53</v>
      </c>
      <c r="C1390" s="6">
        <v>1382</v>
      </c>
      <c r="D1390" s="6">
        <v>360</v>
      </c>
      <c r="E1390" s="12">
        <v>27.3</v>
      </c>
      <c r="F1390" s="17">
        <f t="shared" si="179"/>
        <v>-4.1666666666666761E-2</v>
      </c>
      <c r="G1390" s="17">
        <f t="shared" si="180"/>
        <v>-0.15000000000000036</v>
      </c>
      <c r="I1390">
        <f t="shared" si="176"/>
        <v>-303.75000000000034</v>
      </c>
      <c r="J1390">
        <f t="shared" si="182"/>
        <v>103.2993</v>
      </c>
      <c r="K1390">
        <f t="shared" si="183"/>
        <v>90.316388546588058</v>
      </c>
      <c r="L1390">
        <f>Table1[[#This Row],[Accel. (N)]]+Table1[[#This Row],[Roll (N)]]+Table1[[#This Row],[Aero (N)]]</f>
        <v>-110.13431145341227</v>
      </c>
      <c r="M1390">
        <f>Table1[[#This Row],[Total (N)]]*((E1376/3.6)/1000)</f>
        <v>-1.8936982997128384</v>
      </c>
      <c r="N1390">
        <f>Table1[[#This Row],[Power (kW)]]*1000</f>
        <v>-1893.6982997128384</v>
      </c>
      <c r="P1390">
        <f>(Table1[[#This Row],[Power (kW)]]*1000)*C1376</f>
        <v>-2590579.274007163</v>
      </c>
      <c r="S1390">
        <f t="shared" si="177"/>
        <v>0</v>
      </c>
      <c r="T1390">
        <f t="shared" si="181"/>
        <v>27.3</v>
      </c>
      <c r="U1390">
        <f t="shared" si="178"/>
        <v>7.583333333333333</v>
      </c>
    </row>
    <row r="1391" spans="2:21" x14ac:dyDescent="0.2">
      <c r="B1391" s="6" t="s">
        <v>53</v>
      </c>
      <c r="C1391" s="6">
        <v>1383</v>
      </c>
      <c r="D1391" s="6">
        <v>361</v>
      </c>
      <c r="E1391" s="12">
        <v>29.3</v>
      </c>
      <c r="F1391" s="17">
        <f t="shared" si="179"/>
        <v>0.77777777777777746</v>
      </c>
      <c r="G1391" s="17">
        <f t="shared" si="180"/>
        <v>2.7999999999999989</v>
      </c>
      <c r="I1391">
        <f t="shared" si="176"/>
        <v>-393.75</v>
      </c>
      <c r="J1391">
        <f t="shared" si="182"/>
        <v>103.2993</v>
      </c>
      <c r="K1391">
        <f t="shared" si="183"/>
        <v>84.857018007500017</v>
      </c>
      <c r="L1391">
        <f>Table1[[#This Row],[Accel. (N)]]+Table1[[#This Row],[Roll (N)]]+Table1[[#This Row],[Aero (N)]]</f>
        <v>-205.59368199249997</v>
      </c>
      <c r="M1391">
        <f>Table1[[#This Row],[Total (N)]]*((E1377/3.6)/1000)</f>
        <v>-3.4265613665416659</v>
      </c>
      <c r="N1391">
        <f>Table1[[#This Row],[Power (kW)]]*1000</f>
        <v>-3426.5613665416658</v>
      </c>
      <c r="P1391">
        <f>(Table1[[#This Row],[Power (kW)]]*1000)*C1377</f>
        <v>-4690962.5107955402</v>
      </c>
      <c r="S1391">
        <f t="shared" si="177"/>
        <v>0</v>
      </c>
      <c r="T1391">
        <f t="shared" si="181"/>
        <v>29.3</v>
      </c>
      <c r="U1391">
        <f t="shared" si="178"/>
        <v>8.1388888888888893</v>
      </c>
    </row>
    <row r="1392" spans="2:21" x14ac:dyDescent="0.2">
      <c r="B1392" s="6" t="s">
        <v>53</v>
      </c>
      <c r="C1392" s="6">
        <v>1384</v>
      </c>
      <c r="D1392" s="6">
        <v>362</v>
      </c>
      <c r="E1392" s="12">
        <v>32.9</v>
      </c>
      <c r="F1392" s="17">
        <f t="shared" si="179"/>
        <v>0.87500000000000011</v>
      </c>
      <c r="G1392" s="17">
        <f t="shared" si="180"/>
        <v>3.1500000000000004</v>
      </c>
      <c r="I1392">
        <f t="shared" si="176"/>
        <v>-247.50000000000034</v>
      </c>
      <c r="J1392">
        <f t="shared" si="182"/>
        <v>103.2993</v>
      </c>
      <c r="K1392">
        <f t="shared" si="183"/>
        <v>80.391653148794205</v>
      </c>
      <c r="L1392">
        <f>Table1[[#This Row],[Accel. (N)]]+Table1[[#This Row],[Roll (N)]]+Table1[[#This Row],[Aero (N)]]</f>
        <v>-63.809046851206119</v>
      </c>
      <c r="M1392">
        <f>Table1[[#This Row],[Total (N)]]*((E1378/3.6)/1000)</f>
        <v>-1.0351245378084548</v>
      </c>
      <c r="N1392">
        <f>Table1[[#This Row],[Power (kW)]]*1000</f>
        <v>-1035.1245378084548</v>
      </c>
      <c r="P1392">
        <f>(Table1[[#This Row],[Power (kW)]]*1000)*C1378</f>
        <v>-1418120.6167975829</v>
      </c>
      <c r="S1392">
        <f t="shared" si="177"/>
        <v>0</v>
      </c>
      <c r="T1392">
        <f t="shared" si="181"/>
        <v>32.9</v>
      </c>
      <c r="U1392">
        <f t="shared" si="178"/>
        <v>9.1388888888888875</v>
      </c>
    </row>
    <row r="1393" spans="2:21" x14ac:dyDescent="0.2">
      <c r="B1393" s="6" t="s">
        <v>53</v>
      </c>
      <c r="C1393" s="6">
        <v>1385</v>
      </c>
      <c r="D1393" s="6">
        <v>363</v>
      </c>
      <c r="E1393" s="12">
        <v>35.6</v>
      </c>
      <c r="F1393" s="17">
        <f t="shared" si="179"/>
        <v>0.52777777777777835</v>
      </c>
      <c r="G1393" s="17">
        <f t="shared" si="180"/>
        <v>1.9000000000000021</v>
      </c>
      <c r="I1393">
        <f t="shared" si="176"/>
        <v>-67.500000000000156</v>
      </c>
      <c r="J1393">
        <f t="shared" si="182"/>
        <v>103.2993</v>
      </c>
      <c r="K1393">
        <f t="shared" si="183"/>
        <v>78.748255566715613</v>
      </c>
      <c r="L1393">
        <f>Table1[[#This Row],[Accel. (N)]]+Table1[[#This Row],[Roll (N)]]+Table1[[#This Row],[Aero (N)]]</f>
        <v>114.54755556671546</v>
      </c>
      <c r="M1393">
        <f>Table1[[#This Row],[Total (N)]]*((E1379/3.6)/1000)</f>
        <v>1.8391246421544867</v>
      </c>
      <c r="N1393">
        <f>Table1[[#This Row],[Power (kW)]]*1000</f>
        <v>1839.1246421544868</v>
      </c>
      <c r="P1393">
        <f>(Table1[[#This Row],[Power (kW)]]*1000)*C1379</f>
        <v>2521439.8843938014</v>
      </c>
      <c r="S1393">
        <f t="shared" si="177"/>
        <v>0</v>
      </c>
      <c r="T1393">
        <f t="shared" si="181"/>
        <v>35.6</v>
      </c>
      <c r="U1393">
        <f t="shared" si="178"/>
        <v>9.8888888888888893</v>
      </c>
    </row>
    <row r="1394" spans="2:21" x14ac:dyDescent="0.2">
      <c r="B1394" s="6" t="s">
        <v>53</v>
      </c>
      <c r="C1394" s="6">
        <v>1386</v>
      </c>
      <c r="D1394" s="6">
        <v>364</v>
      </c>
      <c r="E1394" s="12">
        <v>36.700000000000003</v>
      </c>
      <c r="F1394" s="17">
        <f t="shared" si="179"/>
        <v>0.27777777777777779</v>
      </c>
      <c r="G1394" s="17">
        <f t="shared" si="180"/>
        <v>1</v>
      </c>
      <c r="I1394">
        <f t="shared" si="176"/>
        <v>0</v>
      </c>
      <c r="J1394">
        <f t="shared" si="182"/>
        <v>103.2993</v>
      </c>
      <c r="K1394">
        <f t="shared" si="183"/>
        <v>78.748255566715613</v>
      </c>
      <c r="L1394">
        <f>Table1[[#This Row],[Accel. (N)]]+Table1[[#This Row],[Roll (N)]]+Table1[[#This Row],[Aero (N)]]</f>
        <v>182.04755556671563</v>
      </c>
      <c r="M1394">
        <f>Table1[[#This Row],[Total (N)]]*((E1380/3.6)/1000)</f>
        <v>2.9228746421544893</v>
      </c>
      <c r="N1394">
        <f>Table1[[#This Row],[Power (kW)]]*1000</f>
        <v>2922.8746421544893</v>
      </c>
      <c r="P1394">
        <f>(Table1[[#This Row],[Power (kW)]]*1000)*C1380</f>
        <v>4010184.0090359594</v>
      </c>
      <c r="S1394">
        <f t="shared" si="177"/>
        <v>0</v>
      </c>
      <c r="T1394">
        <f t="shared" si="181"/>
        <v>36.700000000000003</v>
      </c>
      <c r="U1394">
        <f t="shared" si="178"/>
        <v>10.194444444444445</v>
      </c>
    </row>
    <row r="1395" spans="2:21" x14ac:dyDescent="0.2">
      <c r="B1395" s="6" t="s">
        <v>53</v>
      </c>
      <c r="C1395" s="6">
        <v>1387</v>
      </c>
      <c r="D1395" s="6">
        <v>365</v>
      </c>
      <c r="E1395" s="12">
        <v>37.6</v>
      </c>
      <c r="F1395" s="17">
        <f t="shared" si="179"/>
        <v>0.37499999999999939</v>
      </c>
      <c r="G1395" s="17">
        <f t="shared" si="180"/>
        <v>1.3499999999999979</v>
      </c>
      <c r="I1395">
        <f t="shared" si="176"/>
        <v>-56.25</v>
      </c>
      <c r="J1395">
        <f t="shared" si="182"/>
        <v>103.2993</v>
      </c>
      <c r="K1395">
        <f t="shared" si="183"/>
        <v>78.748255566715613</v>
      </c>
      <c r="L1395">
        <f>Table1[[#This Row],[Accel. (N)]]+Table1[[#This Row],[Roll (N)]]+Table1[[#This Row],[Aero (N)]]</f>
        <v>125.79755556671562</v>
      </c>
      <c r="M1395">
        <f>Table1[[#This Row],[Total (N)]]*((E1381/3.6)/1000)</f>
        <v>2.0197496421544892</v>
      </c>
      <c r="N1395">
        <f>Table1[[#This Row],[Power (kW)]]*1000</f>
        <v>2019.7496421544893</v>
      </c>
      <c r="P1395">
        <f>(Table1[[#This Row],[Power (kW)]]*1000)*C1381</f>
        <v>2773116.2586781136</v>
      </c>
      <c r="S1395">
        <f t="shared" si="177"/>
        <v>0</v>
      </c>
      <c r="T1395">
        <f t="shared" si="181"/>
        <v>37.6</v>
      </c>
      <c r="U1395">
        <f t="shared" si="178"/>
        <v>10.444444444444445</v>
      </c>
    </row>
    <row r="1396" spans="2:21" x14ac:dyDescent="0.2">
      <c r="B1396" s="6" t="s">
        <v>53</v>
      </c>
      <c r="C1396" s="6">
        <v>1388</v>
      </c>
      <c r="D1396" s="6">
        <v>366</v>
      </c>
      <c r="E1396" s="12">
        <v>39.4</v>
      </c>
      <c r="F1396" s="17">
        <f t="shared" si="179"/>
        <v>0.68055555555555536</v>
      </c>
      <c r="G1396" s="17">
        <f t="shared" si="180"/>
        <v>2.4499999999999993</v>
      </c>
      <c r="I1396">
        <f t="shared" si="176"/>
        <v>-179.99999999999937</v>
      </c>
      <c r="J1396">
        <f t="shared" si="182"/>
        <v>103.2993</v>
      </c>
      <c r="K1396">
        <f t="shared" si="183"/>
        <v>77.391721848290189</v>
      </c>
      <c r="L1396">
        <f>Table1[[#This Row],[Accel. (N)]]+Table1[[#This Row],[Roll (N)]]+Table1[[#This Row],[Aero (N)]]</f>
        <v>0.69102184829081637</v>
      </c>
      <c r="M1396">
        <f>Table1[[#This Row],[Total (N)]]*((E1382/3.6)/1000)</f>
        <v>1.0998764418628827E-2</v>
      </c>
      <c r="N1396">
        <f>Table1[[#This Row],[Power (kW)]]*1000</f>
        <v>10.998764418628827</v>
      </c>
      <c r="P1396">
        <f>(Table1[[#This Row],[Power (kW)]]*1000)*C1382</f>
        <v>15112.302311196008</v>
      </c>
      <c r="S1396">
        <f t="shared" si="177"/>
        <v>0</v>
      </c>
      <c r="T1396">
        <f t="shared" si="181"/>
        <v>39.4</v>
      </c>
      <c r="U1396">
        <f t="shared" si="178"/>
        <v>10.944444444444445</v>
      </c>
    </row>
    <row r="1397" spans="2:21" x14ac:dyDescent="0.2">
      <c r="B1397" s="6" t="s">
        <v>53</v>
      </c>
      <c r="C1397" s="6">
        <v>1389</v>
      </c>
      <c r="D1397" s="6">
        <v>367</v>
      </c>
      <c r="E1397" s="12">
        <v>42.5</v>
      </c>
      <c r="F1397" s="17">
        <f t="shared" si="179"/>
        <v>0.98611111111111127</v>
      </c>
      <c r="G1397" s="17">
        <f t="shared" si="180"/>
        <v>3.5500000000000007</v>
      </c>
      <c r="I1397">
        <f t="shared" si="176"/>
        <v>-337.49999999999994</v>
      </c>
      <c r="J1397">
        <f t="shared" si="182"/>
        <v>103.2993</v>
      </c>
      <c r="K1397">
        <f t="shared" si="183"/>
        <v>74.448833321002311</v>
      </c>
      <c r="L1397">
        <f>Table1[[#This Row],[Accel. (N)]]+Table1[[#This Row],[Roll (N)]]+Table1[[#This Row],[Aero (N)]]</f>
        <v>-159.7518666789976</v>
      </c>
      <c r="M1397">
        <f>Table1[[#This Row],[Total (N)]]*((E1383/3.6)/1000)</f>
        <v>-2.4939041409332403</v>
      </c>
      <c r="N1397">
        <f>Table1[[#This Row],[Power (kW)]]*1000</f>
        <v>-2493.9041409332403</v>
      </c>
      <c r="P1397">
        <f>(Table1[[#This Row],[Power (kW)]]*1000)*C1383</f>
        <v>-3429118.1937832055</v>
      </c>
      <c r="S1397">
        <f t="shared" si="177"/>
        <v>0</v>
      </c>
      <c r="T1397">
        <f t="shared" si="181"/>
        <v>42.5</v>
      </c>
      <c r="U1397">
        <f t="shared" si="178"/>
        <v>11.805555555555555</v>
      </c>
    </row>
    <row r="1398" spans="2:21" x14ac:dyDescent="0.2">
      <c r="B1398" s="6" t="s">
        <v>53</v>
      </c>
      <c r="C1398" s="6">
        <v>1390</v>
      </c>
      <c r="D1398" s="6">
        <v>368</v>
      </c>
      <c r="E1398" s="12">
        <v>46.5</v>
      </c>
      <c r="F1398" s="17">
        <f t="shared" si="179"/>
        <v>1.0694444444444449</v>
      </c>
      <c r="G1398" s="17">
        <f t="shared" si="180"/>
        <v>3.8500000000000014</v>
      </c>
      <c r="I1398">
        <f t="shared" si="176"/>
        <v>-607.50000000000068</v>
      </c>
      <c r="J1398">
        <f t="shared" si="182"/>
        <v>103.2993</v>
      </c>
      <c r="K1398">
        <f t="shared" si="183"/>
        <v>69.500019173592676</v>
      </c>
      <c r="L1398">
        <f>Table1[[#This Row],[Accel. (N)]]+Table1[[#This Row],[Roll (N)]]+Table1[[#This Row],[Aero (N)]]</f>
        <v>-434.70068082640796</v>
      </c>
      <c r="M1398">
        <f>Table1[[#This Row],[Total (N)]]*((E1384/3.6)/1000)</f>
        <v>-6.5567352691316527</v>
      </c>
      <c r="N1398">
        <f>Table1[[#This Row],[Power (kW)]]*1000</f>
        <v>-6556.7352691316528</v>
      </c>
      <c r="P1398">
        <f>(Table1[[#This Row],[Power (kW)]]*1000)*C1384</f>
        <v>-9022067.730325155</v>
      </c>
      <c r="S1398">
        <f t="shared" si="177"/>
        <v>0</v>
      </c>
      <c r="T1398">
        <f t="shared" si="181"/>
        <v>46.5</v>
      </c>
      <c r="U1398">
        <f t="shared" si="178"/>
        <v>12.916666666666666</v>
      </c>
    </row>
    <row r="1399" spans="2:21" x14ac:dyDescent="0.2">
      <c r="B1399" s="6" t="s">
        <v>53</v>
      </c>
      <c r="C1399" s="6">
        <v>1391</v>
      </c>
      <c r="D1399" s="6">
        <v>369</v>
      </c>
      <c r="E1399" s="12">
        <v>50.2</v>
      </c>
      <c r="F1399" s="17">
        <f t="shared" si="179"/>
        <v>0.87499999999999956</v>
      </c>
      <c r="G1399" s="17">
        <f t="shared" si="180"/>
        <v>3.1499999999999986</v>
      </c>
      <c r="I1399">
        <f t="shared" ref="I1399:I1462" si="184">$M$16*F1385</f>
        <v>-989.99999999999977</v>
      </c>
      <c r="J1399">
        <f t="shared" si="182"/>
        <v>103.2993</v>
      </c>
      <c r="K1399">
        <f t="shared" si="183"/>
        <v>60.829281930798551</v>
      </c>
      <c r="L1399">
        <f>Table1[[#This Row],[Accel. (N)]]+Table1[[#This Row],[Roll (N)]]+Table1[[#This Row],[Aero (N)]]</f>
        <v>-825.87141806920124</v>
      </c>
      <c r="M1399">
        <f>Table1[[#This Row],[Total (N)]]*((E1385/3.6)/1000)</f>
        <v>-11.653963343865396</v>
      </c>
      <c r="N1399">
        <f>Table1[[#This Row],[Power (kW)]]*1000</f>
        <v>-11653.963343865396</v>
      </c>
      <c r="P1399">
        <f>(Table1[[#This Row],[Power (kW)]]*1000)*C1385</f>
        <v>-16047507.52450265</v>
      </c>
      <c r="S1399">
        <f t="shared" si="177"/>
        <v>0</v>
      </c>
      <c r="T1399">
        <f t="shared" si="181"/>
        <v>50.2</v>
      </c>
      <c r="U1399">
        <f t="shared" si="178"/>
        <v>13.944444444444445</v>
      </c>
    </row>
    <row r="1400" spans="2:21" x14ac:dyDescent="0.2">
      <c r="B1400" s="6" t="s">
        <v>53</v>
      </c>
      <c r="C1400" s="6">
        <v>1392</v>
      </c>
      <c r="D1400" s="6">
        <v>370</v>
      </c>
      <c r="E1400" s="12">
        <v>52.8</v>
      </c>
      <c r="F1400" s="17">
        <f t="shared" si="179"/>
        <v>0.56944444444444364</v>
      </c>
      <c r="G1400" s="17">
        <f t="shared" si="180"/>
        <v>2.0499999999999972</v>
      </c>
      <c r="I1400">
        <f t="shared" si="184"/>
        <v>-1192.4999999999993</v>
      </c>
      <c r="J1400">
        <f t="shared" si="182"/>
        <v>103.2993</v>
      </c>
      <c r="K1400">
        <f t="shared" si="183"/>
        <v>48.798678202785247</v>
      </c>
      <c r="L1400">
        <f>Table1[[#This Row],[Accel. (N)]]+Table1[[#This Row],[Roll (N)]]+Table1[[#This Row],[Aero (N)]]</f>
        <v>-1040.4020217972143</v>
      </c>
      <c r="M1400">
        <f>Table1[[#This Row],[Total (N)]]*((E1386/3.6)/1000)</f>
        <v>-13.149525553270347</v>
      </c>
      <c r="N1400">
        <f>Table1[[#This Row],[Power (kW)]]*1000</f>
        <v>-13149.525553270347</v>
      </c>
      <c r="P1400">
        <f>(Table1[[#This Row],[Power (kW)]]*1000)*C1386</f>
        <v>-18120046.212406538</v>
      </c>
      <c r="S1400">
        <f t="shared" si="177"/>
        <v>0</v>
      </c>
      <c r="T1400">
        <f t="shared" si="181"/>
        <v>52.8</v>
      </c>
      <c r="U1400">
        <f t="shared" si="178"/>
        <v>14.666666666666666</v>
      </c>
    </row>
    <row r="1401" spans="2:21" x14ac:dyDescent="0.2">
      <c r="B1401" s="6" t="s">
        <v>53</v>
      </c>
      <c r="C1401" s="6">
        <v>1393</v>
      </c>
      <c r="D1401" s="6">
        <v>371</v>
      </c>
      <c r="E1401" s="12">
        <v>54.3</v>
      </c>
      <c r="F1401" s="17">
        <f t="shared" si="179"/>
        <v>0.29166666666666685</v>
      </c>
      <c r="G1401" s="17">
        <f t="shared" si="180"/>
        <v>1.0500000000000007</v>
      </c>
      <c r="I1401">
        <f t="shared" si="184"/>
        <v>-1192.5</v>
      </c>
      <c r="J1401">
        <f t="shared" si="182"/>
        <v>103.2993</v>
      </c>
      <c r="K1401">
        <f t="shared" si="183"/>
        <v>38.092315383566756</v>
      </c>
      <c r="L1401">
        <f>Table1[[#This Row],[Accel. (N)]]+Table1[[#This Row],[Roll (N)]]+Table1[[#This Row],[Aero (N)]]</f>
        <v>-1051.1083846164333</v>
      </c>
      <c r="M1401">
        <f>Table1[[#This Row],[Total (N)]]*((E1387/3.6)/1000)</f>
        <v>-11.737376961550174</v>
      </c>
      <c r="N1401">
        <f>Table1[[#This Row],[Power (kW)]]*1000</f>
        <v>-11737.376961550173</v>
      </c>
      <c r="P1401">
        <f>(Table1[[#This Row],[Power (kW)]]*1000)*C1387</f>
        <v>-16185842.829977689</v>
      </c>
      <c r="S1401">
        <f t="shared" si="177"/>
        <v>0</v>
      </c>
      <c r="T1401">
        <f t="shared" si="181"/>
        <v>54.3</v>
      </c>
      <c r="U1401">
        <f t="shared" si="178"/>
        <v>15.083333333333332</v>
      </c>
    </row>
    <row r="1402" spans="2:21" x14ac:dyDescent="0.2">
      <c r="B1402" s="6" t="s">
        <v>53</v>
      </c>
      <c r="C1402" s="6">
        <v>1394</v>
      </c>
      <c r="D1402" s="6">
        <v>372</v>
      </c>
      <c r="E1402" s="12">
        <v>54.9</v>
      </c>
      <c r="F1402" s="17">
        <f t="shared" si="179"/>
        <v>8.3333333333333523E-2</v>
      </c>
      <c r="G1402" s="17">
        <f t="shared" si="180"/>
        <v>0.30000000000000071</v>
      </c>
      <c r="I1402">
        <f t="shared" si="184"/>
        <v>-1192.5</v>
      </c>
      <c r="J1402">
        <f t="shared" si="182"/>
        <v>103.2993</v>
      </c>
      <c r="K1402">
        <f t="shared" si="183"/>
        <v>28.710193473143079</v>
      </c>
      <c r="L1402">
        <f>Table1[[#This Row],[Accel. (N)]]+Table1[[#This Row],[Roll (N)]]+Table1[[#This Row],[Aero (N)]]</f>
        <v>-1060.490506526857</v>
      </c>
      <c r="M1402">
        <f>Table1[[#This Row],[Total (N)]]*((E1388/3.6)/1000)</f>
        <v>-10.280866299385364</v>
      </c>
      <c r="N1402">
        <f>Table1[[#This Row],[Power (kW)]]*1000</f>
        <v>-10280.866299385365</v>
      </c>
      <c r="P1402">
        <f>(Table1[[#This Row],[Power (kW)]]*1000)*C1388</f>
        <v>-14187595.493151804</v>
      </c>
      <c r="S1402">
        <f t="shared" si="177"/>
        <v>0</v>
      </c>
      <c r="T1402">
        <f t="shared" si="181"/>
        <v>54.9</v>
      </c>
      <c r="U1402">
        <f t="shared" si="178"/>
        <v>15.25</v>
      </c>
    </row>
    <row r="1403" spans="2:21" x14ac:dyDescent="0.2">
      <c r="B1403" s="6" t="s">
        <v>53</v>
      </c>
      <c r="C1403" s="6">
        <v>1395</v>
      </c>
      <c r="D1403" s="6">
        <v>373</v>
      </c>
      <c r="E1403" s="12">
        <v>54.9</v>
      </c>
      <c r="F1403" s="17">
        <f t="shared" si="179"/>
        <v>-2.7777777777777186E-2</v>
      </c>
      <c r="G1403" s="17">
        <f t="shared" si="180"/>
        <v>-9.9999999999997868E-2</v>
      </c>
      <c r="I1403">
        <f t="shared" si="184"/>
        <v>-854.99999999999966</v>
      </c>
      <c r="J1403">
        <f t="shared" si="182"/>
        <v>103.2993</v>
      </c>
      <c r="K1403">
        <f t="shared" si="183"/>
        <v>20.652312471514225</v>
      </c>
      <c r="L1403">
        <f>Table1[[#This Row],[Accel. (N)]]+Table1[[#This Row],[Roll (N)]]+Table1[[#This Row],[Aero (N)]]</f>
        <v>-731.04838752848536</v>
      </c>
      <c r="M1403">
        <f>Table1[[#This Row],[Total (N)]]*((E1389/3.6)/1000)</f>
        <v>-6.0108422974564357</v>
      </c>
      <c r="N1403">
        <f>Table1[[#This Row],[Power (kW)]]*1000</f>
        <v>-6010.8422974564355</v>
      </c>
      <c r="P1403">
        <f>(Table1[[#This Row],[Power (kW)]]*1000)*C1389</f>
        <v>-8300973.2127873376</v>
      </c>
      <c r="S1403">
        <f t="shared" si="177"/>
        <v>0</v>
      </c>
      <c r="T1403">
        <f t="shared" si="181"/>
        <v>54.9</v>
      </c>
      <c r="U1403">
        <f t="shared" si="178"/>
        <v>15.25</v>
      </c>
    </row>
    <row r="1404" spans="2:21" x14ac:dyDescent="0.2">
      <c r="B1404" s="6" t="s">
        <v>53</v>
      </c>
      <c r="C1404" s="6">
        <v>1396</v>
      </c>
      <c r="D1404" s="6">
        <v>374</v>
      </c>
      <c r="E1404" s="12">
        <v>54.7</v>
      </c>
      <c r="F1404" s="17">
        <f t="shared" si="179"/>
        <v>-0.11111111111111072</v>
      </c>
      <c r="G1404" s="17">
        <f t="shared" si="180"/>
        <v>-0.39999999999999858</v>
      </c>
      <c r="I1404">
        <f t="shared" si="184"/>
        <v>-33.750000000000078</v>
      </c>
      <c r="J1404">
        <f t="shared" si="182"/>
        <v>103.2993</v>
      </c>
      <c r="K1404">
        <f t="shared" si="183"/>
        <v>17.567524153002687</v>
      </c>
      <c r="L1404">
        <f>Table1[[#This Row],[Accel. (N)]]+Table1[[#This Row],[Roll (N)]]+Table1[[#This Row],[Aero (N)]]</f>
        <v>87.116824153002625</v>
      </c>
      <c r="M1404">
        <f>Table1[[#This Row],[Total (N)]]*((E1390/3.6)/1000)</f>
        <v>0.6606359164936032</v>
      </c>
      <c r="N1404">
        <f>Table1[[#This Row],[Power (kW)]]*1000</f>
        <v>660.63591649360319</v>
      </c>
      <c r="P1404">
        <f>(Table1[[#This Row],[Power (kW)]]*1000)*C1390</f>
        <v>912998.8365941596</v>
      </c>
      <c r="S1404">
        <f t="shared" si="177"/>
        <v>0</v>
      </c>
      <c r="T1404">
        <f t="shared" si="181"/>
        <v>54.7</v>
      </c>
      <c r="U1404">
        <f t="shared" si="178"/>
        <v>15.194444444444445</v>
      </c>
    </row>
    <row r="1405" spans="2:21" x14ac:dyDescent="0.2">
      <c r="B1405" s="6" t="s">
        <v>53</v>
      </c>
      <c r="C1405" s="6">
        <v>1397</v>
      </c>
      <c r="D1405" s="6">
        <v>375</v>
      </c>
      <c r="E1405" s="12">
        <v>54.1</v>
      </c>
      <c r="F1405" s="17">
        <f t="shared" si="179"/>
        <v>-0.20833333333333331</v>
      </c>
      <c r="G1405" s="17">
        <f t="shared" si="180"/>
        <v>-0.75</v>
      </c>
      <c r="I1405">
        <f t="shared" si="184"/>
        <v>629.99999999999977</v>
      </c>
      <c r="J1405">
        <f t="shared" si="182"/>
        <v>103.2993</v>
      </c>
      <c r="K1405">
        <f t="shared" si="183"/>
        <v>20.235805941460743</v>
      </c>
      <c r="L1405">
        <f>Table1[[#This Row],[Accel. (N)]]+Table1[[#This Row],[Roll (N)]]+Table1[[#This Row],[Aero (N)]]</f>
        <v>753.53510594146053</v>
      </c>
      <c r="M1405">
        <f>Table1[[#This Row],[Total (N)]]*((E1391/3.6)/1000)</f>
        <v>6.1329385011346655</v>
      </c>
      <c r="N1405">
        <f>Table1[[#This Row],[Power (kW)]]*1000</f>
        <v>6132.9385011346658</v>
      </c>
      <c r="P1405">
        <f>(Table1[[#This Row],[Power (kW)]]*1000)*C1391</f>
        <v>8481853.9470692426</v>
      </c>
      <c r="S1405">
        <f t="shared" si="177"/>
        <v>0</v>
      </c>
      <c r="T1405">
        <f t="shared" si="181"/>
        <v>54.1</v>
      </c>
      <c r="U1405">
        <f t="shared" si="178"/>
        <v>15.027777777777779</v>
      </c>
    </row>
    <row r="1406" spans="2:21" x14ac:dyDescent="0.2">
      <c r="B1406" s="6" t="s">
        <v>53</v>
      </c>
      <c r="C1406" s="6">
        <v>1398</v>
      </c>
      <c r="D1406" s="6">
        <v>376</v>
      </c>
      <c r="E1406" s="12">
        <v>53.2</v>
      </c>
      <c r="F1406" s="17">
        <f t="shared" si="179"/>
        <v>-0.27777777777777779</v>
      </c>
      <c r="G1406" s="17">
        <f t="shared" si="180"/>
        <v>-1</v>
      </c>
      <c r="I1406">
        <f t="shared" si="184"/>
        <v>708.75000000000011</v>
      </c>
      <c r="J1406">
        <f t="shared" si="182"/>
        <v>103.2993</v>
      </c>
      <c r="K1406">
        <f t="shared" si="183"/>
        <v>25.513912461527237</v>
      </c>
      <c r="L1406">
        <f>Table1[[#This Row],[Accel. (N)]]+Table1[[#This Row],[Roll (N)]]+Table1[[#This Row],[Aero (N)]]</f>
        <v>837.56321246152731</v>
      </c>
      <c r="M1406">
        <f>Table1[[#This Row],[Total (N)]]*((E1392/3.6)/1000)</f>
        <v>7.6543971361067342</v>
      </c>
      <c r="N1406">
        <f>Table1[[#This Row],[Power (kW)]]*1000</f>
        <v>7654.3971361067343</v>
      </c>
      <c r="P1406">
        <f>(Table1[[#This Row],[Power (kW)]]*1000)*C1392</f>
        <v>10593685.636371721</v>
      </c>
      <c r="S1406">
        <f t="shared" si="177"/>
        <v>0</v>
      </c>
      <c r="T1406">
        <f t="shared" si="181"/>
        <v>53.2</v>
      </c>
      <c r="U1406">
        <f t="shared" si="178"/>
        <v>14.777777777777779</v>
      </c>
    </row>
    <row r="1407" spans="2:21" x14ac:dyDescent="0.2">
      <c r="B1407" s="6" t="s">
        <v>53</v>
      </c>
      <c r="C1407" s="6">
        <v>1399</v>
      </c>
      <c r="D1407" s="6">
        <v>377</v>
      </c>
      <c r="E1407" s="12">
        <v>52.1</v>
      </c>
      <c r="F1407" s="17">
        <f t="shared" si="179"/>
        <v>-0.34722222222222221</v>
      </c>
      <c r="G1407" s="17">
        <f t="shared" si="180"/>
        <v>-1.25</v>
      </c>
      <c r="I1407">
        <f t="shared" si="184"/>
        <v>427.50000000000045</v>
      </c>
      <c r="J1407">
        <f t="shared" si="182"/>
        <v>103.2993</v>
      </c>
      <c r="K1407">
        <f t="shared" si="183"/>
        <v>29.873441761662558</v>
      </c>
      <c r="L1407">
        <f>Table1[[#This Row],[Accel. (N)]]+Table1[[#This Row],[Roll (N)]]+Table1[[#This Row],[Aero (N)]]</f>
        <v>560.67274176166302</v>
      </c>
      <c r="M1407">
        <f>Table1[[#This Row],[Total (N)]]*((E1393/3.6)/1000)</f>
        <v>5.5444304463097795</v>
      </c>
      <c r="N1407">
        <f>Table1[[#This Row],[Power (kW)]]*1000</f>
        <v>5544.4304463097797</v>
      </c>
      <c r="P1407">
        <f>(Table1[[#This Row],[Power (kW)]]*1000)*C1393</f>
        <v>7679036.1681390451</v>
      </c>
      <c r="S1407">
        <f t="shared" si="177"/>
        <v>0</v>
      </c>
      <c r="T1407">
        <f t="shared" si="181"/>
        <v>52.1</v>
      </c>
      <c r="U1407">
        <f t="shared" si="178"/>
        <v>14.472222222222221</v>
      </c>
    </row>
    <row r="1408" spans="2:21" x14ac:dyDescent="0.2">
      <c r="B1408" s="6" t="s">
        <v>53</v>
      </c>
      <c r="C1408" s="6">
        <v>1400</v>
      </c>
      <c r="D1408" s="6">
        <v>378</v>
      </c>
      <c r="E1408" s="12">
        <v>50.7</v>
      </c>
      <c r="F1408" s="17">
        <f t="shared" si="179"/>
        <v>-0.41666666666666663</v>
      </c>
      <c r="G1408" s="17">
        <f t="shared" si="180"/>
        <v>-1.5</v>
      </c>
      <c r="I1408">
        <f t="shared" si="184"/>
        <v>225</v>
      </c>
      <c r="J1408">
        <f t="shared" si="182"/>
        <v>103.2993</v>
      </c>
      <c r="K1408">
        <f t="shared" si="183"/>
        <v>31.74807471781158</v>
      </c>
      <c r="L1408">
        <f>Table1[[#This Row],[Accel. (N)]]+Table1[[#This Row],[Roll (N)]]+Table1[[#This Row],[Aero (N)]]</f>
        <v>360.04737471781158</v>
      </c>
      <c r="M1408">
        <f>Table1[[#This Row],[Total (N)]]*((E1394/3.6)/1000)</f>
        <v>3.6704829589288015</v>
      </c>
      <c r="N1408">
        <f>Table1[[#This Row],[Power (kW)]]*1000</f>
        <v>3670.4829589288015</v>
      </c>
      <c r="P1408">
        <f>(Table1[[#This Row],[Power (kW)]]*1000)*C1394</f>
        <v>5087289.3810753189</v>
      </c>
      <c r="S1408">
        <f t="shared" si="177"/>
        <v>0</v>
      </c>
      <c r="T1408">
        <f t="shared" si="181"/>
        <v>50.7</v>
      </c>
      <c r="U1408">
        <f t="shared" si="178"/>
        <v>14.083333333333334</v>
      </c>
    </row>
    <row r="1409" spans="2:21" x14ac:dyDescent="0.2">
      <c r="B1409" s="6" t="s">
        <v>53</v>
      </c>
      <c r="C1409" s="6">
        <v>1401</v>
      </c>
      <c r="D1409" s="6">
        <v>379</v>
      </c>
      <c r="E1409" s="12">
        <v>49.1</v>
      </c>
      <c r="F1409" s="17">
        <f t="shared" si="179"/>
        <v>-0.45833333333333393</v>
      </c>
      <c r="G1409" s="17">
        <f t="shared" si="180"/>
        <v>-1.6500000000000021</v>
      </c>
      <c r="I1409">
        <f t="shared" si="184"/>
        <v>303.74999999999949</v>
      </c>
      <c r="J1409">
        <f t="shared" si="182"/>
        <v>103.2993</v>
      </c>
      <c r="K1409">
        <f t="shared" si="183"/>
        <v>33.324293827300892</v>
      </c>
      <c r="L1409">
        <f>Table1[[#This Row],[Accel. (N)]]+Table1[[#This Row],[Roll (N)]]+Table1[[#This Row],[Aero (N)]]</f>
        <v>440.3735938273004</v>
      </c>
      <c r="M1409">
        <f>Table1[[#This Row],[Total (N)]]*((E1395/3.6)/1000)</f>
        <v>4.5994575355295826</v>
      </c>
      <c r="N1409">
        <f>Table1[[#This Row],[Power (kW)]]*1000</f>
        <v>4599.4575355295829</v>
      </c>
      <c r="P1409">
        <f>(Table1[[#This Row],[Power (kW)]]*1000)*C1395</f>
        <v>6379447.6017795317</v>
      </c>
      <c r="S1409">
        <f t="shared" si="177"/>
        <v>0</v>
      </c>
      <c r="T1409">
        <f t="shared" si="181"/>
        <v>49.1</v>
      </c>
      <c r="U1409">
        <f t="shared" si="178"/>
        <v>13.638888888888889</v>
      </c>
    </row>
    <row r="1410" spans="2:21" x14ac:dyDescent="0.2">
      <c r="B1410" s="6" t="s">
        <v>53</v>
      </c>
      <c r="C1410" s="6">
        <v>1402</v>
      </c>
      <c r="D1410" s="6">
        <v>380</v>
      </c>
      <c r="E1410" s="12">
        <v>47.4</v>
      </c>
      <c r="F1410" s="17">
        <f t="shared" si="179"/>
        <v>-0.54166666666666641</v>
      </c>
      <c r="G1410" s="17">
        <f t="shared" si="180"/>
        <v>-1.9499999999999993</v>
      </c>
      <c r="I1410">
        <f t="shared" si="184"/>
        <v>551.24999999999989</v>
      </c>
      <c r="J1410">
        <f t="shared" si="182"/>
        <v>103.2993</v>
      </c>
      <c r="K1410">
        <f t="shared" si="183"/>
        <v>36.591289020589642</v>
      </c>
      <c r="L1410">
        <f>Table1[[#This Row],[Accel. (N)]]+Table1[[#This Row],[Roll (N)]]+Table1[[#This Row],[Aero (N)]]</f>
        <v>691.14058902058957</v>
      </c>
      <c r="M1410">
        <f>Table1[[#This Row],[Total (N)]]*((E1396/3.6)/1000)</f>
        <v>7.5641497798364528</v>
      </c>
      <c r="N1410">
        <f>Table1[[#This Row],[Power (kW)]]*1000</f>
        <v>7564.1497798364526</v>
      </c>
      <c r="P1410">
        <f>(Table1[[#This Row],[Power (kW)]]*1000)*C1396</f>
        <v>10499039.894412996</v>
      </c>
      <c r="S1410">
        <f t="shared" si="177"/>
        <v>0</v>
      </c>
      <c r="T1410">
        <f t="shared" si="181"/>
        <v>47.4</v>
      </c>
      <c r="U1410">
        <f t="shared" si="178"/>
        <v>13.166666666666666</v>
      </c>
    </row>
    <row r="1411" spans="2:21" x14ac:dyDescent="0.2">
      <c r="B1411" s="6" t="s">
        <v>53</v>
      </c>
      <c r="C1411" s="6">
        <v>1403</v>
      </c>
      <c r="D1411" s="6">
        <v>381</v>
      </c>
      <c r="E1411" s="12">
        <v>45.2</v>
      </c>
      <c r="F1411" s="17">
        <f t="shared" si="179"/>
        <v>-0.7777777777777779</v>
      </c>
      <c r="G1411" s="17">
        <f t="shared" si="180"/>
        <v>-2.8000000000000007</v>
      </c>
      <c r="I1411">
        <f t="shared" si="184"/>
        <v>798.75000000000011</v>
      </c>
      <c r="J1411">
        <f t="shared" si="182"/>
        <v>103.2993</v>
      </c>
      <c r="K1411">
        <f t="shared" si="183"/>
        <v>42.575830215568573</v>
      </c>
      <c r="L1411">
        <f>Table1[[#This Row],[Accel. (N)]]+Table1[[#This Row],[Roll (N)]]+Table1[[#This Row],[Aero (N)]]</f>
        <v>944.62513021556867</v>
      </c>
      <c r="M1411">
        <f>Table1[[#This Row],[Total (N)]]*((E1397/3.6)/1000)</f>
        <v>11.151824453933797</v>
      </c>
      <c r="N1411">
        <f>Table1[[#This Row],[Power (kW)]]*1000</f>
        <v>11151.824453933797</v>
      </c>
      <c r="P1411">
        <f>(Table1[[#This Row],[Power (kW)]]*1000)*C1397</f>
        <v>15489884.166514045</v>
      </c>
      <c r="S1411">
        <f t="shared" si="177"/>
        <v>0</v>
      </c>
      <c r="T1411">
        <f t="shared" si="181"/>
        <v>45.2</v>
      </c>
      <c r="U1411">
        <f t="shared" si="178"/>
        <v>12.555555555555555</v>
      </c>
    </row>
    <row r="1412" spans="2:21" x14ac:dyDescent="0.2">
      <c r="B1412" s="6" t="s">
        <v>53</v>
      </c>
      <c r="C1412" s="6">
        <v>1404</v>
      </c>
      <c r="D1412" s="6">
        <v>382</v>
      </c>
      <c r="E1412" s="12">
        <v>41.8</v>
      </c>
      <c r="F1412" s="17">
        <f t="shared" si="179"/>
        <v>-1.2083333333333337</v>
      </c>
      <c r="G1412" s="17">
        <f t="shared" si="180"/>
        <v>-4.3500000000000014</v>
      </c>
      <c r="I1412">
        <f t="shared" si="184"/>
        <v>866.25000000000034</v>
      </c>
      <c r="J1412">
        <f t="shared" si="182"/>
        <v>103.2993</v>
      </c>
      <c r="K1412">
        <f t="shared" si="183"/>
        <v>50.967246440754685</v>
      </c>
      <c r="L1412">
        <f>Table1[[#This Row],[Accel. (N)]]+Table1[[#This Row],[Roll (N)]]+Table1[[#This Row],[Aero (N)]]</f>
        <v>1020.5165464407551</v>
      </c>
      <c r="M1412">
        <f>Table1[[#This Row],[Total (N)]]*((E1398/3.6)/1000)</f>
        <v>13.181672058193087</v>
      </c>
      <c r="N1412">
        <f>Table1[[#This Row],[Power (kW)]]*1000</f>
        <v>13181.672058193086</v>
      </c>
      <c r="P1412">
        <f>(Table1[[#This Row],[Power (kW)]]*1000)*C1398</f>
        <v>18322524.160888389</v>
      </c>
      <c r="S1412">
        <f t="shared" si="177"/>
        <v>0</v>
      </c>
      <c r="T1412">
        <f t="shared" si="181"/>
        <v>41.8</v>
      </c>
      <c r="U1412">
        <f t="shared" si="178"/>
        <v>11.611111111111111</v>
      </c>
    </row>
    <row r="1413" spans="2:21" x14ac:dyDescent="0.2">
      <c r="B1413" s="6" t="s">
        <v>53</v>
      </c>
      <c r="C1413" s="6">
        <v>1405</v>
      </c>
      <c r="D1413" s="6">
        <v>383</v>
      </c>
      <c r="E1413" s="12">
        <v>36.5</v>
      </c>
      <c r="F1413" s="17">
        <f t="shared" si="179"/>
        <v>-1.4722222222222219</v>
      </c>
      <c r="G1413" s="17">
        <f t="shared" si="180"/>
        <v>-5.2999999999999989</v>
      </c>
      <c r="I1413">
        <f t="shared" si="184"/>
        <v>708.74999999999966</v>
      </c>
      <c r="J1413">
        <f t="shared" si="182"/>
        <v>103.2993</v>
      </c>
      <c r="K1413">
        <f t="shared" si="183"/>
        <v>59.400855461005641</v>
      </c>
      <c r="L1413">
        <f>Table1[[#This Row],[Accel. (N)]]+Table1[[#This Row],[Roll (N)]]+Table1[[#This Row],[Aero (N)]]</f>
        <v>871.45015546100535</v>
      </c>
      <c r="M1413">
        <f>Table1[[#This Row],[Total (N)]]*((E1399/3.6)/1000)</f>
        <v>12.151888278928464</v>
      </c>
      <c r="N1413">
        <f>Table1[[#This Row],[Power (kW)]]*1000</f>
        <v>12151.888278928463</v>
      </c>
      <c r="P1413">
        <f>(Table1[[#This Row],[Power (kW)]]*1000)*C1399</f>
        <v>16903276.595989492</v>
      </c>
      <c r="S1413">
        <f t="shared" si="177"/>
        <v>0</v>
      </c>
      <c r="T1413">
        <f t="shared" si="181"/>
        <v>36.5</v>
      </c>
      <c r="U1413">
        <f t="shared" si="178"/>
        <v>10.138888888888889</v>
      </c>
    </row>
    <row r="1414" spans="2:21" x14ac:dyDescent="0.2">
      <c r="B1414" s="6" t="s">
        <v>53</v>
      </c>
      <c r="C1414" s="6">
        <v>1406</v>
      </c>
      <c r="D1414" s="6">
        <v>384</v>
      </c>
      <c r="E1414" s="12">
        <v>31.2</v>
      </c>
      <c r="F1414" s="17">
        <f t="shared" si="179"/>
        <v>-1.2361111111111109</v>
      </c>
      <c r="G1414" s="17">
        <f t="shared" si="180"/>
        <v>-4.4499999999999993</v>
      </c>
      <c r="I1414">
        <f t="shared" si="184"/>
        <v>461.24999999999937</v>
      </c>
      <c r="J1414">
        <f t="shared" si="182"/>
        <v>103.2993</v>
      </c>
      <c r="K1414">
        <f t="shared" si="183"/>
        <v>65.713274745007993</v>
      </c>
      <c r="L1414">
        <f>Table1[[#This Row],[Accel. (N)]]+Table1[[#This Row],[Roll (N)]]+Table1[[#This Row],[Aero (N)]]</f>
        <v>630.26257474500733</v>
      </c>
      <c r="M1414">
        <f>Table1[[#This Row],[Total (N)]]*((E1400/3.6)/1000)</f>
        <v>9.2438510962601068</v>
      </c>
      <c r="N1414">
        <f>Table1[[#This Row],[Power (kW)]]*1000</f>
        <v>9243.8510962601067</v>
      </c>
      <c r="P1414">
        <f>(Table1[[#This Row],[Power (kW)]]*1000)*C1400</f>
        <v>12867440.725994069</v>
      </c>
      <c r="S1414">
        <f t="shared" si="177"/>
        <v>0</v>
      </c>
      <c r="T1414">
        <f t="shared" si="181"/>
        <v>31.2</v>
      </c>
      <c r="U1414">
        <f t="shared" si="178"/>
        <v>8.6666666666666661</v>
      </c>
    </row>
    <row r="1415" spans="2:21" x14ac:dyDescent="0.2">
      <c r="B1415" s="6" t="s">
        <v>53</v>
      </c>
      <c r="C1415" s="6">
        <v>1407</v>
      </c>
      <c r="D1415" s="6">
        <v>385</v>
      </c>
      <c r="E1415" s="12">
        <v>27.6</v>
      </c>
      <c r="F1415" s="17">
        <f t="shared" si="179"/>
        <v>-0.59722222222222232</v>
      </c>
      <c r="G1415" s="17">
        <f t="shared" si="180"/>
        <v>-2.1500000000000004</v>
      </c>
      <c r="I1415">
        <f t="shared" si="184"/>
        <v>236.25000000000014</v>
      </c>
      <c r="J1415">
        <f t="shared" si="182"/>
        <v>103.2993</v>
      </c>
      <c r="K1415">
        <f t="shared" si="183"/>
        <v>69.500019173592676</v>
      </c>
      <c r="L1415">
        <f>Table1[[#This Row],[Accel. (N)]]+Table1[[#This Row],[Roll (N)]]+Table1[[#This Row],[Aero (N)]]</f>
        <v>409.04931917359283</v>
      </c>
      <c r="M1415">
        <f>Table1[[#This Row],[Total (N)]]*((E1401/3.6)/1000)</f>
        <v>6.1698272308683579</v>
      </c>
      <c r="N1415">
        <f>Table1[[#This Row],[Power (kW)]]*1000</f>
        <v>6169.8272308683581</v>
      </c>
      <c r="P1415">
        <f>(Table1[[#This Row],[Power (kW)]]*1000)*C1401</f>
        <v>8594569.3325996231</v>
      </c>
      <c r="S1415">
        <f t="shared" si="177"/>
        <v>0</v>
      </c>
      <c r="T1415">
        <f t="shared" si="181"/>
        <v>27.6</v>
      </c>
      <c r="U1415">
        <f t="shared" si="178"/>
        <v>7.666666666666667</v>
      </c>
    </row>
    <row r="1416" spans="2:21" x14ac:dyDescent="0.2">
      <c r="B1416" s="6" t="s">
        <v>53</v>
      </c>
      <c r="C1416" s="6">
        <v>1408</v>
      </c>
      <c r="D1416" s="6">
        <v>386</v>
      </c>
      <c r="E1416" s="12">
        <v>26.9</v>
      </c>
      <c r="F1416" s="17">
        <f t="shared" si="179"/>
        <v>-4.1666666666666761E-2</v>
      </c>
      <c r="G1416" s="17">
        <f t="shared" si="180"/>
        <v>-0.15000000000000036</v>
      </c>
      <c r="I1416">
        <f t="shared" si="184"/>
        <v>67.500000000000156</v>
      </c>
      <c r="J1416">
        <f t="shared" si="182"/>
        <v>103.2993</v>
      </c>
      <c r="K1416">
        <f t="shared" si="183"/>
        <v>71.044416901329186</v>
      </c>
      <c r="L1416">
        <f>Table1[[#This Row],[Accel. (N)]]+Table1[[#This Row],[Roll (N)]]+Table1[[#This Row],[Aero (N)]]</f>
        <v>241.84371690132934</v>
      </c>
      <c r="M1416">
        <f>Table1[[#This Row],[Total (N)]]*((E1402/3.6)/1000)</f>
        <v>3.6881166827452723</v>
      </c>
      <c r="N1416">
        <f>Table1[[#This Row],[Power (kW)]]*1000</f>
        <v>3688.1166827452721</v>
      </c>
      <c r="P1416">
        <f>(Table1[[#This Row],[Power (kW)]]*1000)*C1402</f>
        <v>5141234.6557469089</v>
      </c>
      <c r="S1416">
        <f t="shared" ref="S1416:S1479" si="185">IF(E1416&lt;1,1,0)</f>
        <v>0</v>
      </c>
      <c r="T1416">
        <f t="shared" si="181"/>
        <v>26.9</v>
      </c>
      <c r="U1416">
        <f t="shared" ref="U1416:U1479" si="186">E1416/3.6</f>
        <v>7.4722222222222214</v>
      </c>
    </row>
    <row r="1417" spans="2:21" x14ac:dyDescent="0.2">
      <c r="B1417" s="6" t="s">
        <v>53</v>
      </c>
      <c r="C1417" s="6">
        <v>1409</v>
      </c>
      <c r="D1417" s="6">
        <v>387</v>
      </c>
      <c r="E1417" s="12">
        <v>27.3</v>
      </c>
      <c r="F1417" s="17">
        <f t="shared" si="179"/>
        <v>8.3333333333333523E-2</v>
      </c>
      <c r="G1417" s="17">
        <f t="shared" si="180"/>
        <v>0.30000000000000071</v>
      </c>
      <c r="I1417">
        <f t="shared" si="184"/>
        <v>-22.49999999999952</v>
      </c>
      <c r="J1417">
        <f t="shared" si="182"/>
        <v>103.2993</v>
      </c>
      <c r="K1417">
        <f t="shared" si="183"/>
        <v>71.044416901329186</v>
      </c>
      <c r="L1417">
        <f>Table1[[#This Row],[Accel. (N)]]+Table1[[#This Row],[Roll (N)]]+Table1[[#This Row],[Aero (N)]]</f>
        <v>151.84371690132969</v>
      </c>
      <c r="M1417">
        <f>Table1[[#This Row],[Total (N)]]*((E1403/3.6)/1000)</f>
        <v>2.3156166827452775</v>
      </c>
      <c r="N1417">
        <f>Table1[[#This Row],[Power (kW)]]*1000</f>
        <v>2315.6166827452776</v>
      </c>
      <c r="P1417">
        <f>(Table1[[#This Row],[Power (kW)]]*1000)*C1403</f>
        <v>3230285.2724296623</v>
      </c>
      <c r="S1417">
        <f t="shared" si="185"/>
        <v>0</v>
      </c>
      <c r="T1417">
        <f t="shared" si="181"/>
        <v>27.3</v>
      </c>
      <c r="U1417">
        <f t="shared" si="186"/>
        <v>7.583333333333333</v>
      </c>
    </row>
    <row r="1418" spans="2:21" x14ac:dyDescent="0.2">
      <c r="B1418" s="6" t="s">
        <v>53</v>
      </c>
      <c r="C1418" s="6">
        <v>1410</v>
      </c>
      <c r="D1418" s="6">
        <v>388</v>
      </c>
      <c r="E1418" s="12">
        <v>27.5</v>
      </c>
      <c r="F1418" s="17">
        <f t="shared" ref="F1418:F1481" si="187">($E1419-$E1417)/2/3.6</f>
        <v>1.3888888888888593E-2</v>
      </c>
      <c r="G1418" s="17">
        <f t="shared" ref="G1418:G1481" si="188">($E1419-$E1417)/2</f>
        <v>4.9999999999998934E-2</v>
      </c>
      <c r="I1418">
        <f t="shared" si="184"/>
        <v>-89.999999999999687</v>
      </c>
      <c r="J1418">
        <f t="shared" si="182"/>
        <v>103.2993</v>
      </c>
      <c r="K1418">
        <f t="shared" si="183"/>
        <v>70.527731947239076</v>
      </c>
      <c r="L1418">
        <f>Table1[[#This Row],[Accel. (N)]]+Table1[[#This Row],[Roll (N)]]+Table1[[#This Row],[Aero (N)]]</f>
        <v>83.827031947239391</v>
      </c>
      <c r="M1418">
        <f>Table1[[#This Row],[Total (N)]]*((E1404/3.6)/1000)</f>
        <v>1.2737051798649985</v>
      </c>
      <c r="N1418">
        <f>Table1[[#This Row],[Power (kW)]]*1000</f>
        <v>1273.7051798649986</v>
      </c>
      <c r="P1418">
        <f>(Table1[[#This Row],[Power (kW)]]*1000)*C1404</f>
        <v>1778092.4310915382</v>
      </c>
      <c r="S1418">
        <f t="shared" si="185"/>
        <v>0</v>
      </c>
      <c r="T1418">
        <f t="shared" si="181"/>
        <v>27.5</v>
      </c>
      <c r="U1418">
        <f t="shared" si="186"/>
        <v>7.6388888888888884</v>
      </c>
    </row>
    <row r="1419" spans="2:21" x14ac:dyDescent="0.2">
      <c r="B1419" s="6" t="s">
        <v>53</v>
      </c>
      <c r="C1419" s="6">
        <v>1411</v>
      </c>
      <c r="D1419" s="6">
        <v>389</v>
      </c>
      <c r="E1419" s="12">
        <v>27.4</v>
      </c>
      <c r="F1419" s="17">
        <f t="shared" si="187"/>
        <v>-5.5555555555555358E-2</v>
      </c>
      <c r="G1419" s="17">
        <f t="shared" si="188"/>
        <v>-0.19999999999999929</v>
      </c>
      <c r="I1419">
        <f t="shared" si="184"/>
        <v>-168.74999999999997</v>
      </c>
      <c r="J1419">
        <f t="shared" si="182"/>
        <v>103.2993</v>
      </c>
      <c r="K1419">
        <f t="shared" si="183"/>
        <v>68.988991354036415</v>
      </c>
      <c r="L1419">
        <f>Table1[[#This Row],[Accel. (N)]]+Table1[[#This Row],[Roll (N)]]+Table1[[#This Row],[Aero (N)]]</f>
        <v>3.5382913540364456</v>
      </c>
      <c r="M1419">
        <f>Table1[[#This Row],[Total (N)]]*((E1405/3.6)/1000)</f>
        <v>5.3172656181492146E-2</v>
      </c>
      <c r="N1419">
        <f>Table1[[#This Row],[Power (kW)]]*1000</f>
        <v>53.172656181492144</v>
      </c>
      <c r="P1419">
        <f>(Table1[[#This Row],[Power (kW)]]*1000)*C1405</f>
        <v>74282.200685544522</v>
      </c>
      <c r="S1419">
        <f t="shared" si="185"/>
        <v>0</v>
      </c>
      <c r="T1419">
        <f t="shared" si="181"/>
        <v>27.4</v>
      </c>
      <c r="U1419">
        <f t="shared" si="186"/>
        <v>7.6111111111111107</v>
      </c>
    </row>
    <row r="1420" spans="2:21" x14ac:dyDescent="0.2">
      <c r="B1420" s="6" t="s">
        <v>53</v>
      </c>
      <c r="C1420" s="6">
        <v>1412</v>
      </c>
      <c r="D1420" s="6">
        <v>390</v>
      </c>
      <c r="E1420" s="12">
        <v>27.1</v>
      </c>
      <c r="F1420" s="17">
        <f t="shared" si="187"/>
        <v>-9.7222222222222127E-2</v>
      </c>
      <c r="G1420" s="17">
        <f t="shared" si="188"/>
        <v>-0.34999999999999964</v>
      </c>
      <c r="I1420">
        <f t="shared" si="184"/>
        <v>-225</v>
      </c>
      <c r="J1420">
        <f t="shared" si="182"/>
        <v>103.2993</v>
      </c>
      <c r="K1420">
        <f t="shared" si="183"/>
        <v>66.712701845985222</v>
      </c>
      <c r="L1420">
        <f>Table1[[#This Row],[Accel. (N)]]+Table1[[#This Row],[Roll (N)]]+Table1[[#This Row],[Aero (N)]]</f>
        <v>-54.987998154014775</v>
      </c>
      <c r="M1420">
        <f>Table1[[#This Row],[Total (N)]]*((E1406/3.6)/1000)</f>
        <v>-0.81260041716488507</v>
      </c>
      <c r="N1420">
        <f>Table1[[#This Row],[Power (kW)]]*1000</f>
        <v>-812.60041716488502</v>
      </c>
      <c r="P1420">
        <f>(Table1[[#This Row],[Power (kW)]]*1000)*C1406</f>
        <v>-1136015.3831965092</v>
      </c>
      <c r="S1420">
        <f t="shared" si="185"/>
        <v>0</v>
      </c>
      <c r="T1420">
        <f t="shared" si="181"/>
        <v>27.1</v>
      </c>
      <c r="U1420">
        <f t="shared" si="186"/>
        <v>7.5277777777777777</v>
      </c>
    </row>
    <row r="1421" spans="2:21" x14ac:dyDescent="0.2">
      <c r="B1421" s="6" t="s">
        <v>53</v>
      </c>
      <c r="C1421" s="6">
        <v>1413</v>
      </c>
      <c r="D1421" s="6">
        <v>391</v>
      </c>
      <c r="E1421" s="12">
        <v>26.7</v>
      </c>
      <c r="F1421" s="17">
        <f t="shared" si="187"/>
        <v>-4.1666666666666761E-2</v>
      </c>
      <c r="G1421" s="17">
        <f t="shared" si="188"/>
        <v>-0.15000000000000036</v>
      </c>
      <c r="I1421">
        <f t="shared" si="184"/>
        <v>-281.25</v>
      </c>
      <c r="J1421">
        <f t="shared" si="182"/>
        <v>103.2993</v>
      </c>
      <c r="K1421">
        <f t="shared" si="183"/>
        <v>63.982427291593901</v>
      </c>
      <c r="L1421">
        <f>Table1[[#This Row],[Accel. (N)]]+Table1[[#This Row],[Roll (N)]]+Table1[[#This Row],[Aero (N)]]</f>
        <v>-113.96827270840609</v>
      </c>
      <c r="M1421">
        <f>Table1[[#This Row],[Total (N)]]*((E1407/3.6)/1000)</f>
        <v>-1.649374168918877</v>
      </c>
      <c r="N1421">
        <f>Table1[[#This Row],[Power (kW)]]*1000</f>
        <v>-1649.3741689188771</v>
      </c>
      <c r="P1421">
        <f>(Table1[[#This Row],[Power (kW)]]*1000)*C1407</f>
        <v>-2307474.4623175091</v>
      </c>
      <c r="S1421">
        <f t="shared" si="185"/>
        <v>0</v>
      </c>
      <c r="T1421">
        <f t="shared" si="181"/>
        <v>26.7</v>
      </c>
      <c r="U1421">
        <f t="shared" si="186"/>
        <v>7.4166666666666661</v>
      </c>
    </row>
    <row r="1422" spans="2:21" x14ac:dyDescent="0.2">
      <c r="B1422" s="6" t="s">
        <v>53</v>
      </c>
      <c r="C1422" s="6">
        <v>1414</v>
      </c>
      <c r="D1422" s="6">
        <v>392</v>
      </c>
      <c r="E1422" s="12">
        <v>26.8</v>
      </c>
      <c r="F1422" s="17">
        <f t="shared" si="187"/>
        <v>0.20833333333333331</v>
      </c>
      <c r="G1422" s="17">
        <f t="shared" si="188"/>
        <v>0.75</v>
      </c>
      <c r="I1422">
        <f t="shared" si="184"/>
        <v>-337.49999999999994</v>
      </c>
      <c r="J1422">
        <f t="shared" si="182"/>
        <v>103.2993</v>
      </c>
      <c r="K1422">
        <f t="shared" si="183"/>
        <v>60.590032282805197</v>
      </c>
      <c r="L1422">
        <f>Table1[[#This Row],[Accel. (N)]]+Table1[[#This Row],[Roll (N)]]+Table1[[#This Row],[Aero (N)]]</f>
        <v>-173.61066771719473</v>
      </c>
      <c r="M1422">
        <f>Table1[[#This Row],[Total (N)]]*((E1408/3.6)/1000)</f>
        <v>-2.4450169036838258</v>
      </c>
      <c r="N1422">
        <f>Table1[[#This Row],[Power (kW)]]*1000</f>
        <v>-2445.0169036838261</v>
      </c>
      <c r="P1422">
        <f>(Table1[[#This Row],[Power (kW)]]*1000)*C1408</f>
        <v>-3423023.6651573563</v>
      </c>
      <c r="S1422">
        <f t="shared" si="185"/>
        <v>0</v>
      </c>
      <c r="T1422">
        <f t="shared" si="181"/>
        <v>26.8</v>
      </c>
      <c r="U1422">
        <f t="shared" si="186"/>
        <v>7.4444444444444446</v>
      </c>
    </row>
    <row r="1423" spans="2:21" x14ac:dyDescent="0.2">
      <c r="B1423" s="6" t="s">
        <v>53</v>
      </c>
      <c r="C1423" s="6">
        <v>1415</v>
      </c>
      <c r="D1423" s="6">
        <v>393</v>
      </c>
      <c r="E1423" s="12">
        <v>28.2</v>
      </c>
      <c r="F1423" s="17">
        <f t="shared" si="187"/>
        <v>0.59722222222222232</v>
      </c>
      <c r="G1423" s="17">
        <f t="shared" si="188"/>
        <v>2.1500000000000004</v>
      </c>
      <c r="I1423">
        <f t="shared" si="184"/>
        <v>-371.25000000000045</v>
      </c>
      <c r="J1423">
        <f t="shared" si="182"/>
        <v>103.2993</v>
      </c>
      <c r="K1423">
        <f t="shared" si="183"/>
        <v>56.826152106294749</v>
      </c>
      <c r="L1423">
        <f>Table1[[#This Row],[Accel. (N)]]+Table1[[#This Row],[Roll (N)]]+Table1[[#This Row],[Aero (N)]]</f>
        <v>-211.12454789370568</v>
      </c>
      <c r="M1423">
        <f>Table1[[#This Row],[Total (N)]]*((E1409/3.6)/1000)</f>
        <v>-2.8795042504391528</v>
      </c>
      <c r="N1423">
        <f>Table1[[#This Row],[Power (kW)]]*1000</f>
        <v>-2879.5042504391527</v>
      </c>
      <c r="P1423">
        <f>(Table1[[#This Row],[Power (kW)]]*1000)*C1409</f>
        <v>-4034185.4548652531</v>
      </c>
      <c r="S1423">
        <f t="shared" si="185"/>
        <v>0</v>
      </c>
      <c r="T1423">
        <f t="shared" si="181"/>
        <v>28.2</v>
      </c>
      <c r="U1423">
        <f t="shared" si="186"/>
        <v>7.833333333333333</v>
      </c>
    </row>
    <row r="1424" spans="2:21" x14ac:dyDescent="0.2">
      <c r="B1424" s="6" t="s">
        <v>53</v>
      </c>
      <c r="C1424" s="6">
        <v>1416</v>
      </c>
      <c r="D1424" s="6">
        <v>394</v>
      </c>
      <c r="E1424" s="12">
        <v>31.1</v>
      </c>
      <c r="F1424" s="17">
        <f t="shared" si="187"/>
        <v>0.9166666666666663</v>
      </c>
      <c r="G1424" s="17">
        <f t="shared" si="188"/>
        <v>3.2999999999999989</v>
      </c>
      <c r="I1424">
        <f t="shared" si="184"/>
        <v>-438.74999999999977</v>
      </c>
      <c r="J1424">
        <f t="shared" si="182"/>
        <v>103.2993</v>
      </c>
      <c r="K1424">
        <f t="shared" si="183"/>
        <v>52.959264938480743</v>
      </c>
      <c r="L1424">
        <f>Table1[[#This Row],[Accel. (N)]]+Table1[[#This Row],[Roll (N)]]+Table1[[#This Row],[Aero (N)]]</f>
        <v>-282.49143506151904</v>
      </c>
      <c r="M1424">
        <f>Table1[[#This Row],[Total (N)]]*((E1410/3.6)/1000)</f>
        <v>-3.7194705616433339</v>
      </c>
      <c r="N1424">
        <f>Table1[[#This Row],[Power (kW)]]*1000</f>
        <v>-3719.4705616433339</v>
      </c>
      <c r="P1424">
        <f>(Table1[[#This Row],[Power (kW)]]*1000)*C1410</f>
        <v>-5214697.7274239538</v>
      </c>
      <c r="S1424">
        <f t="shared" si="185"/>
        <v>0</v>
      </c>
      <c r="T1424">
        <f t="shared" si="181"/>
        <v>31.1</v>
      </c>
      <c r="U1424">
        <f t="shared" si="186"/>
        <v>8.6388888888888893</v>
      </c>
    </row>
    <row r="1425" spans="2:21" x14ac:dyDescent="0.2">
      <c r="B1425" s="6" t="s">
        <v>53</v>
      </c>
      <c r="C1425" s="6">
        <v>1417</v>
      </c>
      <c r="D1425" s="6">
        <v>395</v>
      </c>
      <c r="E1425" s="12">
        <v>34.799999999999997</v>
      </c>
      <c r="F1425" s="17">
        <f t="shared" si="187"/>
        <v>1.0138888888888884</v>
      </c>
      <c r="G1425" s="17">
        <f t="shared" si="188"/>
        <v>3.6499999999999986</v>
      </c>
      <c r="I1425">
        <f t="shared" si="184"/>
        <v>-630.00000000000011</v>
      </c>
      <c r="J1425">
        <f t="shared" si="182"/>
        <v>103.2993</v>
      </c>
      <c r="K1425">
        <f t="shared" si="183"/>
        <v>48.157300575011888</v>
      </c>
      <c r="L1425">
        <f>Table1[[#This Row],[Accel. (N)]]+Table1[[#This Row],[Roll (N)]]+Table1[[#This Row],[Aero (N)]]</f>
        <v>-478.54339942498819</v>
      </c>
      <c r="M1425">
        <f>Table1[[#This Row],[Total (N)]]*((E1411/3.6)/1000)</f>
        <v>-6.0083782372248518</v>
      </c>
      <c r="N1425">
        <f>Table1[[#This Row],[Power (kW)]]*1000</f>
        <v>-6008.3782372248515</v>
      </c>
      <c r="P1425">
        <f>(Table1[[#This Row],[Power (kW)]]*1000)*C1411</f>
        <v>-8429754.6668264661</v>
      </c>
      <c r="S1425">
        <f t="shared" si="185"/>
        <v>0</v>
      </c>
      <c r="T1425">
        <f t="shared" si="181"/>
        <v>34.799999999999997</v>
      </c>
      <c r="U1425">
        <f t="shared" si="186"/>
        <v>9.6666666666666661</v>
      </c>
    </row>
    <row r="1426" spans="2:21" x14ac:dyDescent="0.2">
      <c r="B1426" s="6" t="s">
        <v>53</v>
      </c>
      <c r="C1426" s="6">
        <v>1418</v>
      </c>
      <c r="D1426" s="6">
        <v>396</v>
      </c>
      <c r="E1426" s="12">
        <v>38.4</v>
      </c>
      <c r="F1426" s="17">
        <f t="shared" si="187"/>
        <v>0.84722222222222243</v>
      </c>
      <c r="G1426" s="17">
        <f t="shared" si="188"/>
        <v>3.0500000000000007</v>
      </c>
      <c r="I1426">
        <f t="shared" si="184"/>
        <v>-978.75000000000034</v>
      </c>
      <c r="J1426">
        <f t="shared" si="182"/>
        <v>103.2993</v>
      </c>
      <c r="K1426">
        <f t="shared" si="183"/>
        <v>41.184882262062303</v>
      </c>
      <c r="L1426">
        <f>Table1[[#This Row],[Accel. (N)]]+Table1[[#This Row],[Roll (N)]]+Table1[[#This Row],[Aero (N)]]</f>
        <v>-834.26581773793805</v>
      </c>
      <c r="M1426">
        <f>Table1[[#This Row],[Total (N)]]*((E1412/3.6)/1000)</f>
        <v>-9.6867531059571697</v>
      </c>
      <c r="N1426">
        <f>Table1[[#This Row],[Power (kW)]]*1000</f>
        <v>-9686.7531059571702</v>
      </c>
      <c r="P1426">
        <f>(Table1[[#This Row],[Power (kW)]]*1000)*C1412</f>
        <v>-13600201.360763866</v>
      </c>
      <c r="S1426">
        <f t="shared" si="185"/>
        <v>0</v>
      </c>
      <c r="T1426">
        <f t="shared" si="181"/>
        <v>38.4</v>
      </c>
      <c r="U1426">
        <f t="shared" si="186"/>
        <v>10.666666666666666</v>
      </c>
    </row>
    <row r="1427" spans="2:21" x14ac:dyDescent="0.2">
      <c r="B1427" s="6" t="s">
        <v>53</v>
      </c>
      <c r="C1427" s="6">
        <v>1419</v>
      </c>
      <c r="D1427" s="6">
        <v>397</v>
      </c>
      <c r="E1427" s="12">
        <v>40.9</v>
      </c>
      <c r="F1427" s="17">
        <f t="shared" si="187"/>
        <v>0.45833333333333393</v>
      </c>
      <c r="G1427" s="17">
        <f t="shared" si="188"/>
        <v>1.6500000000000021</v>
      </c>
      <c r="I1427">
        <f t="shared" si="184"/>
        <v>-1192.4999999999998</v>
      </c>
      <c r="J1427">
        <f t="shared" si="182"/>
        <v>103.2993</v>
      </c>
      <c r="K1427">
        <f t="shared" si="183"/>
        <v>31.402989511247743</v>
      </c>
      <c r="L1427">
        <f>Table1[[#This Row],[Accel. (N)]]+Table1[[#This Row],[Roll (N)]]+Table1[[#This Row],[Aero (N)]]</f>
        <v>-1057.797710488752</v>
      </c>
      <c r="M1427">
        <f>Table1[[#This Row],[Total (N)]]*((E1413/3.6)/1000)</f>
        <v>-10.724893453566516</v>
      </c>
      <c r="N1427">
        <f>Table1[[#This Row],[Power (kW)]]*1000</f>
        <v>-10724.893453566516</v>
      </c>
      <c r="P1427">
        <f>(Table1[[#This Row],[Power (kW)]]*1000)*C1413</f>
        <v>-15068475.302260954</v>
      </c>
      <c r="S1427">
        <f t="shared" si="185"/>
        <v>0</v>
      </c>
      <c r="T1427">
        <f t="shared" si="181"/>
        <v>40.9</v>
      </c>
      <c r="U1427">
        <f t="shared" si="186"/>
        <v>11.361111111111111</v>
      </c>
    </row>
    <row r="1428" spans="2:21" x14ac:dyDescent="0.2">
      <c r="B1428" s="6" t="s">
        <v>53</v>
      </c>
      <c r="C1428" s="6">
        <v>1420</v>
      </c>
      <c r="D1428" s="6">
        <v>398</v>
      </c>
      <c r="E1428" s="12">
        <v>41.7</v>
      </c>
      <c r="F1428" s="17">
        <f t="shared" si="187"/>
        <v>0</v>
      </c>
      <c r="G1428" s="17">
        <f t="shared" si="188"/>
        <v>0</v>
      </c>
      <c r="I1428">
        <f t="shared" si="184"/>
        <v>-1001.2499999999999</v>
      </c>
      <c r="J1428">
        <f t="shared" si="182"/>
        <v>103.2993</v>
      </c>
      <c r="K1428">
        <f t="shared" si="183"/>
        <v>22.945337669227996</v>
      </c>
      <c r="L1428">
        <f>Table1[[#This Row],[Accel. (N)]]+Table1[[#This Row],[Roll (N)]]+Table1[[#This Row],[Aero (N)]]</f>
        <v>-875.00536233077185</v>
      </c>
      <c r="M1428">
        <f>Table1[[#This Row],[Total (N)]]*((E1414/3.6)/1000)</f>
        <v>-7.5833798068666889</v>
      </c>
      <c r="N1428">
        <f>Table1[[#This Row],[Power (kW)]]*1000</f>
        <v>-7583.3798068666893</v>
      </c>
      <c r="P1428">
        <f>(Table1[[#This Row],[Power (kW)]]*1000)*C1414</f>
        <v>-10662232.008454565</v>
      </c>
      <c r="S1428">
        <f t="shared" si="185"/>
        <v>0</v>
      </c>
      <c r="T1428">
        <f t="shared" si="181"/>
        <v>41.7</v>
      </c>
      <c r="U1428">
        <f t="shared" si="186"/>
        <v>11.583333333333334</v>
      </c>
    </row>
    <row r="1429" spans="2:21" x14ac:dyDescent="0.2">
      <c r="B1429" s="6" t="s">
        <v>53</v>
      </c>
      <c r="C1429" s="6">
        <v>1421</v>
      </c>
      <c r="D1429" s="6">
        <v>399</v>
      </c>
      <c r="E1429" s="12">
        <v>40.9</v>
      </c>
      <c r="F1429" s="17">
        <f t="shared" si="187"/>
        <v>-0.47222222222222299</v>
      </c>
      <c r="G1429" s="17">
        <f t="shared" si="188"/>
        <v>-1.7000000000000028</v>
      </c>
      <c r="I1429">
        <f t="shared" si="184"/>
        <v>-483.75000000000006</v>
      </c>
      <c r="J1429">
        <f t="shared" si="182"/>
        <v>103.2993</v>
      </c>
      <c r="K1429">
        <f t="shared" si="183"/>
        <v>17.955745010387002</v>
      </c>
      <c r="L1429">
        <f>Table1[[#This Row],[Accel. (N)]]+Table1[[#This Row],[Roll (N)]]+Table1[[#This Row],[Aero (N)]]</f>
        <v>-362.49495498961306</v>
      </c>
      <c r="M1429">
        <f>Table1[[#This Row],[Total (N)]]*((E1415/3.6)/1000)</f>
        <v>-2.7791279882537001</v>
      </c>
      <c r="N1429">
        <f>Table1[[#This Row],[Power (kW)]]*1000</f>
        <v>-2779.1279882537001</v>
      </c>
      <c r="P1429">
        <f>(Table1[[#This Row],[Power (kW)]]*1000)*C1415</f>
        <v>-3910233.0794729562</v>
      </c>
      <c r="S1429">
        <f t="shared" si="185"/>
        <v>0</v>
      </c>
      <c r="T1429">
        <f t="shared" ref="T1429:T1492" si="189">IF(S1429=1,"",E1429)</f>
        <v>40.9</v>
      </c>
      <c r="U1429">
        <f t="shared" si="186"/>
        <v>11.361111111111111</v>
      </c>
    </row>
    <row r="1430" spans="2:21" x14ac:dyDescent="0.2">
      <c r="B1430" s="6" t="s">
        <v>53</v>
      </c>
      <c r="C1430" s="6">
        <v>1422</v>
      </c>
      <c r="D1430" s="6">
        <v>400</v>
      </c>
      <c r="E1430" s="12">
        <v>38.299999999999997</v>
      </c>
      <c r="F1430" s="17">
        <f t="shared" si="187"/>
        <v>-0.7777777777777779</v>
      </c>
      <c r="G1430" s="17">
        <f t="shared" si="188"/>
        <v>-2.8000000000000007</v>
      </c>
      <c r="I1430">
        <f t="shared" si="184"/>
        <v>-33.750000000000078</v>
      </c>
      <c r="J1430">
        <f t="shared" ref="J1430:J1493" si="190">$M$16*9.81*$M$17</f>
        <v>103.2993</v>
      </c>
      <c r="K1430">
        <f t="shared" si="183"/>
        <v>17.056496333446407</v>
      </c>
      <c r="L1430">
        <f>Table1[[#This Row],[Accel. (N)]]+Table1[[#This Row],[Roll (N)]]+Table1[[#This Row],[Aero (N)]]</f>
        <v>86.605796333446335</v>
      </c>
      <c r="M1430">
        <f>Table1[[#This Row],[Total (N)]]*((E1416/3.6)/1000)</f>
        <v>0.64713775593602951</v>
      </c>
      <c r="N1430">
        <f>Table1[[#This Row],[Power (kW)]]*1000</f>
        <v>647.13775593602952</v>
      </c>
      <c r="P1430">
        <f>(Table1[[#This Row],[Power (kW)]]*1000)*C1416</f>
        <v>911169.96035792958</v>
      </c>
      <c r="S1430">
        <f t="shared" si="185"/>
        <v>0</v>
      </c>
      <c r="T1430">
        <f t="shared" si="189"/>
        <v>38.299999999999997</v>
      </c>
      <c r="U1430">
        <f t="shared" si="186"/>
        <v>10.638888888888888</v>
      </c>
    </row>
    <row r="1431" spans="2:21" x14ac:dyDescent="0.2">
      <c r="B1431" s="6" t="s">
        <v>53</v>
      </c>
      <c r="C1431" s="6">
        <v>1423</v>
      </c>
      <c r="D1431" s="6">
        <v>401</v>
      </c>
      <c r="E1431" s="12">
        <v>35.299999999999997</v>
      </c>
      <c r="F1431" s="17">
        <f t="shared" si="187"/>
        <v>-0.55555555555555558</v>
      </c>
      <c r="G1431" s="17">
        <f t="shared" si="188"/>
        <v>-2</v>
      </c>
      <c r="I1431">
        <f t="shared" si="184"/>
        <v>67.500000000000156</v>
      </c>
      <c r="J1431">
        <f t="shared" si="190"/>
        <v>103.2993</v>
      </c>
      <c r="K1431">
        <f t="shared" ref="K1431:K1494" si="191">0.5*0.9617*$M$20*1.293^2*(E1417/3.6)^2</f>
        <v>17.567524153002687</v>
      </c>
      <c r="L1431">
        <f>Table1[[#This Row],[Accel. (N)]]+Table1[[#This Row],[Roll (N)]]+Table1[[#This Row],[Aero (N)]]</f>
        <v>188.36682415300285</v>
      </c>
      <c r="M1431">
        <f>Table1[[#This Row],[Total (N)]]*((E1417/3.6)/1000)</f>
        <v>1.4284484164936049</v>
      </c>
      <c r="N1431">
        <f>Table1[[#This Row],[Power (kW)]]*1000</f>
        <v>1428.4484164936048</v>
      </c>
      <c r="P1431">
        <f>(Table1[[#This Row],[Power (kW)]]*1000)*C1417</f>
        <v>2012683.8188394892</v>
      </c>
      <c r="S1431">
        <f t="shared" si="185"/>
        <v>0</v>
      </c>
      <c r="T1431">
        <f t="shared" si="189"/>
        <v>35.299999999999997</v>
      </c>
      <c r="U1431">
        <f t="shared" si="186"/>
        <v>9.8055555555555554</v>
      </c>
    </row>
    <row r="1432" spans="2:21" x14ac:dyDescent="0.2">
      <c r="B1432" s="6" t="s">
        <v>53</v>
      </c>
      <c r="C1432" s="6">
        <v>1424</v>
      </c>
      <c r="D1432" s="6">
        <v>402</v>
      </c>
      <c r="E1432" s="12">
        <v>34.299999999999997</v>
      </c>
      <c r="F1432" s="17">
        <f t="shared" si="187"/>
        <v>-9.7222222222221627E-2</v>
      </c>
      <c r="G1432" s="17">
        <f t="shared" si="188"/>
        <v>-0.34999999999999787</v>
      </c>
      <c r="I1432">
        <f t="shared" si="184"/>
        <v>11.24999999999976</v>
      </c>
      <c r="J1432">
        <f t="shared" si="190"/>
        <v>103.2993</v>
      </c>
      <c r="K1432">
        <f t="shared" si="191"/>
        <v>17.825866630047742</v>
      </c>
      <c r="L1432">
        <f>Table1[[#This Row],[Accel. (N)]]+Table1[[#This Row],[Roll (N)]]+Table1[[#This Row],[Aero (N)]]</f>
        <v>132.37516663004749</v>
      </c>
      <c r="M1432">
        <f>Table1[[#This Row],[Total (N)]]*((E1418/3.6)/1000)</f>
        <v>1.0111991895350849</v>
      </c>
      <c r="N1432">
        <f>Table1[[#This Row],[Power (kW)]]*1000</f>
        <v>1011.1991895350849</v>
      </c>
      <c r="P1432">
        <f>(Table1[[#This Row],[Power (kW)]]*1000)*C1418</f>
        <v>1425790.8572444697</v>
      </c>
      <c r="S1432">
        <f t="shared" si="185"/>
        <v>0</v>
      </c>
      <c r="T1432">
        <f t="shared" si="189"/>
        <v>34.299999999999997</v>
      </c>
      <c r="U1432">
        <f t="shared" si="186"/>
        <v>9.5277777777777768</v>
      </c>
    </row>
    <row r="1433" spans="2:21" x14ac:dyDescent="0.2">
      <c r="B1433" s="6" t="s">
        <v>53</v>
      </c>
      <c r="C1433" s="6">
        <v>1425</v>
      </c>
      <c r="D1433" s="6">
        <v>403</v>
      </c>
      <c r="E1433" s="12">
        <v>34.6</v>
      </c>
      <c r="F1433" s="17">
        <f t="shared" si="187"/>
        <v>0.27777777777777779</v>
      </c>
      <c r="G1433" s="17">
        <f t="shared" si="188"/>
        <v>1</v>
      </c>
      <c r="I1433">
        <f t="shared" si="184"/>
        <v>-44.999999999999844</v>
      </c>
      <c r="J1433">
        <f t="shared" si="190"/>
        <v>103.2993</v>
      </c>
      <c r="K1433">
        <f t="shared" si="191"/>
        <v>17.696459677586304</v>
      </c>
      <c r="L1433">
        <f>Table1[[#This Row],[Accel. (N)]]+Table1[[#This Row],[Roll (N)]]+Table1[[#This Row],[Aero (N)]]</f>
        <v>75.995759677586463</v>
      </c>
      <c r="M1433">
        <f>Table1[[#This Row],[Total (N)]]*((E1419/3.6)/1000)</f>
        <v>0.57841217087940811</v>
      </c>
      <c r="N1433">
        <f>Table1[[#This Row],[Power (kW)]]*1000</f>
        <v>578.41217087940811</v>
      </c>
      <c r="P1433">
        <f>(Table1[[#This Row],[Power (kW)]]*1000)*C1419</f>
        <v>816139.57311084482</v>
      </c>
      <c r="S1433">
        <f t="shared" si="185"/>
        <v>0</v>
      </c>
      <c r="T1433">
        <f t="shared" si="189"/>
        <v>34.6</v>
      </c>
      <c r="U1433">
        <f t="shared" si="186"/>
        <v>9.6111111111111107</v>
      </c>
    </row>
    <row r="1434" spans="2:21" x14ac:dyDescent="0.2">
      <c r="B1434" s="6" t="s">
        <v>53</v>
      </c>
      <c r="C1434" s="6">
        <v>1426</v>
      </c>
      <c r="D1434" s="6">
        <v>404</v>
      </c>
      <c r="E1434" s="12">
        <v>36.299999999999997</v>
      </c>
      <c r="F1434" s="17">
        <f t="shared" si="187"/>
        <v>0.68055555555555536</v>
      </c>
      <c r="G1434" s="17">
        <f t="shared" si="188"/>
        <v>2.4499999999999993</v>
      </c>
      <c r="I1434">
        <f t="shared" si="184"/>
        <v>-78.749999999999929</v>
      </c>
      <c r="J1434">
        <f t="shared" si="190"/>
        <v>103.2993</v>
      </c>
      <c r="K1434">
        <f t="shared" si="191"/>
        <v>17.31106738746891</v>
      </c>
      <c r="L1434">
        <f>Table1[[#This Row],[Accel. (N)]]+Table1[[#This Row],[Roll (N)]]+Table1[[#This Row],[Aero (N)]]</f>
        <v>41.860367387468983</v>
      </c>
      <c r="M1434">
        <f>Table1[[#This Row],[Total (N)]]*((E1420/3.6)/1000)</f>
        <v>0.31511554338900261</v>
      </c>
      <c r="N1434">
        <f>Table1[[#This Row],[Power (kW)]]*1000</f>
        <v>315.1155433890026</v>
      </c>
      <c r="P1434">
        <f>(Table1[[#This Row],[Power (kW)]]*1000)*C1420</f>
        <v>444943.14726527169</v>
      </c>
      <c r="S1434">
        <f t="shared" si="185"/>
        <v>0</v>
      </c>
      <c r="T1434">
        <f t="shared" si="189"/>
        <v>36.299999999999997</v>
      </c>
      <c r="U1434">
        <f t="shared" si="186"/>
        <v>10.083333333333332</v>
      </c>
    </row>
    <row r="1435" spans="2:21" x14ac:dyDescent="0.2">
      <c r="B1435" s="6" t="s">
        <v>53</v>
      </c>
      <c r="C1435" s="6">
        <v>1427</v>
      </c>
      <c r="D1435" s="6">
        <v>405</v>
      </c>
      <c r="E1435" s="12">
        <v>39.5</v>
      </c>
      <c r="F1435" s="17">
        <f t="shared" si="187"/>
        <v>0.76388888888888884</v>
      </c>
      <c r="G1435" s="17">
        <f t="shared" si="188"/>
        <v>2.75</v>
      </c>
      <c r="I1435">
        <f t="shared" si="184"/>
        <v>-33.750000000000078</v>
      </c>
      <c r="J1435">
        <f t="shared" si="190"/>
        <v>103.2993</v>
      </c>
      <c r="K1435">
        <f t="shared" si="191"/>
        <v>16.803810990935187</v>
      </c>
      <c r="L1435">
        <f>Table1[[#This Row],[Accel. (N)]]+Table1[[#This Row],[Roll (N)]]+Table1[[#This Row],[Aero (N)]]</f>
        <v>86.353110990935122</v>
      </c>
      <c r="M1435">
        <f>Table1[[#This Row],[Total (N)]]*((E1421/3.6)/1000)</f>
        <v>0.64045223984943545</v>
      </c>
      <c r="N1435">
        <f>Table1[[#This Row],[Power (kW)]]*1000</f>
        <v>640.4522398494355</v>
      </c>
      <c r="P1435">
        <f>(Table1[[#This Row],[Power (kW)]]*1000)*C1421</f>
        <v>904959.01490725239</v>
      </c>
      <c r="S1435">
        <f t="shared" si="185"/>
        <v>0</v>
      </c>
      <c r="T1435">
        <f t="shared" si="189"/>
        <v>39.5</v>
      </c>
      <c r="U1435">
        <f t="shared" si="186"/>
        <v>10.972222222222221</v>
      </c>
    </row>
    <row r="1436" spans="2:21" x14ac:dyDescent="0.2">
      <c r="B1436" s="6" t="s">
        <v>53</v>
      </c>
      <c r="C1436" s="6">
        <v>1428</v>
      </c>
      <c r="D1436" s="6">
        <v>406</v>
      </c>
      <c r="E1436" s="12">
        <v>41.8</v>
      </c>
      <c r="F1436" s="17">
        <f t="shared" si="187"/>
        <v>0.41666666666666663</v>
      </c>
      <c r="G1436" s="17">
        <f t="shared" si="188"/>
        <v>1.5</v>
      </c>
      <c r="I1436">
        <f t="shared" si="184"/>
        <v>168.74999999999997</v>
      </c>
      <c r="J1436">
        <f t="shared" si="190"/>
        <v>103.2993</v>
      </c>
      <c r="K1436">
        <f t="shared" si="191"/>
        <v>16.929917948251887</v>
      </c>
      <c r="L1436">
        <f>Table1[[#This Row],[Accel. (N)]]+Table1[[#This Row],[Roll (N)]]+Table1[[#This Row],[Aero (N)]]</f>
        <v>288.97921794825186</v>
      </c>
      <c r="M1436">
        <f>Table1[[#This Row],[Total (N)]]*((E1422/3.6)/1000)</f>
        <v>2.1512897336147638</v>
      </c>
      <c r="N1436">
        <f>Table1[[#This Row],[Power (kW)]]*1000</f>
        <v>2151.2897336147639</v>
      </c>
      <c r="P1436">
        <f>(Table1[[#This Row],[Power (kW)]]*1000)*C1422</f>
        <v>3041923.6833312763</v>
      </c>
      <c r="S1436">
        <f t="shared" si="185"/>
        <v>0</v>
      </c>
      <c r="T1436">
        <f t="shared" si="189"/>
        <v>41.8</v>
      </c>
      <c r="U1436">
        <f t="shared" si="186"/>
        <v>11.611111111111111</v>
      </c>
    </row>
    <row r="1437" spans="2:21" x14ac:dyDescent="0.2">
      <c r="B1437" s="6" t="s">
        <v>53</v>
      </c>
      <c r="C1437" s="6">
        <v>1429</v>
      </c>
      <c r="D1437" s="6">
        <v>407</v>
      </c>
      <c r="E1437" s="12">
        <v>42.5</v>
      </c>
      <c r="F1437" s="17">
        <f t="shared" si="187"/>
        <v>1.3888888888889086E-2</v>
      </c>
      <c r="G1437" s="17">
        <f t="shared" si="188"/>
        <v>5.0000000000000711E-2</v>
      </c>
      <c r="I1437">
        <f t="shared" si="184"/>
        <v>483.75000000000006</v>
      </c>
      <c r="J1437">
        <f t="shared" si="190"/>
        <v>103.2993</v>
      </c>
      <c r="K1437">
        <f t="shared" si="191"/>
        <v>18.744915277856748</v>
      </c>
      <c r="L1437">
        <f>Table1[[#This Row],[Accel. (N)]]+Table1[[#This Row],[Roll (N)]]+Table1[[#This Row],[Aero (N)]]</f>
        <v>605.79421527785678</v>
      </c>
      <c r="M1437">
        <f>Table1[[#This Row],[Total (N)]]*((E1423/3.6)/1000)</f>
        <v>4.7453880196765441</v>
      </c>
      <c r="N1437">
        <f>Table1[[#This Row],[Power (kW)]]*1000</f>
        <v>4745.388019676544</v>
      </c>
      <c r="P1437">
        <f>(Table1[[#This Row],[Power (kW)]]*1000)*C1423</f>
        <v>6714724.0478423098</v>
      </c>
      <c r="S1437">
        <f t="shared" si="185"/>
        <v>0</v>
      </c>
      <c r="T1437">
        <f t="shared" si="189"/>
        <v>42.5</v>
      </c>
      <c r="U1437">
        <f t="shared" si="186"/>
        <v>11.805555555555555</v>
      </c>
    </row>
    <row r="1438" spans="2:21" x14ac:dyDescent="0.2">
      <c r="B1438" s="6" t="s">
        <v>53</v>
      </c>
      <c r="C1438" s="6">
        <v>1430</v>
      </c>
      <c r="D1438" s="6">
        <v>408</v>
      </c>
      <c r="E1438" s="12">
        <v>41.9</v>
      </c>
      <c r="F1438" s="17">
        <f t="shared" si="187"/>
        <v>-0.33333333333333315</v>
      </c>
      <c r="G1438" s="17">
        <f t="shared" si="188"/>
        <v>-1.1999999999999993</v>
      </c>
      <c r="I1438">
        <f t="shared" si="184"/>
        <v>742.49999999999966</v>
      </c>
      <c r="J1438">
        <f t="shared" si="190"/>
        <v>103.2993</v>
      </c>
      <c r="K1438">
        <f t="shared" si="191"/>
        <v>22.798487885287248</v>
      </c>
      <c r="L1438">
        <f>Table1[[#This Row],[Accel. (N)]]+Table1[[#This Row],[Roll (N)]]+Table1[[#This Row],[Aero (N)]]</f>
        <v>868.59778788528695</v>
      </c>
      <c r="M1438">
        <f>Table1[[#This Row],[Total (N)]]*((E1424/3.6)/1000)</f>
        <v>7.5037197786756735</v>
      </c>
      <c r="N1438">
        <f>Table1[[#This Row],[Power (kW)]]*1000</f>
        <v>7503.7197786756733</v>
      </c>
      <c r="P1438">
        <f>(Table1[[#This Row],[Power (kW)]]*1000)*C1424</f>
        <v>10625267.206604753</v>
      </c>
      <c r="S1438">
        <f t="shared" si="185"/>
        <v>0</v>
      </c>
      <c r="T1438">
        <f t="shared" si="189"/>
        <v>41.9</v>
      </c>
      <c r="U1438">
        <f t="shared" si="186"/>
        <v>11.638888888888888</v>
      </c>
    </row>
    <row r="1439" spans="2:21" x14ac:dyDescent="0.2">
      <c r="B1439" s="6" t="s">
        <v>53</v>
      </c>
      <c r="C1439" s="6">
        <v>1431</v>
      </c>
      <c r="D1439" s="6">
        <v>409</v>
      </c>
      <c r="E1439" s="12">
        <v>40.1</v>
      </c>
      <c r="F1439" s="17">
        <f t="shared" si="187"/>
        <v>-0.73611111111111072</v>
      </c>
      <c r="G1439" s="17">
        <f t="shared" si="188"/>
        <v>-2.6499999999999986</v>
      </c>
      <c r="I1439">
        <f t="shared" si="184"/>
        <v>821.24999999999955</v>
      </c>
      <c r="J1439">
        <f t="shared" si="190"/>
        <v>103.2993</v>
      </c>
      <c r="K1439">
        <f t="shared" si="191"/>
        <v>28.545900857722994</v>
      </c>
      <c r="L1439">
        <f>Table1[[#This Row],[Accel. (N)]]+Table1[[#This Row],[Roll (N)]]+Table1[[#This Row],[Aero (N)]]</f>
        <v>953.0952008577226</v>
      </c>
      <c r="M1439">
        <f>Table1[[#This Row],[Total (N)]]*((E1425/3.6)/1000)</f>
        <v>9.2132536082913177</v>
      </c>
      <c r="N1439">
        <f>Table1[[#This Row],[Power (kW)]]*1000</f>
        <v>9213.2536082913175</v>
      </c>
      <c r="P1439">
        <f>(Table1[[#This Row],[Power (kW)]]*1000)*C1425</f>
        <v>13055180.362948798</v>
      </c>
      <c r="S1439">
        <f t="shared" si="185"/>
        <v>0</v>
      </c>
      <c r="T1439">
        <f t="shared" si="189"/>
        <v>40.1</v>
      </c>
      <c r="U1439">
        <f t="shared" si="186"/>
        <v>11.138888888888889</v>
      </c>
    </row>
    <row r="1440" spans="2:21" x14ac:dyDescent="0.2">
      <c r="B1440" s="6" t="s">
        <v>53</v>
      </c>
      <c r="C1440" s="6">
        <v>1432</v>
      </c>
      <c r="D1440" s="6">
        <v>410</v>
      </c>
      <c r="E1440" s="12">
        <v>36.6</v>
      </c>
      <c r="F1440" s="17">
        <f t="shared" si="187"/>
        <v>-1.2222222222222223</v>
      </c>
      <c r="G1440" s="17">
        <f t="shared" si="188"/>
        <v>-4.4000000000000004</v>
      </c>
      <c r="I1440">
        <f t="shared" si="184"/>
        <v>686.25000000000011</v>
      </c>
      <c r="J1440">
        <f t="shared" si="190"/>
        <v>103.2993</v>
      </c>
      <c r="K1440">
        <f t="shared" si="191"/>
        <v>34.757434575871997</v>
      </c>
      <c r="L1440">
        <f>Table1[[#This Row],[Accel. (N)]]+Table1[[#This Row],[Roll (N)]]+Table1[[#This Row],[Aero (N)]]</f>
        <v>824.30673457587216</v>
      </c>
      <c r="M1440">
        <f>Table1[[#This Row],[Total (N)]]*((E1426/3.6)/1000)</f>
        <v>8.7926051688093025</v>
      </c>
      <c r="N1440">
        <f>Table1[[#This Row],[Power (kW)]]*1000</f>
        <v>8792.605168809303</v>
      </c>
      <c r="P1440">
        <f>(Table1[[#This Row],[Power (kW)]]*1000)*C1426</f>
        <v>12467914.129371591</v>
      </c>
      <c r="S1440">
        <f t="shared" si="185"/>
        <v>0</v>
      </c>
      <c r="T1440">
        <f t="shared" si="189"/>
        <v>36.6</v>
      </c>
      <c r="U1440">
        <f t="shared" si="186"/>
        <v>10.166666666666666</v>
      </c>
    </row>
    <row r="1441" spans="2:21" x14ac:dyDescent="0.2">
      <c r="B1441" s="6" t="s">
        <v>53</v>
      </c>
      <c r="C1441" s="6">
        <v>1433</v>
      </c>
      <c r="D1441" s="6">
        <v>411</v>
      </c>
      <c r="E1441" s="12">
        <v>31.3</v>
      </c>
      <c r="F1441" s="17">
        <f t="shared" si="187"/>
        <v>-1.4722222222222223</v>
      </c>
      <c r="G1441" s="17">
        <f t="shared" si="188"/>
        <v>-5.3000000000000007</v>
      </c>
      <c r="I1441">
        <f t="shared" si="184"/>
        <v>371.25000000000045</v>
      </c>
      <c r="J1441">
        <f t="shared" si="190"/>
        <v>103.2993</v>
      </c>
      <c r="K1441">
        <f t="shared" si="191"/>
        <v>39.430463414757234</v>
      </c>
      <c r="L1441">
        <f>Table1[[#This Row],[Accel. (N)]]+Table1[[#This Row],[Roll (N)]]+Table1[[#This Row],[Aero (N)]]</f>
        <v>513.97976341475771</v>
      </c>
      <c r="M1441">
        <f>Table1[[#This Row],[Total (N)]]*((E1427/3.6)/1000)</f>
        <v>5.8393812010176633</v>
      </c>
      <c r="N1441">
        <f>Table1[[#This Row],[Power (kW)]]*1000</f>
        <v>5839.3812010176634</v>
      </c>
      <c r="P1441">
        <f>(Table1[[#This Row],[Power (kW)]]*1000)*C1427</f>
        <v>8286081.9242440648</v>
      </c>
      <c r="S1441">
        <f t="shared" si="185"/>
        <v>0</v>
      </c>
      <c r="T1441">
        <f t="shared" si="189"/>
        <v>31.3</v>
      </c>
      <c r="U1441">
        <f t="shared" si="186"/>
        <v>8.6944444444444446</v>
      </c>
    </row>
    <row r="1442" spans="2:21" x14ac:dyDescent="0.2">
      <c r="B1442" s="6" t="s">
        <v>53</v>
      </c>
      <c r="C1442" s="6">
        <v>1434</v>
      </c>
      <c r="D1442" s="6">
        <v>412</v>
      </c>
      <c r="E1442" s="12">
        <v>26</v>
      </c>
      <c r="F1442" s="17">
        <f t="shared" si="187"/>
        <v>-1.4861111111111109</v>
      </c>
      <c r="G1442" s="17">
        <f t="shared" si="188"/>
        <v>-5.35</v>
      </c>
      <c r="I1442">
        <f t="shared" si="184"/>
        <v>0</v>
      </c>
      <c r="J1442">
        <f t="shared" si="190"/>
        <v>103.2993</v>
      </c>
      <c r="K1442">
        <f t="shared" si="191"/>
        <v>40.98806112307269</v>
      </c>
      <c r="L1442">
        <f>Table1[[#This Row],[Accel. (N)]]+Table1[[#This Row],[Roll (N)]]+Table1[[#This Row],[Aero (N)]]</f>
        <v>144.28736112307269</v>
      </c>
      <c r="M1442">
        <f>Table1[[#This Row],[Total (N)]]*((E1428/3.6)/1000)</f>
        <v>1.671328599675592</v>
      </c>
      <c r="N1442">
        <f>Table1[[#This Row],[Power (kW)]]*1000</f>
        <v>1671.3285996755919</v>
      </c>
      <c r="P1442">
        <f>(Table1[[#This Row],[Power (kW)]]*1000)*C1428</f>
        <v>2373286.6115393406</v>
      </c>
      <c r="S1442">
        <f t="shared" si="185"/>
        <v>0</v>
      </c>
      <c r="T1442">
        <f t="shared" si="189"/>
        <v>26</v>
      </c>
      <c r="U1442">
        <f t="shared" si="186"/>
        <v>7.2222222222222223</v>
      </c>
    </row>
    <row r="1443" spans="2:21" x14ac:dyDescent="0.2">
      <c r="B1443" s="6" t="s">
        <v>53</v>
      </c>
      <c r="C1443" s="6">
        <v>1435</v>
      </c>
      <c r="D1443" s="6">
        <v>413</v>
      </c>
      <c r="E1443" s="12">
        <v>20.6</v>
      </c>
      <c r="F1443" s="17">
        <f t="shared" si="187"/>
        <v>-0.95833333333333315</v>
      </c>
      <c r="G1443" s="17">
        <f t="shared" si="188"/>
        <v>-3.4499999999999993</v>
      </c>
      <c r="I1443">
        <f t="shared" si="184"/>
        <v>-382.50000000000063</v>
      </c>
      <c r="J1443">
        <f t="shared" si="190"/>
        <v>103.2993</v>
      </c>
      <c r="K1443">
        <f t="shared" si="191"/>
        <v>39.430463414757234</v>
      </c>
      <c r="L1443">
        <f>Table1[[#This Row],[Accel. (N)]]+Table1[[#This Row],[Roll (N)]]+Table1[[#This Row],[Aero (N)]]</f>
        <v>-239.77023658524337</v>
      </c>
      <c r="M1443">
        <f>Table1[[#This Row],[Total (N)]]*((E1429/3.6)/1000)</f>
        <v>-2.7240562989823478</v>
      </c>
      <c r="N1443">
        <f>Table1[[#This Row],[Power (kW)]]*1000</f>
        <v>-2724.0562989823479</v>
      </c>
      <c r="P1443">
        <f>(Table1[[#This Row],[Power (kW)]]*1000)*C1429</f>
        <v>-3870884.0008539166</v>
      </c>
      <c r="S1443">
        <f t="shared" si="185"/>
        <v>0</v>
      </c>
      <c r="T1443">
        <f t="shared" si="189"/>
        <v>20.6</v>
      </c>
      <c r="U1443">
        <f t="shared" si="186"/>
        <v>5.7222222222222223</v>
      </c>
    </row>
    <row r="1444" spans="2:21" x14ac:dyDescent="0.2">
      <c r="B1444" s="6" t="s">
        <v>53</v>
      </c>
      <c r="C1444" s="6">
        <v>1436</v>
      </c>
      <c r="D1444" s="6">
        <v>414</v>
      </c>
      <c r="E1444" s="12">
        <v>19.100000000000001</v>
      </c>
      <c r="F1444" s="17">
        <f t="shared" si="187"/>
        <v>-0.12500000000000031</v>
      </c>
      <c r="G1444" s="17">
        <f t="shared" si="188"/>
        <v>-0.45000000000000107</v>
      </c>
      <c r="I1444">
        <f t="shared" si="184"/>
        <v>-630.00000000000011</v>
      </c>
      <c r="J1444">
        <f t="shared" si="190"/>
        <v>103.2993</v>
      </c>
      <c r="K1444">
        <f t="shared" si="191"/>
        <v>34.576641984728234</v>
      </c>
      <c r="L1444">
        <f>Table1[[#This Row],[Accel. (N)]]+Table1[[#This Row],[Roll (N)]]+Table1[[#This Row],[Aero (N)]]</f>
        <v>-492.12405801527188</v>
      </c>
      <c r="M1444">
        <f>Table1[[#This Row],[Total (N)]]*((E1430/3.6)/1000)</f>
        <v>-5.2356531727735858</v>
      </c>
      <c r="N1444">
        <f>Table1[[#This Row],[Power (kW)]]*1000</f>
        <v>-5235.6531727735855</v>
      </c>
      <c r="P1444">
        <f>(Table1[[#This Row],[Power (kW)]]*1000)*C1430</f>
        <v>-7445098.8116840385</v>
      </c>
      <c r="S1444">
        <f t="shared" si="185"/>
        <v>0</v>
      </c>
      <c r="T1444">
        <f t="shared" si="189"/>
        <v>19.100000000000001</v>
      </c>
      <c r="U1444">
        <f t="shared" si="186"/>
        <v>5.3055555555555562</v>
      </c>
    </row>
    <row r="1445" spans="2:21" x14ac:dyDescent="0.2">
      <c r="B1445" s="6" t="s">
        <v>53</v>
      </c>
      <c r="C1445" s="6">
        <v>1437</v>
      </c>
      <c r="D1445" s="6">
        <v>415</v>
      </c>
      <c r="E1445" s="12">
        <v>19.7</v>
      </c>
      <c r="F1445" s="17">
        <f t="shared" si="187"/>
        <v>0.27777777777777779</v>
      </c>
      <c r="G1445" s="17">
        <f t="shared" si="188"/>
        <v>1</v>
      </c>
      <c r="I1445">
        <f t="shared" si="184"/>
        <v>-450</v>
      </c>
      <c r="J1445">
        <f t="shared" si="190"/>
        <v>103.2993</v>
      </c>
      <c r="K1445">
        <f t="shared" si="191"/>
        <v>29.372078213601576</v>
      </c>
      <c r="L1445">
        <f>Table1[[#This Row],[Accel. (N)]]+Table1[[#This Row],[Roll (N)]]+Table1[[#This Row],[Aero (N)]]</f>
        <v>-317.3286217863984</v>
      </c>
      <c r="M1445">
        <f>Table1[[#This Row],[Total (N)]]*((E1431/3.6)/1000)</f>
        <v>-3.1115834302944063</v>
      </c>
      <c r="N1445">
        <f>Table1[[#This Row],[Power (kW)]]*1000</f>
        <v>-3111.5834302944063</v>
      </c>
      <c r="P1445">
        <f>(Table1[[#This Row],[Power (kW)]]*1000)*C1431</f>
        <v>-4427783.2213089401</v>
      </c>
      <c r="S1445">
        <f t="shared" si="185"/>
        <v>0</v>
      </c>
      <c r="T1445">
        <f t="shared" si="189"/>
        <v>19.7</v>
      </c>
      <c r="U1445">
        <f t="shared" si="186"/>
        <v>5.4722222222222223</v>
      </c>
    </row>
    <row r="1446" spans="2:21" x14ac:dyDescent="0.2">
      <c r="B1446" s="6" t="s">
        <v>53</v>
      </c>
      <c r="C1446" s="6">
        <v>1438</v>
      </c>
      <c r="D1446" s="6">
        <v>416</v>
      </c>
      <c r="E1446" s="12">
        <v>21.1</v>
      </c>
      <c r="F1446" s="17">
        <f t="shared" si="187"/>
        <v>0.31944444444444453</v>
      </c>
      <c r="G1446" s="17">
        <f t="shared" si="188"/>
        <v>1.1500000000000004</v>
      </c>
      <c r="I1446">
        <f t="shared" si="184"/>
        <v>-78.749999999999517</v>
      </c>
      <c r="J1446">
        <f t="shared" si="190"/>
        <v>103.2993</v>
      </c>
      <c r="K1446">
        <f t="shared" si="191"/>
        <v>27.731509198789905</v>
      </c>
      <c r="L1446">
        <f>Table1[[#This Row],[Accel. (N)]]+Table1[[#This Row],[Roll (N)]]+Table1[[#This Row],[Aero (N)]]</f>
        <v>52.280809198790394</v>
      </c>
      <c r="M1446">
        <f>Table1[[#This Row],[Total (N)]]*((E1432/3.6)/1000)</f>
        <v>0.4981199320884751</v>
      </c>
      <c r="N1446">
        <f>Table1[[#This Row],[Power (kW)]]*1000</f>
        <v>498.11993208847508</v>
      </c>
      <c r="P1446">
        <f>(Table1[[#This Row],[Power (kW)]]*1000)*C1432</f>
        <v>709322.78329398856</v>
      </c>
      <c r="S1446">
        <f t="shared" si="185"/>
        <v>0</v>
      </c>
      <c r="T1446">
        <f t="shared" si="189"/>
        <v>21.1</v>
      </c>
      <c r="U1446">
        <f t="shared" si="186"/>
        <v>5.8611111111111116</v>
      </c>
    </row>
    <row r="1447" spans="2:21" x14ac:dyDescent="0.2">
      <c r="B1447" s="6" t="s">
        <v>53</v>
      </c>
      <c r="C1447" s="6">
        <v>1439</v>
      </c>
      <c r="D1447" s="6">
        <v>417</v>
      </c>
      <c r="E1447" s="12">
        <v>22</v>
      </c>
      <c r="F1447" s="17">
        <f t="shared" si="187"/>
        <v>0.1388888888888889</v>
      </c>
      <c r="G1447" s="17">
        <f t="shared" si="188"/>
        <v>0.5</v>
      </c>
      <c r="I1447">
        <f t="shared" si="184"/>
        <v>225</v>
      </c>
      <c r="J1447">
        <f t="shared" si="190"/>
        <v>103.2993</v>
      </c>
      <c r="K1447">
        <f t="shared" si="191"/>
        <v>28.218729910516306</v>
      </c>
      <c r="L1447">
        <f>Table1[[#This Row],[Accel. (N)]]+Table1[[#This Row],[Roll (N)]]+Table1[[#This Row],[Aero (N)]]</f>
        <v>356.5180299105163</v>
      </c>
      <c r="M1447">
        <f>Table1[[#This Row],[Total (N)]]*((E1433/3.6)/1000)</f>
        <v>3.4265343985844066</v>
      </c>
      <c r="N1447">
        <f>Table1[[#This Row],[Power (kW)]]*1000</f>
        <v>3426.5343985844065</v>
      </c>
      <c r="P1447">
        <f>(Table1[[#This Row],[Power (kW)]]*1000)*C1433</f>
        <v>4882811.5179827791</v>
      </c>
      <c r="S1447">
        <f t="shared" si="185"/>
        <v>0</v>
      </c>
      <c r="T1447">
        <f t="shared" si="189"/>
        <v>22</v>
      </c>
      <c r="U1447">
        <f t="shared" si="186"/>
        <v>6.1111111111111107</v>
      </c>
    </row>
    <row r="1448" spans="2:21" x14ac:dyDescent="0.2">
      <c r="B1448" s="6" t="s">
        <v>53</v>
      </c>
      <c r="C1448" s="6">
        <v>1440</v>
      </c>
      <c r="D1448" s="6">
        <v>418</v>
      </c>
      <c r="E1448" s="12">
        <v>22.1</v>
      </c>
      <c r="F1448" s="17">
        <f t="shared" si="187"/>
        <v>-8.3333333333333523E-2</v>
      </c>
      <c r="G1448" s="17">
        <f t="shared" si="188"/>
        <v>-0.30000000000000071</v>
      </c>
      <c r="I1448">
        <f t="shared" si="184"/>
        <v>551.24999999999989</v>
      </c>
      <c r="J1448">
        <f t="shared" si="190"/>
        <v>103.2993</v>
      </c>
      <c r="K1448">
        <f t="shared" si="191"/>
        <v>31.05979001619518</v>
      </c>
      <c r="L1448">
        <f>Table1[[#This Row],[Accel. (N)]]+Table1[[#This Row],[Roll (N)]]+Table1[[#This Row],[Aero (N)]]</f>
        <v>685.60909001619507</v>
      </c>
      <c r="M1448">
        <f>Table1[[#This Row],[Total (N)]]*((E1434/3.6)/1000)</f>
        <v>6.9132249909966319</v>
      </c>
      <c r="N1448">
        <f>Table1[[#This Row],[Power (kW)]]*1000</f>
        <v>6913.2249909966322</v>
      </c>
      <c r="P1448">
        <f>(Table1[[#This Row],[Power (kW)]]*1000)*C1434</f>
        <v>9858258.8371611983</v>
      </c>
      <c r="S1448">
        <f t="shared" si="185"/>
        <v>0</v>
      </c>
      <c r="T1448">
        <f t="shared" si="189"/>
        <v>22.1</v>
      </c>
      <c r="U1448">
        <f t="shared" si="186"/>
        <v>6.1388888888888893</v>
      </c>
    </row>
    <row r="1449" spans="2:21" x14ac:dyDescent="0.2">
      <c r="B1449" s="6" t="s">
        <v>53</v>
      </c>
      <c r="C1449" s="6">
        <v>1441</v>
      </c>
      <c r="D1449" s="6">
        <v>419</v>
      </c>
      <c r="E1449" s="12">
        <v>21.4</v>
      </c>
      <c r="F1449" s="17">
        <f t="shared" si="187"/>
        <v>-0.34722222222222221</v>
      </c>
      <c r="G1449" s="17">
        <f t="shared" si="188"/>
        <v>-1.25</v>
      </c>
      <c r="I1449">
        <f t="shared" si="184"/>
        <v>618.75</v>
      </c>
      <c r="J1449">
        <f t="shared" si="190"/>
        <v>103.2993</v>
      </c>
      <c r="K1449">
        <f t="shared" si="191"/>
        <v>36.777267318389406</v>
      </c>
      <c r="L1449">
        <f>Table1[[#This Row],[Accel. (N)]]+Table1[[#This Row],[Roll (N)]]+Table1[[#This Row],[Aero (N)]]</f>
        <v>758.82656731838938</v>
      </c>
      <c r="M1449">
        <f>Table1[[#This Row],[Total (N)]]*((E1435/3.6)/1000)</f>
        <v>8.3260137247434383</v>
      </c>
      <c r="N1449">
        <f>Table1[[#This Row],[Power (kW)]]*1000</f>
        <v>8326.0137247434377</v>
      </c>
      <c r="P1449">
        <f>(Table1[[#This Row],[Power (kW)]]*1000)*C1435</f>
        <v>11881221.585208885</v>
      </c>
      <c r="S1449">
        <f t="shared" si="185"/>
        <v>0</v>
      </c>
      <c r="T1449">
        <f t="shared" si="189"/>
        <v>21.4</v>
      </c>
      <c r="U1449">
        <f t="shared" si="186"/>
        <v>5.9444444444444438</v>
      </c>
    </row>
    <row r="1450" spans="2:21" x14ac:dyDescent="0.2">
      <c r="B1450" s="6" t="s">
        <v>53</v>
      </c>
      <c r="C1450" s="6">
        <v>1442</v>
      </c>
      <c r="D1450" s="6">
        <v>420</v>
      </c>
      <c r="E1450" s="12">
        <v>19.600000000000001</v>
      </c>
      <c r="F1450" s="17">
        <f t="shared" si="187"/>
        <v>-0.43055555555555525</v>
      </c>
      <c r="G1450" s="17">
        <f t="shared" si="188"/>
        <v>-1.5499999999999989</v>
      </c>
      <c r="I1450">
        <f t="shared" si="184"/>
        <v>337.49999999999994</v>
      </c>
      <c r="J1450">
        <f t="shared" si="190"/>
        <v>103.2993</v>
      </c>
      <c r="K1450">
        <f t="shared" si="191"/>
        <v>41.184882262062303</v>
      </c>
      <c r="L1450">
        <f>Table1[[#This Row],[Accel. (N)]]+Table1[[#This Row],[Roll (N)]]+Table1[[#This Row],[Aero (N)]]</f>
        <v>481.98418226206229</v>
      </c>
      <c r="M1450">
        <f>Table1[[#This Row],[Total (N)]]*((E1436/3.6)/1000)</f>
        <v>5.596371894042834</v>
      </c>
      <c r="N1450">
        <f>Table1[[#This Row],[Power (kW)]]*1000</f>
        <v>5596.3718940428344</v>
      </c>
      <c r="P1450">
        <f>(Table1[[#This Row],[Power (kW)]]*1000)*C1436</f>
        <v>7991619.0646931678</v>
      </c>
      <c r="S1450">
        <f t="shared" si="185"/>
        <v>0</v>
      </c>
      <c r="T1450">
        <f t="shared" si="189"/>
        <v>19.600000000000001</v>
      </c>
      <c r="U1450">
        <f t="shared" si="186"/>
        <v>5.4444444444444446</v>
      </c>
    </row>
    <row r="1451" spans="2:21" x14ac:dyDescent="0.2">
      <c r="B1451" s="6" t="s">
        <v>53</v>
      </c>
      <c r="C1451" s="6">
        <v>1443</v>
      </c>
      <c r="D1451" s="6">
        <v>421</v>
      </c>
      <c r="E1451" s="12">
        <v>18.3</v>
      </c>
      <c r="F1451" s="17">
        <f t="shared" si="187"/>
        <v>-0.2222222222222224</v>
      </c>
      <c r="G1451" s="17">
        <f t="shared" si="188"/>
        <v>-0.80000000000000071</v>
      </c>
      <c r="I1451">
        <f t="shared" si="184"/>
        <v>11.25000000000016</v>
      </c>
      <c r="J1451">
        <f t="shared" si="190"/>
        <v>103.2993</v>
      </c>
      <c r="K1451">
        <f t="shared" si="191"/>
        <v>42.575830215568573</v>
      </c>
      <c r="L1451">
        <f>Table1[[#This Row],[Accel. (N)]]+Table1[[#This Row],[Roll (N)]]+Table1[[#This Row],[Aero (N)]]</f>
        <v>157.12513021556873</v>
      </c>
      <c r="M1451">
        <f>Table1[[#This Row],[Total (N)]]*((E1437/3.6)/1000)</f>
        <v>1.8549494539337974</v>
      </c>
      <c r="N1451">
        <f>Table1[[#This Row],[Power (kW)]]*1000</f>
        <v>1854.9494539337975</v>
      </c>
      <c r="P1451">
        <f>(Table1[[#This Row],[Power (kW)]]*1000)*C1437</f>
        <v>2650722.7696713968</v>
      </c>
      <c r="S1451">
        <f t="shared" si="185"/>
        <v>0</v>
      </c>
      <c r="T1451">
        <f t="shared" si="189"/>
        <v>18.3</v>
      </c>
      <c r="U1451">
        <f t="shared" si="186"/>
        <v>5.083333333333333</v>
      </c>
    </row>
    <row r="1452" spans="2:21" x14ac:dyDescent="0.2">
      <c r="B1452" s="6" t="s">
        <v>53</v>
      </c>
      <c r="C1452" s="6">
        <v>1444</v>
      </c>
      <c r="D1452" s="6">
        <v>422</v>
      </c>
      <c r="E1452" s="12">
        <v>18</v>
      </c>
      <c r="F1452" s="17">
        <f t="shared" si="187"/>
        <v>0</v>
      </c>
      <c r="G1452" s="17">
        <f t="shared" si="188"/>
        <v>0</v>
      </c>
      <c r="I1452">
        <f t="shared" si="184"/>
        <v>-269.99999999999983</v>
      </c>
      <c r="J1452">
        <f t="shared" si="190"/>
        <v>103.2993</v>
      </c>
      <c r="K1452">
        <f t="shared" si="191"/>
        <v>41.382174828929735</v>
      </c>
      <c r="L1452">
        <f>Table1[[#This Row],[Accel. (N)]]+Table1[[#This Row],[Roll (N)]]+Table1[[#This Row],[Aero (N)]]</f>
        <v>-125.31852517107008</v>
      </c>
      <c r="M1452">
        <f>Table1[[#This Row],[Total (N)]]*((E1438/3.6)/1000)</f>
        <v>-1.45856839018551</v>
      </c>
      <c r="N1452">
        <f>Table1[[#This Row],[Power (kW)]]*1000</f>
        <v>-1458.56839018551</v>
      </c>
      <c r="P1452">
        <f>(Table1[[#This Row],[Power (kW)]]*1000)*C1438</f>
        <v>-2085752.7979652793</v>
      </c>
      <c r="S1452">
        <f t="shared" si="185"/>
        <v>0</v>
      </c>
      <c r="T1452">
        <f t="shared" si="189"/>
        <v>18</v>
      </c>
      <c r="U1452">
        <f t="shared" si="186"/>
        <v>5</v>
      </c>
    </row>
    <row r="1453" spans="2:21" x14ac:dyDescent="0.2">
      <c r="B1453" s="6" t="s">
        <v>53</v>
      </c>
      <c r="C1453" s="6">
        <v>1445</v>
      </c>
      <c r="D1453" s="6">
        <v>423</v>
      </c>
      <c r="E1453" s="12">
        <v>18.3</v>
      </c>
      <c r="F1453" s="17">
        <f t="shared" si="187"/>
        <v>6.9444444444444448E-2</v>
      </c>
      <c r="G1453" s="17">
        <f t="shared" si="188"/>
        <v>0.25</v>
      </c>
      <c r="I1453">
        <f t="shared" si="184"/>
        <v>-596.24999999999966</v>
      </c>
      <c r="J1453">
        <f t="shared" si="190"/>
        <v>103.2993</v>
      </c>
      <c r="K1453">
        <f t="shared" si="191"/>
        <v>37.903037090622249</v>
      </c>
      <c r="L1453">
        <f>Table1[[#This Row],[Accel. (N)]]+Table1[[#This Row],[Roll (N)]]+Table1[[#This Row],[Aero (N)]]</f>
        <v>-455.04766290937738</v>
      </c>
      <c r="M1453">
        <f>Table1[[#This Row],[Total (N)]]*((E1439/3.6)/1000)</f>
        <v>-5.0687253562961203</v>
      </c>
      <c r="N1453">
        <f>Table1[[#This Row],[Power (kW)]]*1000</f>
        <v>-5068.7253562961205</v>
      </c>
      <c r="P1453">
        <f>(Table1[[#This Row],[Power (kW)]]*1000)*C1439</f>
        <v>-7253345.9848597487</v>
      </c>
      <c r="S1453">
        <f t="shared" si="185"/>
        <v>0</v>
      </c>
      <c r="T1453">
        <f t="shared" si="189"/>
        <v>18.3</v>
      </c>
      <c r="U1453">
        <f t="shared" si="186"/>
        <v>5.083333333333333</v>
      </c>
    </row>
    <row r="1454" spans="2:21" x14ac:dyDescent="0.2">
      <c r="B1454" s="6" t="s">
        <v>53</v>
      </c>
      <c r="C1454" s="6">
        <v>1446</v>
      </c>
      <c r="D1454" s="6">
        <v>424</v>
      </c>
      <c r="E1454" s="12">
        <v>18.5</v>
      </c>
      <c r="F1454" s="17">
        <f t="shared" si="187"/>
        <v>-5.5555555555555851E-2</v>
      </c>
      <c r="G1454" s="17">
        <f t="shared" si="188"/>
        <v>-0.20000000000000107</v>
      </c>
      <c r="I1454">
        <f t="shared" si="184"/>
        <v>-990.00000000000011</v>
      </c>
      <c r="J1454">
        <f t="shared" si="190"/>
        <v>103.2993</v>
      </c>
      <c r="K1454">
        <f t="shared" si="191"/>
        <v>31.575296400590748</v>
      </c>
      <c r="L1454">
        <f>Table1[[#This Row],[Accel. (N)]]+Table1[[#This Row],[Roll (N)]]+Table1[[#This Row],[Aero (N)]]</f>
        <v>-855.12540359940931</v>
      </c>
      <c r="M1454">
        <f>Table1[[#This Row],[Total (N)]]*((E1440/3.6)/1000)</f>
        <v>-8.6937749365939947</v>
      </c>
      <c r="N1454">
        <f>Table1[[#This Row],[Power (kW)]]*1000</f>
        <v>-8693.7749365939944</v>
      </c>
      <c r="P1454">
        <f>(Table1[[#This Row],[Power (kW)]]*1000)*C1440</f>
        <v>-12449485.709202601</v>
      </c>
      <c r="S1454">
        <f t="shared" si="185"/>
        <v>0</v>
      </c>
      <c r="T1454">
        <f t="shared" si="189"/>
        <v>18.5</v>
      </c>
      <c r="U1454">
        <f t="shared" si="186"/>
        <v>5.1388888888888884</v>
      </c>
    </row>
    <row r="1455" spans="2:21" x14ac:dyDescent="0.2">
      <c r="B1455" s="6" t="s">
        <v>53</v>
      </c>
      <c r="C1455" s="6">
        <v>1447</v>
      </c>
      <c r="D1455" s="6">
        <v>425</v>
      </c>
      <c r="E1455" s="12">
        <v>17.899999999999999</v>
      </c>
      <c r="F1455" s="17">
        <f t="shared" si="187"/>
        <v>-0.4861111111111111</v>
      </c>
      <c r="G1455" s="17">
        <f t="shared" si="188"/>
        <v>-1.75</v>
      </c>
      <c r="I1455">
        <f t="shared" si="184"/>
        <v>-1192.5</v>
      </c>
      <c r="J1455">
        <f t="shared" si="190"/>
        <v>103.2993</v>
      </c>
      <c r="K1455">
        <f t="shared" si="191"/>
        <v>23.092658881046578</v>
      </c>
      <c r="L1455">
        <f>Table1[[#This Row],[Accel. (N)]]+Table1[[#This Row],[Roll (N)]]+Table1[[#This Row],[Aero (N)]]</f>
        <v>-1066.1080411189535</v>
      </c>
      <c r="M1455">
        <f>Table1[[#This Row],[Total (N)]]*((E1441/3.6)/1000)</f>
        <v>-9.269217135284233</v>
      </c>
      <c r="N1455">
        <f>Table1[[#This Row],[Power (kW)]]*1000</f>
        <v>-9269.2171352842324</v>
      </c>
      <c r="P1455">
        <f>(Table1[[#This Row],[Power (kW)]]*1000)*C1441</f>
        <v>-13282788.154862305</v>
      </c>
      <c r="S1455">
        <f t="shared" si="185"/>
        <v>0</v>
      </c>
      <c r="T1455">
        <f t="shared" si="189"/>
        <v>17.899999999999999</v>
      </c>
      <c r="U1455">
        <f t="shared" si="186"/>
        <v>4.9722222222222214</v>
      </c>
    </row>
    <row r="1456" spans="2:21" x14ac:dyDescent="0.2">
      <c r="B1456" s="6" t="s">
        <v>53</v>
      </c>
      <c r="C1456" s="6">
        <v>1448</v>
      </c>
      <c r="D1456" s="6">
        <v>426</v>
      </c>
      <c r="E1456" s="12">
        <v>15</v>
      </c>
      <c r="F1456" s="17">
        <f t="shared" si="187"/>
        <v>-1.1111111111111109</v>
      </c>
      <c r="G1456" s="17">
        <f t="shared" si="188"/>
        <v>-3.9999999999999991</v>
      </c>
      <c r="I1456">
        <f t="shared" si="184"/>
        <v>-1203.7499999999998</v>
      </c>
      <c r="J1456">
        <f t="shared" si="190"/>
        <v>103.2993</v>
      </c>
      <c r="K1456">
        <f t="shared" si="191"/>
        <v>15.934262270297221</v>
      </c>
      <c r="L1456">
        <f>Table1[[#This Row],[Accel. (N)]]+Table1[[#This Row],[Roll (N)]]+Table1[[#This Row],[Aero (N)]]</f>
        <v>-1084.5164377297026</v>
      </c>
      <c r="M1456">
        <f>Table1[[#This Row],[Total (N)]]*((E1442/3.6)/1000)</f>
        <v>-7.8326187169367403</v>
      </c>
      <c r="N1456">
        <f>Table1[[#This Row],[Power (kW)]]*1000</f>
        <v>-7832.6187169367404</v>
      </c>
      <c r="P1456">
        <f>(Table1[[#This Row],[Power (kW)]]*1000)*C1442</f>
        <v>-11231975.240087286</v>
      </c>
      <c r="S1456">
        <f t="shared" si="185"/>
        <v>0</v>
      </c>
      <c r="T1456">
        <f t="shared" si="189"/>
        <v>15</v>
      </c>
      <c r="U1456">
        <f t="shared" si="186"/>
        <v>4.166666666666667</v>
      </c>
    </row>
    <row r="1457" spans="2:21" x14ac:dyDescent="0.2">
      <c r="B1457" s="6" t="s">
        <v>53</v>
      </c>
      <c r="C1457" s="6">
        <v>1449</v>
      </c>
      <c r="D1457" s="6">
        <v>427</v>
      </c>
      <c r="E1457" s="12">
        <v>9.9</v>
      </c>
      <c r="F1457" s="17">
        <f t="shared" si="187"/>
        <v>-1.4444444444444444</v>
      </c>
      <c r="G1457" s="17">
        <f t="shared" si="188"/>
        <v>-5.2</v>
      </c>
      <c r="I1457">
        <f t="shared" si="184"/>
        <v>-776.24999999999989</v>
      </c>
      <c r="J1457">
        <f t="shared" si="190"/>
        <v>103.2993</v>
      </c>
      <c r="K1457">
        <f t="shared" si="191"/>
        <v>10.002756711572973</v>
      </c>
      <c r="L1457">
        <f>Table1[[#This Row],[Accel. (N)]]+Table1[[#This Row],[Roll (N)]]+Table1[[#This Row],[Aero (N)]]</f>
        <v>-662.94794328842693</v>
      </c>
      <c r="M1457">
        <f>Table1[[#This Row],[Total (N)]]*((E1443/3.6)/1000)</f>
        <v>-3.7935354532615539</v>
      </c>
      <c r="N1457">
        <f>Table1[[#This Row],[Power (kW)]]*1000</f>
        <v>-3793.5354532615538</v>
      </c>
      <c r="P1457">
        <f>(Table1[[#This Row],[Power (kW)]]*1000)*C1443</f>
        <v>-5443723.3754303297</v>
      </c>
      <c r="S1457">
        <f t="shared" si="185"/>
        <v>0</v>
      </c>
      <c r="T1457">
        <f t="shared" si="189"/>
        <v>9.9</v>
      </c>
      <c r="U1457">
        <f t="shared" si="186"/>
        <v>2.75</v>
      </c>
    </row>
    <row r="1458" spans="2:21" x14ac:dyDescent="0.2">
      <c r="B1458" s="6" t="s">
        <v>53</v>
      </c>
      <c r="C1458" s="6">
        <v>1450</v>
      </c>
      <c r="D1458" s="6">
        <v>428</v>
      </c>
      <c r="E1458" s="12">
        <v>4.5999999999999996</v>
      </c>
      <c r="F1458" s="17">
        <f t="shared" si="187"/>
        <v>-1.2083333333333335</v>
      </c>
      <c r="G1458" s="17">
        <f t="shared" si="188"/>
        <v>-4.3500000000000005</v>
      </c>
      <c r="I1458">
        <f t="shared" si="184"/>
        <v>-101.25000000000024</v>
      </c>
      <c r="J1458">
        <f t="shared" si="190"/>
        <v>103.2993</v>
      </c>
      <c r="K1458">
        <f t="shared" si="191"/>
        <v>8.5990802053655795</v>
      </c>
      <c r="L1458">
        <f>Table1[[#This Row],[Accel. (N)]]+Table1[[#This Row],[Roll (N)]]+Table1[[#This Row],[Aero (N)]]</f>
        <v>10.64838020536534</v>
      </c>
      <c r="M1458">
        <f>Table1[[#This Row],[Total (N)]]*((E1444/3.6)/1000)</f>
        <v>5.6495572756243895E-2</v>
      </c>
      <c r="N1458">
        <f>Table1[[#This Row],[Power (kW)]]*1000</f>
        <v>56.495572756243895</v>
      </c>
      <c r="P1458">
        <f>(Table1[[#This Row],[Power (kW)]]*1000)*C1444</f>
        <v>81127.642477966234</v>
      </c>
      <c r="S1458">
        <f t="shared" si="185"/>
        <v>0</v>
      </c>
      <c r="T1458">
        <f t="shared" si="189"/>
        <v>4.5999999999999996</v>
      </c>
      <c r="U1458">
        <f t="shared" si="186"/>
        <v>1.2777777777777777</v>
      </c>
    </row>
    <row r="1459" spans="2:21" x14ac:dyDescent="0.2">
      <c r="B1459" s="6" t="s">
        <v>53</v>
      </c>
      <c r="C1459" s="6">
        <v>1451</v>
      </c>
      <c r="D1459" s="6">
        <v>429</v>
      </c>
      <c r="E1459" s="12">
        <v>1.2</v>
      </c>
      <c r="F1459" s="17">
        <f t="shared" si="187"/>
        <v>-0.63888888888888884</v>
      </c>
      <c r="G1459" s="17">
        <f t="shared" si="188"/>
        <v>-2.2999999999999998</v>
      </c>
      <c r="I1459">
        <f t="shared" si="184"/>
        <v>225</v>
      </c>
      <c r="J1459">
        <f t="shared" si="190"/>
        <v>103.2993</v>
      </c>
      <c r="K1459">
        <f t="shared" si="191"/>
        <v>9.1478222551474104</v>
      </c>
      <c r="L1459">
        <f>Table1[[#This Row],[Accel. (N)]]+Table1[[#This Row],[Roll (N)]]+Table1[[#This Row],[Aero (N)]]</f>
        <v>337.44712225514741</v>
      </c>
      <c r="M1459">
        <f>Table1[[#This Row],[Total (N)]]*((E1445/3.6)/1000)</f>
        <v>1.8465856412295565</v>
      </c>
      <c r="N1459">
        <f>Table1[[#This Row],[Power (kW)]]*1000</f>
        <v>1846.5856412295566</v>
      </c>
      <c r="P1459">
        <f>(Table1[[#This Row],[Power (kW)]]*1000)*C1445</f>
        <v>2653543.5664468729</v>
      </c>
      <c r="S1459">
        <f t="shared" si="185"/>
        <v>0</v>
      </c>
      <c r="T1459">
        <f t="shared" si="189"/>
        <v>1.2</v>
      </c>
      <c r="U1459">
        <f t="shared" si="186"/>
        <v>0.33333333333333331</v>
      </c>
    </row>
    <row r="1460" spans="2:21" x14ac:dyDescent="0.2">
      <c r="B1460" s="6" t="s">
        <v>53</v>
      </c>
      <c r="C1460" s="6">
        <v>1452</v>
      </c>
      <c r="D1460" s="6">
        <v>430</v>
      </c>
      <c r="E1460" s="12">
        <v>0</v>
      </c>
      <c r="F1460" s="17">
        <f t="shared" si="187"/>
        <v>-0.16666666666666666</v>
      </c>
      <c r="G1460" s="17">
        <f t="shared" si="188"/>
        <v>-0.6</v>
      </c>
      <c r="I1460">
        <f t="shared" si="184"/>
        <v>258.75000000000006</v>
      </c>
      <c r="J1460">
        <f t="shared" si="190"/>
        <v>103.2993</v>
      </c>
      <c r="K1460">
        <f t="shared" si="191"/>
        <v>10.494220274199744</v>
      </c>
      <c r="L1460">
        <f>Table1[[#This Row],[Accel. (N)]]+Table1[[#This Row],[Roll (N)]]+Table1[[#This Row],[Aero (N)]]</f>
        <v>372.54352027419981</v>
      </c>
      <c r="M1460">
        <f>Table1[[#This Row],[Total (N)]]*((E1446/3.6)/1000)</f>
        <v>2.1835189660515599</v>
      </c>
      <c r="N1460">
        <f>Table1[[#This Row],[Power (kW)]]*1000</f>
        <v>2183.5189660515598</v>
      </c>
      <c r="P1460">
        <f>(Table1[[#This Row],[Power (kW)]]*1000)*C1446</f>
        <v>3139900.273182143</v>
      </c>
      <c r="S1460">
        <f t="shared" si="185"/>
        <v>1</v>
      </c>
      <c r="T1460" t="str">
        <f t="shared" si="189"/>
        <v/>
      </c>
      <c r="U1460">
        <f t="shared" si="186"/>
        <v>0</v>
      </c>
    </row>
    <row r="1461" spans="2:21" x14ac:dyDescent="0.2">
      <c r="B1461" s="6" t="s">
        <v>53</v>
      </c>
      <c r="C1461" s="6">
        <v>1453</v>
      </c>
      <c r="D1461" s="6">
        <v>431</v>
      </c>
      <c r="E1461" s="12">
        <v>0</v>
      </c>
      <c r="F1461" s="17">
        <f t="shared" si="187"/>
        <v>0</v>
      </c>
      <c r="G1461" s="17">
        <f t="shared" si="188"/>
        <v>0</v>
      </c>
      <c r="I1461">
        <f t="shared" si="184"/>
        <v>112.5</v>
      </c>
      <c r="J1461">
        <f t="shared" si="190"/>
        <v>103.2993</v>
      </c>
      <c r="K1461">
        <f t="shared" si="191"/>
        <v>11.408554643230556</v>
      </c>
      <c r="L1461">
        <f>Table1[[#This Row],[Accel. (N)]]+Table1[[#This Row],[Roll (N)]]+Table1[[#This Row],[Aero (N)]]</f>
        <v>227.20785464323058</v>
      </c>
      <c r="M1461">
        <f>Table1[[#This Row],[Total (N)]]*((E1447/3.6)/1000)</f>
        <v>1.3884924450419645</v>
      </c>
      <c r="N1461">
        <f>Table1[[#This Row],[Power (kW)]]*1000</f>
        <v>1388.4924450419644</v>
      </c>
      <c r="P1461">
        <f>(Table1[[#This Row],[Power (kW)]]*1000)*C1447</f>
        <v>1998040.6284153867</v>
      </c>
      <c r="S1461">
        <f t="shared" si="185"/>
        <v>1</v>
      </c>
      <c r="T1461" t="str">
        <f t="shared" si="189"/>
        <v/>
      </c>
      <c r="U1461">
        <f t="shared" si="186"/>
        <v>0</v>
      </c>
    </row>
    <row r="1462" spans="2:21" x14ac:dyDescent="0.2">
      <c r="B1462" s="6" t="s">
        <v>53</v>
      </c>
      <c r="C1462" s="6">
        <v>1454</v>
      </c>
      <c r="D1462" s="6">
        <v>432</v>
      </c>
      <c r="E1462" s="12">
        <v>0</v>
      </c>
      <c r="F1462" s="17">
        <f t="shared" si="187"/>
        <v>0</v>
      </c>
      <c r="G1462" s="17">
        <f t="shared" si="188"/>
        <v>0</v>
      </c>
      <c r="I1462">
        <f t="shared" si="184"/>
        <v>-67.500000000000156</v>
      </c>
      <c r="J1462">
        <f t="shared" si="190"/>
        <v>103.2993</v>
      </c>
      <c r="K1462">
        <f t="shared" si="191"/>
        <v>11.512504490289745</v>
      </c>
      <c r="L1462">
        <f>Table1[[#This Row],[Accel. (N)]]+Table1[[#This Row],[Roll (N)]]+Table1[[#This Row],[Aero (N)]]</f>
        <v>47.311804490289589</v>
      </c>
      <c r="M1462">
        <f>Table1[[#This Row],[Total (N)]]*((E1448/3.6)/1000)</f>
        <v>0.29044191089872223</v>
      </c>
      <c r="N1462">
        <f>Table1[[#This Row],[Power (kW)]]*1000</f>
        <v>290.44191089872226</v>
      </c>
      <c r="P1462">
        <f>(Table1[[#This Row],[Power (kW)]]*1000)*C1448</f>
        <v>418236.35169416002</v>
      </c>
      <c r="S1462">
        <f t="shared" si="185"/>
        <v>1</v>
      </c>
      <c r="T1462" t="str">
        <f t="shared" si="189"/>
        <v/>
      </c>
      <c r="U1462">
        <f t="shared" si="186"/>
        <v>0</v>
      </c>
    </row>
    <row r="1463" spans="2:21" x14ac:dyDescent="0.2">
      <c r="B1463" s="6" t="s">
        <v>53</v>
      </c>
      <c r="C1463" s="6">
        <v>1455</v>
      </c>
      <c r="D1463" s="6">
        <v>433</v>
      </c>
      <c r="E1463" s="12">
        <v>0</v>
      </c>
      <c r="F1463" s="17">
        <f t="shared" si="187"/>
        <v>0</v>
      </c>
      <c r="G1463" s="17">
        <f t="shared" si="188"/>
        <v>0</v>
      </c>
      <c r="I1463">
        <f t="shared" ref="I1463:I1526" si="192">$M$16*F1449</f>
        <v>-281.25</v>
      </c>
      <c r="J1463">
        <f t="shared" si="190"/>
        <v>103.2993</v>
      </c>
      <c r="K1463">
        <f t="shared" si="191"/>
        <v>10.794755546309636</v>
      </c>
      <c r="L1463">
        <f>Table1[[#This Row],[Accel. (N)]]+Table1[[#This Row],[Roll (N)]]+Table1[[#This Row],[Aero (N)]]</f>
        <v>-167.15594445369035</v>
      </c>
      <c r="M1463">
        <f>Table1[[#This Row],[Total (N)]]*((E1449/3.6)/1000)</f>
        <v>-0.99364922536360367</v>
      </c>
      <c r="N1463">
        <f>Table1[[#This Row],[Power (kW)]]*1000</f>
        <v>-993.6492253636037</v>
      </c>
      <c r="P1463">
        <f>(Table1[[#This Row],[Power (kW)]]*1000)*C1449</f>
        <v>-1431848.5337489529</v>
      </c>
      <c r="S1463">
        <f t="shared" si="185"/>
        <v>1</v>
      </c>
      <c r="T1463" t="str">
        <f t="shared" si="189"/>
        <v/>
      </c>
      <c r="U1463">
        <f t="shared" si="186"/>
        <v>0</v>
      </c>
    </row>
    <row r="1464" spans="2:21" x14ac:dyDescent="0.2">
      <c r="B1464" s="6" t="s">
        <v>53</v>
      </c>
      <c r="C1464" s="6">
        <v>1456</v>
      </c>
      <c r="D1464" s="6">
        <v>434</v>
      </c>
      <c r="E1464" s="12">
        <v>0</v>
      </c>
      <c r="F1464" s="17">
        <f t="shared" si="187"/>
        <v>0</v>
      </c>
      <c r="G1464" s="17">
        <f t="shared" si="188"/>
        <v>0</v>
      </c>
      <c r="I1464">
        <f t="shared" si="192"/>
        <v>-348.74999999999977</v>
      </c>
      <c r="J1464">
        <f t="shared" si="190"/>
        <v>103.2993</v>
      </c>
      <c r="K1464">
        <f t="shared" si="191"/>
        <v>9.0551866771558895</v>
      </c>
      <c r="L1464">
        <f>Table1[[#This Row],[Accel. (N)]]+Table1[[#This Row],[Roll (N)]]+Table1[[#This Row],[Aero (N)]]</f>
        <v>-236.39551332284387</v>
      </c>
      <c r="M1464">
        <f>Table1[[#This Row],[Total (N)]]*((E1450/3.6)/1000)</f>
        <v>-1.2870422392021499</v>
      </c>
      <c r="N1464">
        <f>Table1[[#This Row],[Power (kW)]]*1000</f>
        <v>-1287.0422392021499</v>
      </c>
      <c r="P1464">
        <f>(Table1[[#This Row],[Power (kW)]]*1000)*C1450</f>
        <v>-1855914.9089295</v>
      </c>
      <c r="S1464">
        <f t="shared" si="185"/>
        <v>1</v>
      </c>
      <c r="T1464" t="str">
        <f t="shared" si="189"/>
        <v/>
      </c>
      <c r="U1464">
        <f t="shared" si="186"/>
        <v>0</v>
      </c>
    </row>
    <row r="1465" spans="2:21" x14ac:dyDescent="0.2">
      <c r="B1465" s="6" t="s">
        <v>53</v>
      </c>
      <c r="C1465" s="6">
        <v>1457</v>
      </c>
      <c r="D1465" s="6">
        <v>435</v>
      </c>
      <c r="E1465" s="12">
        <v>0</v>
      </c>
      <c r="F1465" s="17">
        <f t="shared" si="187"/>
        <v>0</v>
      </c>
      <c r="G1465" s="17">
        <f t="shared" si="188"/>
        <v>0</v>
      </c>
      <c r="I1465">
        <f t="shared" si="192"/>
        <v>-180.00000000000014</v>
      </c>
      <c r="J1465">
        <f t="shared" si="190"/>
        <v>103.2993</v>
      </c>
      <c r="K1465">
        <f t="shared" si="191"/>
        <v>7.893824100147687</v>
      </c>
      <c r="L1465">
        <f>Table1[[#This Row],[Accel. (N)]]+Table1[[#This Row],[Roll (N)]]+Table1[[#This Row],[Aero (N)]]</f>
        <v>-68.806875899852457</v>
      </c>
      <c r="M1465">
        <f>Table1[[#This Row],[Total (N)]]*((E1451/3.6)/1000)</f>
        <v>-0.34976828582424996</v>
      </c>
      <c r="N1465">
        <f>Table1[[#This Row],[Power (kW)]]*1000</f>
        <v>-349.76828582424997</v>
      </c>
      <c r="P1465">
        <f>(Table1[[#This Row],[Power (kW)]]*1000)*C1451</f>
        <v>-504715.63644439273</v>
      </c>
      <c r="S1465">
        <f t="shared" si="185"/>
        <v>1</v>
      </c>
      <c r="T1465" t="str">
        <f t="shared" si="189"/>
        <v/>
      </c>
      <c r="U1465">
        <f t="shared" si="186"/>
        <v>0</v>
      </c>
    </row>
    <row r="1466" spans="2:21" x14ac:dyDescent="0.2">
      <c r="B1466" s="6" t="s">
        <v>53</v>
      </c>
      <c r="C1466" s="6">
        <v>1458</v>
      </c>
      <c r="D1466" s="6">
        <v>436</v>
      </c>
      <c r="E1466" s="12">
        <v>0</v>
      </c>
      <c r="F1466" s="17">
        <f t="shared" si="187"/>
        <v>0</v>
      </c>
      <c r="G1466" s="17">
        <f t="shared" si="188"/>
        <v>0</v>
      </c>
      <c r="I1466">
        <f t="shared" si="192"/>
        <v>0</v>
      </c>
      <c r="J1466">
        <f t="shared" si="190"/>
        <v>103.2993</v>
      </c>
      <c r="K1466">
        <f t="shared" si="191"/>
        <v>7.6371316206750004</v>
      </c>
      <c r="L1466">
        <f>Table1[[#This Row],[Accel. (N)]]+Table1[[#This Row],[Roll (N)]]+Table1[[#This Row],[Aero (N)]]</f>
        <v>110.93643162067501</v>
      </c>
      <c r="M1466">
        <f>Table1[[#This Row],[Total (N)]]*((E1452/3.6)/1000)</f>
        <v>0.55468215810337507</v>
      </c>
      <c r="N1466">
        <f>Table1[[#This Row],[Power (kW)]]*1000</f>
        <v>554.68215810337506</v>
      </c>
      <c r="P1466">
        <f>(Table1[[#This Row],[Power (kW)]]*1000)*C1452</f>
        <v>800961.03630127362</v>
      </c>
      <c r="S1466">
        <f t="shared" si="185"/>
        <v>1</v>
      </c>
      <c r="T1466" t="str">
        <f t="shared" si="189"/>
        <v/>
      </c>
      <c r="U1466">
        <f t="shared" si="186"/>
        <v>0</v>
      </c>
    </row>
    <row r="1467" spans="2:21" x14ac:dyDescent="0.2">
      <c r="B1467" s="6" t="s">
        <v>53</v>
      </c>
      <c r="C1467" s="6">
        <v>1459</v>
      </c>
      <c r="D1467" s="6">
        <v>437</v>
      </c>
      <c r="E1467" s="12">
        <v>0</v>
      </c>
      <c r="F1467" s="17">
        <f t="shared" si="187"/>
        <v>0</v>
      </c>
      <c r="G1467" s="17">
        <f t="shared" si="188"/>
        <v>0</v>
      </c>
      <c r="I1467">
        <f t="shared" si="192"/>
        <v>56.25</v>
      </c>
      <c r="J1467">
        <f t="shared" si="190"/>
        <v>103.2993</v>
      </c>
      <c r="K1467">
        <f t="shared" si="191"/>
        <v>7.893824100147687</v>
      </c>
      <c r="L1467">
        <f>Table1[[#This Row],[Accel. (N)]]+Table1[[#This Row],[Roll (N)]]+Table1[[#This Row],[Aero (N)]]</f>
        <v>167.44312410014771</v>
      </c>
      <c r="M1467">
        <f>Table1[[#This Row],[Total (N)]]*((E1453/3.6)/1000)</f>
        <v>0.85116921417575075</v>
      </c>
      <c r="N1467">
        <f>Table1[[#This Row],[Power (kW)]]*1000</f>
        <v>851.16921417575077</v>
      </c>
      <c r="P1467">
        <f>(Table1[[#This Row],[Power (kW)]]*1000)*C1453</f>
        <v>1229939.5144839599</v>
      </c>
      <c r="S1467">
        <f t="shared" si="185"/>
        <v>1</v>
      </c>
      <c r="T1467" t="str">
        <f t="shared" si="189"/>
        <v/>
      </c>
      <c r="U1467">
        <f t="shared" si="186"/>
        <v>0</v>
      </c>
    </row>
    <row r="1468" spans="2:21" x14ac:dyDescent="0.2">
      <c r="B1468" s="6" t="s">
        <v>53</v>
      </c>
      <c r="C1468" s="6">
        <v>1460</v>
      </c>
      <c r="D1468" s="6">
        <v>438</v>
      </c>
      <c r="E1468" s="12">
        <v>0</v>
      </c>
      <c r="F1468" s="17">
        <f t="shared" si="187"/>
        <v>0</v>
      </c>
      <c r="G1468" s="17">
        <f t="shared" si="188"/>
        <v>0</v>
      </c>
      <c r="I1468">
        <f t="shared" si="192"/>
        <v>-45.000000000000242</v>
      </c>
      <c r="J1468">
        <f t="shared" si="190"/>
        <v>103.2993</v>
      </c>
      <c r="K1468">
        <f t="shared" si="191"/>
        <v>8.067309559185242</v>
      </c>
      <c r="L1468">
        <f>Table1[[#This Row],[Accel. (N)]]+Table1[[#This Row],[Roll (N)]]+Table1[[#This Row],[Aero (N)]]</f>
        <v>66.366609559185008</v>
      </c>
      <c r="M1468">
        <f>Table1[[#This Row],[Total (N)]]*((E1454/3.6)/1000)</f>
        <v>0.34105063245692291</v>
      </c>
      <c r="N1468">
        <f>Table1[[#This Row],[Power (kW)]]*1000</f>
        <v>341.05063245692293</v>
      </c>
      <c r="P1468">
        <f>(Table1[[#This Row],[Power (kW)]]*1000)*C1454</f>
        <v>493159.21453271055</v>
      </c>
      <c r="S1468">
        <f t="shared" si="185"/>
        <v>1</v>
      </c>
      <c r="T1468" t="str">
        <f t="shared" si="189"/>
        <v/>
      </c>
      <c r="U1468">
        <f t="shared" si="186"/>
        <v>0</v>
      </c>
    </row>
    <row r="1469" spans="2:21" x14ac:dyDescent="0.2">
      <c r="B1469" s="6" t="s">
        <v>53</v>
      </c>
      <c r="C1469" s="6">
        <v>1461</v>
      </c>
      <c r="D1469" s="6">
        <v>439</v>
      </c>
      <c r="E1469" s="12">
        <v>0</v>
      </c>
      <c r="F1469" s="17">
        <f t="shared" si="187"/>
        <v>0</v>
      </c>
      <c r="G1469" s="17">
        <f t="shared" si="188"/>
        <v>0</v>
      </c>
      <c r="I1469">
        <f t="shared" si="192"/>
        <v>-393.75</v>
      </c>
      <c r="J1469">
        <f t="shared" si="190"/>
        <v>103.2993</v>
      </c>
      <c r="K1469">
        <f t="shared" si="191"/>
        <v>7.5525103166064076</v>
      </c>
      <c r="L1469">
        <f>Table1[[#This Row],[Accel. (N)]]+Table1[[#This Row],[Roll (N)]]+Table1[[#This Row],[Aero (N)]]</f>
        <v>-282.89818968339358</v>
      </c>
      <c r="M1469">
        <f>Table1[[#This Row],[Total (N)]]*((E1455/3.6)/1000)</f>
        <v>-1.4066326653702068</v>
      </c>
      <c r="N1469">
        <f>Table1[[#This Row],[Power (kW)]]*1000</f>
        <v>-1406.6326653702067</v>
      </c>
      <c r="P1469">
        <f>(Table1[[#This Row],[Power (kW)]]*1000)*C1455</f>
        <v>-2035397.4667906892</v>
      </c>
      <c r="S1469">
        <f t="shared" si="185"/>
        <v>1</v>
      </c>
      <c r="T1469" t="str">
        <f t="shared" si="189"/>
        <v/>
      </c>
      <c r="U1469">
        <f t="shared" si="186"/>
        <v>0</v>
      </c>
    </row>
    <row r="1470" spans="2:21" x14ac:dyDescent="0.2">
      <c r="B1470" s="6" t="s">
        <v>53</v>
      </c>
      <c r="C1470" s="6">
        <v>1462</v>
      </c>
      <c r="D1470" s="6">
        <v>440</v>
      </c>
      <c r="E1470" s="12">
        <v>0</v>
      </c>
      <c r="F1470" s="17">
        <f t="shared" si="187"/>
        <v>0</v>
      </c>
      <c r="G1470" s="17">
        <f t="shared" si="188"/>
        <v>0</v>
      </c>
      <c r="I1470">
        <f t="shared" si="192"/>
        <v>-899.99999999999989</v>
      </c>
      <c r="J1470">
        <f t="shared" si="190"/>
        <v>103.2993</v>
      </c>
      <c r="K1470">
        <f t="shared" si="191"/>
        <v>5.303563625468751</v>
      </c>
      <c r="L1470">
        <f>Table1[[#This Row],[Accel. (N)]]+Table1[[#This Row],[Roll (N)]]+Table1[[#This Row],[Aero (N)]]</f>
        <v>-791.3971363745311</v>
      </c>
      <c r="M1470">
        <f>Table1[[#This Row],[Total (N)]]*((E1456/3.6)/1000)</f>
        <v>-3.2974880682272127</v>
      </c>
      <c r="N1470">
        <f>Table1[[#This Row],[Power (kW)]]*1000</f>
        <v>-3297.4880682272128</v>
      </c>
      <c r="P1470">
        <f>(Table1[[#This Row],[Power (kW)]]*1000)*C1456</f>
        <v>-4774762.7227930045</v>
      </c>
      <c r="S1470">
        <f t="shared" si="185"/>
        <v>1</v>
      </c>
      <c r="T1470" t="str">
        <f t="shared" si="189"/>
        <v/>
      </c>
      <c r="U1470">
        <f t="shared" si="186"/>
        <v>0</v>
      </c>
    </row>
    <row r="1471" spans="2:21" x14ac:dyDescent="0.2">
      <c r="B1471" s="6" t="s">
        <v>53</v>
      </c>
      <c r="C1471" s="6">
        <v>1463</v>
      </c>
      <c r="D1471" s="6">
        <v>441</v>
      </c>
      <c r="E1471" s="12">
        <v>0</v>
      </c>
      <c r="F1471" s="17">
        <f t="shared" si="187"/>
        <v>0</v>
      </c>
      <c r="G1471" s="17">
        <f t="shared" si="188"/>
        <v>0</v>
      </c>
      <c r="I1471">
        <f t="shared" si="192"/>
        <v>-1170</v>
      </c>
      <c r="J1471">
        <f t="shared" si="190"/>
        <v>103.2993</v>
      </c>
      <c r="K1471">
        <f t="shared" si="191"/>
        <v>2.3102323152541877</v>
      </c>
      <c r="L1471">
        <f>Table1[[#This Row],[Accel. (N)]]+Table1[[#This Row],[Roll (N)]]+Table1[[#This Row],[Aero (N)]]</f>
        <v>-1064.390467684746</v>
      </c>
      <c r="M1471">
        <f>Table1[[#This Row],[Total (N)]]*((E1457/3.6)/1000)</f>
        <v>-2.9270737861330511</v>
      </c>
      <c r="N1471">
        <f>Table1[[#This Row],[Power (kW)]]*1000</f>
        <v>-2927.0737861330513</v>
      </c>
      <c r="P1471">
        <f>(Table1[[#This Row],[Power (kW)]]*1000)*C1457</f>
        <v>-4241329.9161067912</v>
      </c>
      <c r="S1471">
        <f t="shared" si="185"/>
        <v>1</v>
      </c>
      <c r="T1471" t="str">
        <f t="shared" si="189"/>
        <v/>
      </c>
      <c r="U1471">
        <f t="shared" si="186"/>
        <v>0</v>
      </c>
    </row>
    <row r="1472" spans="2:21" x14ac:dyDescent="0.2">
      <c r="B1472" s="6" t="s">
        <v>53</v>
      </c>
      <c r="C1472" s="6">
        <v>1464</v>
      </c>
      <c r="D1472" s="6">
        <v>442</v>
      </c>
      <c r="E1472" s="12">
        <v>0</v>
      </c>
      <c r="F1472" s="17">
        <f t="shared" si="187"/>
        <v>0</v>
      </c>
      <c r="G1472" s="17">
        <f t="shared" si="188"/>
        <v>0</v>
      </c>
      <c r="I1472">
        <f t="shared" si="192"/>
        <v>-978.75000000000011</v>
      </c>
      <c r="J1472">
        <f t="shared" si="190"/>
        <v>103.2993</v>
      </c>
      <c r="K1472">
        <f t="shared" si="191"/>
        <v>0.49877069473297214</v>
      </c>
      <c r="L1472">
        <f>Table1[[#This Row],[Accel. (N)]]+Table1[[#This Row],[Roll (N)]]+Table1[[#This Row],[Aero (N)]]</f>
        <v>-874.95192930526707</v>
      </c>
      <c r="M1472">
        <f>Table1[[#This Row],[Total (N)]]*((E1458/3.6)/1000)</f>
        <v>-1.1179941318900632</v>
      </c>
      <c r="N1472">
        <f>Table1[[#This Row],[Power (kW)]]*1000</f>
        <v>-1117.9941318900633</v>
      </c>
      <c r="P1472">
        <f>(Table1[[#This Row],[Power (kW)]]*1000)*C1458</f>
        <v>-1621091.4912405917</v>
      </c>
      <c r="S1472">
        <f t="shared" si="185"/>
        <v>1</v>
      </c>
      <c r="T1472" t="str">
        <f t="shared" si="189"/>
        <v/>
      </c>
      <c r="U1472">
        <f t="shared" si="186"/>
        <v>0</v>
      </c>
    </row>
    <row r="1473" spans="2:21" x14ac:dyDescent="0.2">
      <c r="B1473" s="6" t="s">
        <v>53</v>
      </c>
      <c r="C1473" s="6">
        <v>1465</v>
      </c>
      <c r="D1473" s="6">
        <v>443</v>
      </c>
      <c r="E1473" s="12">
        <v>0</v>
      </c>
      <c r="F1473" s="17">
        <f t="shared" si="187"/>
        <v>0</v>
      </c>
      <c r="G1473" s="17">
        <f t="shared" si="188"/>
        <v>0</v>
      </c>
      <c r="I1473">
        <f t="shared" si="192"/>
        <v>-517.5</v>
      </c>
      <c r="J1473">
        <f t="shared" si="190"/>
        <v>103.2993</v>
      </c>
      <c r="K1473">
        <f t="shared" si="191"/>
        <v>3.3942807202999997E-2</v>
      </c>
      <c r="L1473">
        <f>Table1[[#This Row],[Accel. (N)]]+Table1[[#This Row],[Roll (N)]]+Table1[[#This Row],[Aero (N)]]</f>
        <v>-414.16675719279698</v>
      </c>
      <c r="M1473">
        <f>Table1[[#This Row],[Total (N)]]*((E1459/3.6)/1000)</f>
        <v>-0.13805558573093232</v>
      </c>
      <c r="N1473">
        <f>Table1[[#This Row],[Power (kW)]]*1000</f>
        <v>-138.05558573093234</v>
      </c>
      <c r="P1473">
        <f>(Table1[[#This Row],[Power (kW)]]*1000)*C1459</f>
        <v>-200318.65489558282</v>
      </c>
      <c r="S1473">
        <f t="shared" si="185"/>
        <v>1</v>
      </c>
      <c r="T1473" t="str">
        <f t="shared" si="189"/>
        <v/>
      </c>
      <c r="U1473">
        <f t="shared" si="186"/>
        <v>0</v>
      </c>
    </row>
    <row r="1474" spans="2:21" x14ac:dyDescent="0.2">
      <c r="B1474" s="6" t="s">
        <v>53</v>
      </c>
      <c r="C1474" s="6">
        <v>1466</v>
      </c>
      <c r="D1474" s="6">
        <v>444</v>
      </c>
      <c r="E1474" s="12">
        <v>0</v>
      </c>
      <c r="F1474" s="17">
        <f t="shared" si="187"/>
        <v>0</v>
      </c>
      <c r="G1474" s="17">
        <f t="shared" si="188"/>
        <v>0</v>
      </c>
      <c r="I1474">
        <f t="shared" si="192"/>
        <v>-135</v>
      </c>
      <c r="J1474">
        <f t="shared" si="190"/>
        <v>103.2993</v>
      </c>
      <c r="K1474">
        <f t="shared" si="191"/>
        <v>0</v>
      </c>
      <c r="L1474">
        <f>Table1[[#This Row],[Accel. (N)]]+Table1[[#This Row],[Roll (N)]]+Table1[[#This Row],[Aero (N)]]</f>
        <v>-31.700699999999998</v>
      </c>
      <c r="M1474">
        <f>Table1[[#This Row],[Total (N)]]*((E1460/3.6)/1000)</f>
        <v>0</v>
      </c>
      <c r="N1474">
        <f>Table1[[#This Row],[Power (kW)]]*1000</f>
        <v>0</v>
      </c>
      <c r="P1474">
        <f>(Table1[[#This Row],[Power (kW)]]*1000)*C1460</f>
        <v>0</v>
      </c>
      <c r="S1474">
        <f t="shared" si="185"/>
        <v>1</v>
      </c>
      <c r="T1474" t="str">
        <f t="shared" si="189"/>
        <v/>
      </c>
      <c r="U1474">
        <f t="shared" si="186"/>
        <v>0</v>
      </c>
    </row>
    <row r="1475" spans="2:21" x14ac:dyDescent="0.2">
      <c r="B1475" s="6" t="s">
        <v>53</v>
      </c>
      <c r="C1475" s="6">
        <v>1467</v>
      </c>
      <c r="D1475" s="6">
        <v>445</v>
      </c>
      <c r="E1475" s="12">
        <v>0</v>
      </c>
      <c r="F1475" s="17">
        <f t="shared" si="187"/>
        <v>0</v>
      </c>
      <c r="G1475" s="17">
        <f t="shared" si="188"/>
        <v>0</v>
      </c>
      <c r="I1475">
        <f t="shared" si="192"/>
        <v>0</v>
      </c>
      <c r="J1475">
        <f t="shared" si="190"/>
        <v>103.2993</v>
      </c>
      <c r="K1475">
        <f t="shared" si="191"/>
        <v>0</v>
      </c>
      <c r="L1475">
        <f>Table1[[#This Row],[Accel. (N)]]+Table1[[#This Row],[Roll (N)]]+Table1[[#This Row],[Aero (N)]]</f>
        <v>103.2993</v>
      </c>
      <c r="M1475">
        <f>Table1[[#This Row],[Total (N)]]*((E1461/3.6)/1000)</f>
        <v>0</v>
      </c>
      <c r="N1475">
        <f>Table1[[#This Row],[Power (kW)]]*1000</f>
        <v>0</v>
      </c>
      <c r="P1475">
        <f>(Table1[[#This Row],[Power (kW)]]*1000)*C1461</f>
        <v>0</v>
      </c>
      <c r="S1475">
        <f t="shared" si="185"/>
        <v>1</v>
      </c>
      <c r="T1475" t="str">
        <f t="shared" si="189"/>
        <v/>
      </c>
      <c r="U1475">
        <f t="shared" si="186"/>
        <v>0</v>
      </c>
    </row>
    <row r="1476" spans="2:21" x14ac:dyDescent="0.2">
      <c r="B1476" s="6" t="s">
        <v>53</v>
      </c>
      <c r="C1476" s="6">
        <v>1468</v>
      </c>
      <c r="D1476" s="6">
        <v>446</v>
      </c>
      <c r="E1476" s="12">
        <v>0</v>
      </c>
      <c r="F1476" s="17">
        <f t="shared" si="187"/>
        <v>0</v>
      </c>
      <c r="G1476" s="17">
        <f t="shared" si="188"/>
        <v>0</v>
      </c>
      <c r="I1476">
        <f t="shared" si="192"/>
        <v>0</v>
      </c>
      <c r="J1476">
        <f t="shared" si="190"/>
        <v>103.2993</v>
      </c>
      <c r="K1476">
        <f t="shared" si="191"/>
        <v>0</v>
      </c>
      <c r="L1476">
        <f>Table1[[#This Row],[Accel. (N)]]+Table1[[#This Row],[Roll (N)]]+Table1[[#This Row],[Aero (N)]]</f>
        <v>103.2993</v>
      </c>
      <c r="M1476">
        <f>Table1[[#This Row],[Total (N)]]*((E1462/3.6)/1000)</f>
        <v>0</v>
      </c>
      <c r="N1476">
        <f>Table1[[#This Row],[Power (kW)]]*1000</f>
        <v>0</v>
      </c>
      <c r="P1476">
        <f>(Table1[[#This Row],[Power (kW)]]*1000)*C1462</f>
        <v>0</v>
      </c>
      <c r="S1476">
        <f t="shared" si="185"/>
        <v>1</v>
      </c>
      <c r="T1476" t="str">
        <f t="shared" si="189"/>
        <v/>
      </c>
      <c r="U1476">
        <f t="shared" si="186"/>
        <v>0</v>
      </c>
    </row>
    <row r="1477" spans="2:21" x14ac:dyDescent="0.2">
      <c r="B1477" s="6" t="s">
        <v>53</v>
      </c>
      <c r="C1477" s="6">
        <v>1469</v>
      </c>
      <c r="D1477" s="6">
        <v>447</v>
      </c>
      <c r="E1477" s="12">
        <v>0</v>
      </c>
      <c r="F1477" s="17">
        <f t="shared" si="187"/>
        <v>0</v>
      </c>
      <c r="G1477" s="17">
        <f t="shared" si="188"/>
        <v>0</v>
      </c>
      <c r="I1477">
        <f t="shared" si="192"/>
        <v>0</v>
      </c>
      <c r="J1477">
        <f t="shared" si="190"/>
        <v>103.2993</v>
      </c>
      <c r="K1477">
        <f t="shared" si="191"/>
        <v>0</v>
      </c>
      <c r="L1477">
        <f>Table1[[#This Row],[Accel. (N)]]+Table1[[#This Row],[Roll (N)]]+Table1[[#This Row],[Aero (N)]]</f>
        <v>103.2993</v>
      </c>
      <c r="M1477">
        <f>Table1[[#This Row],[Total (N)]]*((E1463/3.6)/1000)</f>
        <v>0</v>
      </c>
      <c r="N1477">
        <f>Table1[[#This Row],[Power (kW)]]*1000</f>
        <v>0</v>
      </c>
      <c r="P1477">
        <f>(Table1[[#This Row],[Power (kW)]]*1000)*C1463</f>
        <v>0</v>
      </c>
      <c r="S1477">
        <f t="shared" si="185"/>
        <v>1</v>
      </c>
      <c r="T1477" t="str">
        <f t="shared" si="189"/>
        <v/>
      </c>
      <c r="U1477">
        <f t="shared" si="186"/>
        <v>0</v>
      </c>
    </row>
    <row r="1478" spans="2:21" x14ac:dyDescent="0.2">
      <c r="B1478" s="6" t="s">
        <v>53</v>
      </c>
      <c r="C1478" s="6">
        <v>1470</v>
      </c>
      <c r="D1478" s="6">
        <v>448</v>
      </c>
      <c r="E1478" s="12">
        <v>0</v>
      </c>
      <c r="F1478" s="17">
        <f t="shared" si="187"/>
        <v>0</v>
      </c>
      <c r="G1478" s="17">
        <f t="shared" si="188"/>
        <v>0</v>
      </c>
      <c r="I1478">
        <f t="shared" si="192"/>
        <v>0</v>
      </c>
      <c r="J1478">
        <f t="shared" si="190"/>
        <v>103.2993</v>
      </c>
      <c r="K1478">
        <f t="shared" si="191"/>
        <v>0</v>
      </c>
      <c r="L1478">
        <f>Table1[[#This Row],[Accel. (N)]]+Table1[[#This Row],[Roll (N)]]+Table1[[#This Row],[Aero (N)]]</f>
        <v>103.2993</v>
      </c>
      <c r="M1478">
        <f>Table1[[#This Row],[Total (N)]]*((E1464/3.6)/1000)</f>
        <v>0</v>
      </c>
      <c r="N1478">
        <f>Table1[[#This Row],[Power (kW)]]*1000</f>
        <v>0</v>
      </c>
      <c r="P1478">
        <f>(Table1[[#This Row],[Power (kW)]]*1000)*C1464</f>
        <v>0</v>
      </c>
      <c r="S1478">
        <f t="shared" si="185"/>
        <v>1</v>
      </c>
      <c r="T1478" t="str">
        <f t="shared" si="189"/>
        <v/>
      </c>
      <c r="U1478">
        <f t="shared" si="186"/>
        <v>0</v>
      </c>
    </row>
    <row r="1479" spans="2:21" x14ac:dyDescent="0.2">
      <c r="B1479" s="6" t="s">
        <v>53</v>
      </c>
      <c r="C1479" s="6">
        <v>1471</v>
      </c>
      <c r="D1479" s="6">
        <v>449</v>
      </c>
      <c r="E1479" s="12">
        <v>0</v>
      </c>
      <c r="F1479" s="17">
        <f t="shared" si="187"/>
        <v>0</v>
      </c>
      <c r="G1479" s="17">
        <f t="shared" si="188"/>
        <v>0</v>
      </c>
      <c r="I1479">
        <f t="shared" si="192"/>
        <v>0</v>
      </c>
      <c r="J1479">
        <f t="shared" si="190"/>
        <v>103.2993</v>
      </c>
      <c r="K1479">
        <f t="shared" si="191"/>
        <v>0</v>
      </c>
      <c r="L1479">
        <f>Table1[[#This Row],[Accel. (N)]]+Table1[[#This Row],[Roll (N)]]+Table1[[#This Row],[Aero (N)]]</f>
        <v>103.2993</v>
      </c>
      <c r="M1479">
        <f>Table1[[#This Row],[Total (N)]]*((E1465/3.6)/1000)</f>
        <v>0</v>
      </c>
      <c r="N1479">
        <f>Table1[[#This Row],[Power (kW)]]*1000</f>
        <v>0</v>
      </c>
      <c r="P1479">
        <f>(Table1[[#This Row],[Power (kW)]]*1000)*C1465</f>
        <v>0</v>
      </c>
      <c r="S1479">
        <f t="shared" si="185"/>
        <v>1</v>
      </c>
      <c r="T1479" t="str">
        <f t="shared" si="189"/>
        <v/>
      </c>
      <c r="U1479">
        <f t="shared" si="186"/>
        <v>0</v>
      </c>
    </row>
    <row r="1480" spans="2:21" x14ac:dyDescent="0.2">
      <c r="B1480" s="6" t="s">
        <v>53</v>
      </c>
      <c r="C1480" s="6">
        <v>1472</v>
      </c>
      <c r="D1480" s="6">
        <v>450</v>
      </c>
      <c r="E1480" s="12">
        <v>0</v>
      </c>
      <c r="F1480" s="17">
        <f t="shared" si="187"/>
        <v>0</v>
      </c>
      <c r="G1480" s="17">
        <f t="shared" si="188"/>
        <v>0</v>
      </c>
      <c r="I1480">
        <f t="shared" si="192"/>
        <v>0</v>
      </c>
      <c r="J1480">
        <f t="shared" si="190"/>
        <v>103.2993</v>
      </c>
      <c r="K1480">
        <f t="shared" si="191"/>
        <v>0</v>
      </c>
      <c r="L1480">
        <f>Table1[[#This Row],[Accel. (N)]]+Table1[[#This Row],[Roll (N)]]+Table1[[#This Row],[Aero (N)]]</f>
        <v>103.2993</v>
      </c>
      <c r="M1480">
        <f>Table1[[#This Row],[Total (N)]]*((E1466/3.6)/1000)</f>
        <v>0</v>
      </c>
      <c r="N1480">
        <f>Table1[[#This Row],[Power (kW)]]*1000</f>
        <v>0</v>
      </c>
      <c r="P1480">
        <f>(Table1[[#This Row],[Power (kW)]]*1000)*C1466</f>
        <v>0</v>
      </c>
      <c r="S1480">
        <f t="shared" ref="S1480:S1543" si="193">IF(E1480&lt;1,1,0)</f>
        <v>1</v>
      </c>
      <c r="T1480" t="str">
        <f t="shared" si="189"/>
        <v/>
      </c>
      <c r="U1480">
        <f t="shared" ref="U1480:U1543" si="194">E1480/3.6</f>
        <v>0</v>
      </c>
    </row>
    <row r="1481" spans="2:21" x14ac:dyDescent="0.2">
      <c r="B1481" s="6" t="s">
        <v>53</v>
      </c>
      <c r="C1481" s="6">
        <v>1473</v>
      </c>
      <c r="D1481" s="6">
        <v>451</v>
      </c>
      <c r="E1481" s="12">
        <v>0</v>
      </c>
      <c r="F1481" s="17">
        <f t="shared" si="187"/>
        <v>0</v>
      </c>
      <c r="G1481" s="17">
        <f t="shared" si="188"/>
        <v>0</v>
      </c>
      <c r="I1481">
        <f t="shared" si="192"/>
        <v>0</v>
      </c>
      <c r="J1481">
        <f t="shared" si="190"/>
        <v>103.2993</v>
      </c>
      <c r="K1481">
        <f t="shared" si="191"/>
        <v>0</v>
      </c>
      <c r="L1481">
        <f>Table1[[#This Row],[Accel. (N)]]+Table1[[#This Row],[Roll (N)]]+Table1[[#This Row],[Aero (N)]]</f>
        <v>103.2993</v>
      </c>
      <c r="M1481">
        <f>Table1[[#This Row],[Total (N)]]*((E1467/3.6)/1000)</f>
        <v>0</v>
      </c>
      <c r="N1481">
        <f>Table1[[#This Row],[Power (kW)]]*1000</f>
        <v>0</v>
      </c>
      <c r="P1481">
        <f>(Table1[[#This Row],[Power (kW)]]*1000)*C1467</f>
        <v>0</v>
      </c>
      <c r="S1481">
        <f t="shared" si="193"/>
        <v>1</v>
      </c>
      <c r="T1481" t="str">
        <f t="shared" si="189"/>
        <v/>
      </c>
      <c r="U1481">
        <f t="shared" si="194"/>
        <v>0</v>
      </c>
    </row>
    <row r="1482" spans="2:21" x14ac:dyDescent="0.2">
      <c r="B1482" s="6" t="s">
        <v>53</v>
      </c>
      <c r="C1482" s="6">
        <v>1474</v>
      </c>
      <c r="D1482" s="6">
        <v>452</v>
      </c>
      <c r="E1482" s="12">
        <v>0</v>
      </c>
      <c r="F1482" s="17">
        <f t="shared" ref="F1482:F1545" si="195">($E1483-$E1481)/2/3.6</f>
        <v>0</v>
      </c>
      <c r="G1482" s="17">
        <f t="shared" ref="G1482:G1545" si="196">($E1483-$E1481)/2</f>
        <v>0</v>
      </c>
      <c r="I1482">
        <f t="shared" si="192"/>
        <v>0</v>
      </c>
      <c r="J1482">
        <f t="shared" si="190"/>
        <v>103.2993</v>
      </c>
      <c r="K1482">
        <f t="shared" si="191"/>
        <v>0</v>
      </c>
      <c r="L1482">
        <f>Table1[[#This Row],[Accel. (N)]]+Table1[[#This Row],[Roll (N)]]+Table1[[#This Row],[Aero (N)]]</f>
        <v>103.2993</v>
      </c>
      <c r="M1482">
        <f>Table1[[#This Row],[Total (N)]]*((E1468/3.6)/1000)</f>
        <v>0</v>
      </c>
      <c r="N1482">
        <f>Table1[[#This Row],[Power (kW)]]*1000</f>
        <v>0</v>
      </c>
      <c r="P1482">
        <f>(Table1[[#This Row],[Power (kW)]]*1000)*C1468</f>
        <v>0</v>
      </c>
      <c r="S1482">
        <f t="shared" si="193"/>
        <v>1</v>
      </c>
      <c r="T1482" t="str">
        <f t="shared" si="189"/>
        <v/>
      </c>
      <c r="U1482">
        <f t="shared" si="194"/>
        <v>0</v>
      </c>
    </row>
    <row r="1483" spans="2:21" x14ac:dyDescent="0.2">
      <c r="B1483" s="6" t="s">
        <v>53</v>
      </c>
      <c r="C1483" s="6">
        <v>1475</v>
      </c>
      <c r="D1483" s="6">
        <v>453</v>
      </c>
      <c r="E1483" s="12">
        <v>0</v>
      </c>
      <c r="F1483" s="17">
        <f t="shared" si="195"/>
        <v>0</v>
      </c>
      <c r="G1483" s="17">
        <f t="shared" si="196"/>
        <v>0</v>
      </c>
      <c r="I1483">
        <f t="shared" si="192"/>
        <v>0</v>
      </c>
      <c r="J1483">
        <f t="shared" si="190"/>
        <v>103.2993</v>
      </c>
      <c r="K1483">
        <f t="shared" si="191"/>
        <v>0</v>
      </c>
      <c r="L1483">
        <f>Table1[[#This Row],[Accel. (N)]]+Table1[[#This Row],[Roll (N)]]+Table1[[#This Row],[Aero (N)]]</f>
        <v>103.2993</v>
      </c>
      <c r="M1483">
        <f>Table1[[#This Row],[Total (N)]]*((E1469/3.6)/1000)</f>
        <v>0</v>
      </c>
      <c r="N1483">
        <f>Table1[[#This Row],[Power (kW)]]*1000</f>
        <v>0</v>
      </c>
      <c r="P1483">
        <f>(Table1[[#This Row],[Power (kW)]]*1000)*C1469</f>
        <v>0</v>
      </c>
      <c r="S1483">
        <f t="shared" si="193"/>
        <v>1</v>
      </c>
      <c r="T1483" t="str">
        <f t="shared" si="189"/>
        <v/>
      </c>
      <c r="U1483">
        <f t="shared" si="194"/>
        <v>0</v>
      </c>
    </row>
    <row r="1484" spans="2:21" x14ac:dyDescent="0.2">
      <c r="B1484" s="6" t="s">
        <v>53</v>
      </c>
      <c r="C1484" s="6">
        <v>1476</v>
      </c>
      <c r="D1484" s="6">
        <v>454</v>
      </c>
      <c r="E1484" s="12">
        <v>0</v>
      </c>
      <c r="F1484" s="17">
        <f t="shared" si="195"/>
        <v>0</v>
      </c>
      <c r="G1484" s="17">
        <f t="shared" si="196"/>
        <v>0</v>
      </c>
      <c r="I1484">
        <f t="shared" si="192"/>
        <v>0</v>
      </c>
      <c r="J1484">
        <f t="shared" si="190"/>
        <v>103.2993</v>
      </c>
      <c r="K1484">
        <f t="shared" si="191"/>
        <v>0</v>
      </c>
      <c r="L1484">
        <f>Table1[[#This Row],[Accel. (N)]]+Table1[[#This Row],[Roll (N)]]+Table1[[#This Row],[Aero (N)]]</f>
        <v>103.2993</v>
      </c>
      <c r="M1484">
        <f>Table1[[#This Row],[Total (N)]]*((E1470/3.6)/1000)</f>
        <v>0</v>
      </c>
      <c r="N1484">
        <f>Table1[[#This Row],[Power (kW)]]*1000</f>
        <v>0</v>
      </c>
      <c r="P1484">
        <f>(Table1[[#This Row],[Power (kW)]]*1000)*C1470</f>
        <v>0</v>
      </c>
      <c r="S1484">
        <f t="shared" si="193"/>
        <v>1</v>
      </c>
      <c r="T1484" t="str">
        <f t="shared" si="189"/>
        <v/>
      </c>
      <c r="U1484">
        <f t="shared" si="194"/>
        <v>0</v>
      </c>
    </row>
    <row r="1485" spans="2:21" x14ac:dyDescent="0.2">
      <c r="B1485" s="6" t="s">
        <v>53</v>
      </c>
      <c r="C1485" s="6">
        <v>1477</v>
      </c>
      <c r="D1485" s="6">
        <v>455</v>
      </c>
      <c r="E1485" s="12">
        <v>0</v>
      </c>
      <c r="F1485" s="17">
        <f t="shared" si="195"/>
        <v>0</v>
      </c>
      <c r="G1485" s="17">
        <f t="shared" si="196"/>
        <v>0</v>
      </c>
      <c r="I1485">
        <f t="shared" si="192"/>
        <v>0</v>
      </c>
      <c r="J1485">
        <f t="shared" si="190"/>
        <v>103.2993</v>
      </c>
      <c r="K1485">
        <f t="shared" si="191"/>
        <v>0</v>
      </c>
      <c r="L1485">
        <f>Table1[[#This Row],[Accel. (N)]]+Table1[[#This Row],[Roll (N)]]+Table1[[#This Row],[Aero (N)]]</f>
        <v>103.2993</v>
      </c>
      <c r="M1485">
        <f>Table1[[#This Row],[Total (N)]]*((E1471/3.6)/1000)</f>
        <v>0</v>
      </c>
      <c r="N1485">
        <f>Table1[[#This Row],[Power (kW)]]*1000</f>
        <v>0</v>
      </c>
      <c r="P1485">
        <f>(Table1[[#This Row],[Power (kW)]]*1000)*C1471</f>
        <v>0</v>
      </c>
      <c r="S1485">
        <f t="shared" si="193"/>
        <v>1</v>
      </c>
      <c r="T1485" t="str">
        <f t="shared" si="189"/>
        <v/>
      </c>
      <c r="U1485">
        <f t="shared" si="194"/>
        <v>0</v>
      </c>
    </row>
    <row r="1486" spans="2:21" x14ac:dyDescent="0.2">
      <c r="B1486" s="7" t="s">
        <v>54</v>
      </c>
      <c r="C1486" s="7">
        <v>1478</v>
      </c>
      <c r="D1486" s="7">
        <v>1</v>
      </c>
      <c r="E1486" s="13">
        <v>0</v>
      </c>
      <c r="F1486" s="17">
        <f t="shared" si="195"/>
        <v>0.30555555555555558</v>
      </c>
      <c r="G1486" s="17">
        <f t="shared" si="196"/>
        <v>1.1000000000000001</v>
      </c>
      <c r="I1486">
        <f t="shared" si="192"/>
        <v>0</v>
      </c>
      <c r="J1486">
        <f t="shared" si="190"/>
        <v>103.2993</v>
      </c>
      <c r="K1486">
        <f t="shared" si="191"/>
        <v>0</v>
      </c>
      <c r="L1486">
        <f>Table1[[#This Row],[Accel. (N)]]+Table1[[#This Row],[Roll (N)]]+Table1[[#This Row],[Aero (N)]]</f>
        <v>103.2993</v>
      </c>
      <c r="M1486">
        <f>Table1[[#This Row],[Total (N)]]*((E1472/3.6)/1000)</f>
        <v>0</v>
      </c>
      <c r="N1486">
        <f>Table1[[#This Row],[Power (kW)]]*1000</f>
        <v>0</v>
      </c>
      <c r="P1486">
        <f>(Table1[[#This Row],[Power (kW)]]*1000)*C1472</f>
        <v>0</v>
      </c>
      <c r="S1486">
        <f t="shared" si="193"/>
        <v>1</v>
      </c>
      <c r="T1486" t="str">
        <f t="shared" si="189"/>
        <v/>
      </c>
      <c r="U1486">
        <f t="shared" si="194"/>
        <v>0</v>
      </c>
    </row>
    <row r="1487" spans="2:21" x14ac:dyDescent="0.2">
      <c r="B1487" s="7" t="s">
        <v>54</v>
      </c>
      <c r="C1487" s="7">
        <v>1479</v>
      </c>
      <c r="D1487" s="7">
        <v>2</v>
      </c>
      <c r="E1487" s="13">
        <v>2.2000000000000002</v>
      </c>
      <c r="F1487" s="17">
        <f t="shared" si="195"/>
        <v>0.61111111111111116</v>
      </c>
      <c r="G1487" s="17">
        <f t="shared" si="196"/>
        <v>2.2000000000000002</v>
      </c>
      <c r="I1487">
        <f t="shared" si="192"/>
        <v>0</v>
      </c>
      <c r="J1487">
        <f t="shared" si="190"/>
        <v>103.2993</v>
      </c>
      <c r="K1487">
        <f t="shared" si="191"/>
        <v>0</v>
      </c>
      <c r="L1487">
        <f>Table1[[#This Row],[Accel. (N)]]+Table1[[#This Row],[Roll (N)]]+Table1[[#This Row],[Aero (N)]]</f>
        <v>103.2993</v>
      </c>
      <c r="M1487">
        <f>Table1[[#This Row],[Total (N)]]*((E1473/3.6)/1000)</f>
        <v>0</v>
      </c>
      <c r="N1487">
        <f>Table1[[#This Row],[Power (kW)]]*1000</f>
        <v>0</v>
      </c>
      <c r="P1487">
        <f>(Table1[[#This Row],[Power (kW)]]*1000)*C1473</f>
        <v>0</v>
      </c>
      <c r="S1487">
        <f t="shared" si="193"/>
        <v>0</v>
      </c>
      <c r="T1487">
        <f t="shared" si="189"/>
        <v>2.2000000000000002</v>
      </c>
      <c r="U1487">
        <f t="shared" si="194"/>
        <v>0.61111111111111116</v>
      </c>
    </row>
    <row r="1488" spans="2:21" x14ac:dyDescent="0.2">
      <c r="B1488" s="7" t="s">
        <v>54</v>
      </c>
      <c r="C1488" s="7">
        <v>1480</v>
      </c>
      <c r="D1488" s="7">
        <v>3</v>
      </c>
      <c r="E1488" s="13">
        <v>4.4000000000000004</v>
      </c>
      <c r="F1488" s="17">
        <f t="shared" si="195"/>
        <v>0.56944444444444442</v>
      </c>
      <c r="G1488" s="17">
        <f t="shared" si="196"/>
        <v>2.0499999999999998</v>
      </c>
      <c r="I1488">
        <f t="shared" si="192"/>
        <v>0</v>
      </c>
      <c r="J1488">
        <f t="shared" si="190"/>
        <v>103.2993</v>
      </c>
      <c r="K1488">
        <f t="shared" si="191"/>
        <v>0</v>
      </c>
      <c r="L1488">
        <f>Table1[[#This Row],[Accel. (N)]]+Table1[[#This Row],[Roll (N)]]+Table1[[#This Row],[Aero (N)]]</f>
        <v>103.2993</v>
      </c>
      <c r="M1488">
        <f>Table1[[#This Row],[Total (N)]]*((E1474/3.6)/1000)</f>
        <v>0</v>
      </c>
      <c r="N1488">
        <f>Table1[[#This Row],[Power (kW)]]*1000</f>
        <v>0</v>
      </c>
      <c r="P1488">
        <f>(Table1[[#This Row],[Power (kW)]]*1000)*C1474</f>
        <v>0</v>
      </c>
      <c r="S1488">
        <f t="shared" si="193"/>
        <v>0</v>
      </c>
      <c r="T1488">
        <f t="shared" si="189"/>
        <v>4.4000000000000004</v>
      </c>
      <c r="U1488">
        <f t="shared" si="194"/>
        <v>1.2222222222222223</v>
      </c>
    </row>
    <row r="1489" spans="2:21" x14ac:dyDescent="0.2">
      <c r="B1489" s="7" t="s">
        <v>54</v>
      </c>
      <c r="C1489" s="7">
        <v>1481</v>
      </c>
      <c r="D1489" s="7">
        <v>4</v>
      </c>
      <c r="E1489" s="13">
        <v>6.3</v>
      </c>
      <c r="F1489" s="17">
        <f t="shared" si="195"/>
        <v>0.4861111111111111</v>
      </c>
      <c r="G1489" s="17">
        <f t="shared" si="196"/>
        <v>1.75</v>
      </c>
      <c r="I1489">
        <f t="shared" si="192"/>
        <v>0</v>
      </c>
      <c r="J1489">
        <f t="shared" si="190"/>
        <v>103.2993</v>
      </c>
      <c r="K1489">
        <f t="shared" si="191"/>
        <v>0</v>
      </c>
      <c r="L1489">
        <f>Table1[[#This Row],[Accel. (N)]]+Table1[[#This Row],[Roll (N)]]+Table1[[#This Row],[Aero (N)]]</f>
        <v>103.2993</v>
      </c>
      <c r="M1489">
        <f>Table1[[#This Row],[Total (N)]]*((E1475/3.6)/1000)</f>
        <v>0</v>
      </c>
      <c r="N1489">
        <f>Table1[[#This Row],[Power (kW)]]*1000</f>
        <v>0</v>
      </c>
      <c r="P1489">
        <f>(Table1[[#This Row],[Power (kW)]]*1000)*C1475</f>
        <v>0</v>
      </c>
      <c r="S1489">
        <f t="shared" si="193"/>
        <v>0</v>
      </c>
      <c r="T1489">
        <f t="shared" si="189"/>
        <v>6.3</v>
      </c>
      <c r="U1489">
        <f t="shared" si="194"/>
        <v>1.75</v>
      </c>
    </row>
    <row r="1490" spans="2:21" x14ac:dyDescent="0.2">
      <c r="B1490" s="7" t="s">
        <v>54</v>
      </c>
      <c r="C1490" s="7">
        <v>1482</v>
      </c>
      <c r="D1490" s="7">
        <v>5</v>
      </c>
      <c r="E1490" s="13">
        <v>7.9</v>
      </c>
      <c r="F1490" s="17">
        <f t="shared" si="195"/>
        <v>0.40277777777777768</v>
      </c>
      <c r="G1490" s="17">
        <f t="shared" si="196"/>
        <v>1.4499999999999997</v>
      </c>
      <c r="I1490">
        <f t="shared" si="192"/>
        <v>0</v>
      </c>
      <c r="J1490">
        <f t="shared" si="190"/>
        <v>103.2993</v>
      </c>
      <c r="K1490">
        <f t="shared" si="191"/>
        <v>0</v>
      </c>
      <c r="L1490">
        <f>Table1[[#This Row],[Accel. (N)]]+Table1[[#This Row],[Roll (N)]]+Table1[[#This Row],[Aero (N)]]</f>
        <v>103.2993</v>
      </c>
      <c r="M1490">
        <f>Table1[[#This Row],[Total (N)]]*((E1476/3.6)/1000)</f>
        <v>0</v>
      </c>
      <c r="N1490">
        <f>Table1[[#This Row],[Power (kW)]]*1000</f>
        <v>0</v>
      </c>
      <c r="P1490">
        <f>(Table1[[#This Row],[Power (kW)]]*1000)*C1476</f>
        <v>0</v>
      </c>
      <c r="S1490">
        <f t="shared" si="193"/>
        <v>0</v>
      </c>
      <c r="T1490">
        <f t="shared" si="189"/>
        <v>7.9</v>
      </c>
      <c r="U1490">
        <f t="shared" si="194"/>
        <v>2.1944444444444446</v>
      </c>
    </row>
    <row r="1491" spans="2:21" x14ac:dyDescent="0.2">
      <c r="B1491" s="7" t="s">
        <v>54</v>
      </c>
      <c r="C1491" s="7">
        <v>1483</v>
      </c>
      <c r="D1491" s="7">
        <v>6</v>
      </c>
      <c r="E1491" s="13">
        <v>9.1999999999999993</v>
      </c>
      <c r="F1491" s="17">
        <f t="shared" si="195"/>
        <v>0.34722222222222221</v>
      </c>
      <c r="G1491" s="17">
        <f t="shared" si="196"/>
        <v>1.25</v>
      </c>
      <c r="I1491">
        <f t="shared" si="192"/>
        <v>0</v>
      </c>
      <c r="J1491">
        <f t="shared" si="190"/>
        <v>103.2993</v>
      </c>
      <c r="K1491">
        <f t="shared" si="191"/>
        <v>0</v>
      </c>
      <c r="L1491">
        <f>Table1[[#This Row],[Accel. (N)]]+Table1[[#This Row],[Roll (N)]]+Table1[[#This Row],[Aero (N)]]</f>
        <v>103.2993</v>
      </c>
      <c r="M1491">
        <f>Table1[[#This Row],[Total (N)]]*((E1477/3.6)/1000)</f>
        <v>0</v>
      </c>
      <c r="N1491">
        <f>Table1[[#This Row],[Power (kW)]]*1000</f>
        <v>0</v>
      </c>
      <c r="P1491">
        <f>(Table1[[#This Row],[Power (kW)]]*1000)*C1477</f>
        <v>0</v>
      </c>
      <c r="S1491">
        <f t="shared" si="193"/>
        <v>0</v>
      </c>
      <c r="T1491">
        <f t="shared" si="189"/>
        <v>9.1999999999999993</v>
      </c>
      <c r="U1491">
        <f t="shared" si="194"/>
        <v>2.5555555555555554</v>
      </c>
    </row>
    <row r="1492" spans="2:21" x14ac:dyDescent="0.2">
      <c r="B1492" s="7" t="s">
        <v>54</v>
      </c>
      <c r="C1492" s="7">
        <v>1484</v>
      </c>
      <c r="D1492" s="7">
        <v>7</v>
      </c>
      <c r="E1492" s="13">
        <v>10.4</v>
      </c>
      <c r="F1492" s="17">
        <f t="shared" si="195"/>
        <v>0.31944444444444453</v>
      </c>
      <c r="G1492" s="17">
        <f t="shared" si="196"/>
        <v>1.1500000000000004</v>
      </c>
      <c r="I1492">
        <f t="shared" si="192"/>
        <v>0</v>
      </c>
      <c r="J1492">
        <f t="shared" si="190"/>
        <v>103.2993</v>
      </c>
      <c r="K1492">
        <f t="shared" si="191"/>
        <v>0</v>
      </c>
      <c r="L1492">
        <f>Table1[[#This Row],[Accel. (N)]]+Table1[[#This Row],[Roll (N)]]+Table1[[#This Row],[Aero (N)]]</f>
        <v>103.2993</v>
      </c>
      <c r="M1492">
        <f>Table1[[#This Row],[Total (N)]]*((E1478/3.6)/1000)</f>
        <v>0</v>
      </c>
      <c r="N1492">
        <f>Table1[[#This Row],[Power (kW)]]*1000</f>
        <v>0</v>
      </c>
      <c r="P1492">
        <f>(Table1[[#This Row],[Power (kW)]]*1000)*C1478</f>
        <v>0</v>
      </c>
      <c r="S1492">
        <f t="shared" si="193"/>
        <v>0</v>
      </c>
      <c r="T1492">
        <f t="shared" si="189"/>
        <v>10.4</v>
      </c>
      <c r="U1492">
        <f t="shared" si="194"/>
        <v>2.8888888888888888</v>
      </c>
    </row>
    <row r="1493" spans="2:21" x14ac:dyDescent="0.2">
      <c r="B1493" s="7" t="s">
        <v>54</v>
      </c>
      <c r="C1493" s="7">
        <v>1485</v>
      </c>
      <c r="D1493" s="7">
        <v>8</v>
      </c>
      <c r="E1493" s="13">
        <v>11.5</v>
      </c>
      <c r="F1493" s="17">
        <f t="shared" si="195"/>
        <v>0.34722222222222221</v>
      </c>
      <c r="G1493" s="17">
        <f t="shared" si="196"/>
        <v>1.25</v>
      </c>
      <c r="I1493">
        <f t="shared" si="192"/>
        <v>0</v>
      </c>
      <c r="J1493">
        <f t="shared" si="190"/>
        <v>103.2993</v>
      </c>
      <c r="K1493">
        <f t="shared" si="191"/>
        <v>0</v>
      </c>
      <c r="L1493">
        <f>Table1[[#This Row],[Accel. (N)]]+Table1[[#This Row],[Roll (N)]]+Table1[[#This Row],[Aero (N)]]</f>
        <v>103.2993</v>
      </c>
      <c r="M1493">
        <f>Table1[[#This Row],[Total (N)]]*((E1479/3.6)/1000)</f>
        <v>0</v>
      </c>
      <c r="N1493">
        <f>Table1[[#This Row],[Power (kW)]]*1000</f>
        <v>0</v>
      </c>
      <c r="P1493">
        <f>(Table1[[#This Row],[Power (kW)]]*1000)*C1479</f>
        <v>0</v>
      </c>
      <c r="S1493">
        <f t="shared" si="193"/>
        <v>0</v>
      </c>
      <c r="T1493">
        <f t="shared" ref="T1493:T1556" si="197">IF(S1493=1,"",E1493)</f>
        <v>11.5</v>
      </c>
      <c r="U1493">
        <f t="shared" si="194"/>
        <v>3.1944444444444442</v>
      </c>
    </row>
    <row r="1494" spans="2:21" x14ac:dyDescent="0.2">
      <c r="B1494" s="7" t="s">
        <v>54</v>
      </c>
      <c r="C1494" s="7">
        <v>1486</v>
      </c>
      <c r="D1494" s="7">
        <v>9</v>
      </c>
      <c r="E1494" s="13">
        <v>12.9</v>
      </c>
      <c r="F1494" s="17">
        <f t="shared" si="195"/>
        <v>0.44444444444444431</v>
      </c>
      <c r="G1494" s="17">
        <f t="shared" si="196"/>
        <v>1.5999999999999996</v>
      </c>
      <c r="I1494">
        <f t="shared" si="192"/>
        <v>0</v>
      </c>
      <c r="J1494">
        <f t="shared" ref="J1494:J1557" si="198">$M$16*9.81*$M$17</f>
        <v>103.2993</v>
      </c>
      <c r="K1494">
        <f t="shared" si="191"/>
        <v>0</v>
      </c>
      <c r="L1494">
        <f>Table1[[#This Row],[Accel. (N)]]+Table1[[#This Row],[Roll (N)]]+Table1[[#This Row],[Aero (N)]]</f>
        <v>103.2993</v>
      </c>
      <c r="M1494">
        <f>Table1[[#This Row],[Total (N)]]*((E1480/3.6)/1000)</f>
        <v>0</v>
      </c>
      <c r="N1494">
        <f>Table1[[#This Row],[Power (kW)]]*1000</f>
        <v>0</v>
      </c>
      <c r="P1494">
        <f>(Table1[[#This Row],[Power (kW)]]*1000)*C1480</f>
        <v>0</v>
      </c>
      <c r="S1494">
        <f t="shared" si="193"/>
        <v>0</v>
      </c>
      <c r="T1494">
        <f t="shared" si="197"/>
        <v>12.9</v>
      </c>
      <c r="U1494">
        <f t="shared" si="194"/>
        <v>3.5833333333333335</v>
      </c>
    </row>
    <row r="1495" spans="2:21" x14ac:dyDescent="0.2">
      <c r="B1495" s="7" t="s">
        <v>54</v>
      </c>
      <c r="C1495" s="7">
        <v>1487</v>
      </c>
      <c r="D1495" s="7">
        <v>10</v>
      </c>
      <c r="E1495" s="13">
        <v>14.7</v>
      </c>
      <c r="F1495" s="17">
        <f t="shared" si="195"/>
        <v>0.56944444444444442</v>
      </c>
      <c r="G1495" s="17">
        <f t="shared" si="196"/>
        <v>2.0499999999999998</v>
      </c>
      <c r="I1495">
        <f t="shared" si="192"/>
        <v>0</v>
      </c>
      <c r="J1495">
        <f t="shared" si="198"/>
        <v>103.2993</v>
      </c>
      <c r="K1495">
        <f t="shared" ref="K1495:K1558" si="199">0.5*0.9617*$M$20*1.293^2*(E1481/3.6)^2</f>
        <v>0</v>
      </c>
      <c r="L1495">
        <f>Table1[[#This Row],[Accel. (N)]]+Table1[[#This Row],[Roll (N)]]+Table1[[#This Row],[Aero (N)]]</f>
        <v>103.2993</v>
      </c>
      <c r="M1495">
        <f>Table1[[#This Row],[Total (N)]]*((E1481/3.6)/1000)</f>
        <v>0</v>
      </c>
      <c r="N1495">
        <f>Table1[[#This Row],[Power (kW)]]*1000</f>
        <v>0</v>
      </c>
      <c r="P1495">
        <f>(Table1[[#This Row],[Power (kW)]]*1000)*C1481</f>
        <v>0</v>
      </c>
      <c r="S1495">
        <f t="shared" si="193"/>
        <v>0</v>
      </c>
      <c r="T1495">
        <f t="shared" si="197"/>
        <v>14.7</v>
      </c>
      <c r="U1495">
        <f t="shared" si="194"/>
        <v>4.083333333333333</v>
      </c>
    </row>
    <row r="1496" spans="2:21" x14ac:dyDescent="0.2">
      <c r="B1496" s="7" t="s">
        <v>54</v>
      </c>
      <c r="C1496" s="7">
        <v>1488</v>
      </c>
      <c r="D1496" s="7">
        <v>11</v>
      </c>
      <c r="E1496" s="13">
        <v>17</v>
      </c>
      <c r="F1496" s="17">
        <f t="shared" si="195"/>
        <v>0.70833333333333348</v>
      </c>
      <c r="G1496" s="17">
        <f t="shared" si="196"/>
        <v>2.5500000000000007</v>
      </c>
      <c r="I1496">
        <f t="shared" si="192"/>
        <v>0</v>
      </c>
      <c r="J1496">
        <f t="shared" si="198"/>
        <v>103.2993</v>
      </c>
      <c r="K1496">
        <f t="shared" si="199"/>
        <v>0</v>
      </c>
      <c r="L1496">
        <f>Table1[[#This Row],[Accel. (N)]]+Table1[[#This Row],[Roll (N)]]+Table1[[#This Row],[Aero (N)]]</f>
        <v>103.2993</v>
      </c>
      <c r="M1496">
        <f>Table1[[#This Row],[Total (N)]]*((E1482/3.6)/1000)</f>
        <v>0</v>
      </c>
      <c r="N1496">
        <f>Table1[[#This Row],[Power (kW)]]*1000</f>
        <v>0</v>
      </c>
      <c r="P1496">
        <f>(Table1[[#This Row],[Power (kW)]]*1000)*C1482</f>
        <v>0</v>
      </c>
      <c r="S1496">
        <f t="shared" si="193"/>
        <v>0</v>
      </c>
      <c r="T1496">
        <f t="shared" si="197"/>
        <v>17</v>
      </c>
      <c r="U1496">
        <f t="shared" si="194"/>
        <v>4.7222222222222223</v>
      </c>
    </row>
    <row r="1497" spans="2:21" x14ac:dyDescent="0.2">
      <c r="B1497" s="7" t="s">
        <v>54</v>
      </c>
      <c r="C1497" s="7">
        <v>1489</v>
      </c>
      <c r="D1497" s="7">
        <v>12</v>
      </c>
      <c r="E1497" s="13">
        <v>19.8</v>
      </c>
      <c r="F1497" s="17">
        <f t="shared" si="195"/>
        <v>0.84722222222222243</v>
      </c>
      <c r="G1497" s="17">
        <f t="shared" si="196"/>
        <v>3.0500000000000007</v>
      </c>
      <c r="I1497">
        <f t="shared" si="192"/>
        <v>0</v>
      </c>
      <c r="J1497">
        <f t="shared" si="198"/>
        <v>103.2993</v>
      </c>
      <c r="K1497">
        <f t="shared" si="199"/>
        <v>0</v>
      </c>
      <c r="L1497">
        <f>Table1[[#This Row],[Accel. (N)]]+Table1[[#This Row],[Roll (N)]]+Table1[[#This Row],[Aero (N)]]</f>
        <v>103.2993</v>
      </c>
      <c r="M1497">
        <f>Table1[[#This Row],[Total (N)]]*((E1483/3.6)/1000)</f>
        <v>0</v>
      </c>
      <c r="N1497">
        <f>Table1[[#This Row],[Power (kW)]]*1000</f>
        <v>0</v>
      </c>
      <c r="P1497">
        <f>(Table1[[#This Row],[Power (kW)]]*1000)*C1483</f>
        <v>0</v>
      </c>
      <c r="S1497">
        <f t="shared" si="193"/>
        <v>0</v>
      </c>
      <c r="T1497">
        <f t="shared" si="197"/>
        <v>19.8</v>
      </c>
      <c r="U1497">
        <f t="shared" si="194"/>
        <v>5.5</v>
      </c>
    </row>
    <row r="1498" spans="2:21" x14ac:dyDescent="0.2">
      <c r="B1498" s="7" t="s">
        <v>54</v>
      </c>
      <c r="C1498" s="7">
        <v>1490</v>
      </c>
      <c r="D1498" s="7">
        <v>13</v>
      </c>
      <c r="E1498" s="13">
        <v>23.1</v>
      </c>
      <c r="F1498" s="17">
        <f t="shared" si="195"/>
        <v>0.95833333333333315</v>
      </c>
      <c r="G1498" s="17">
        <f t="shared" si="196"/>
        <v>3.4499999999999993</v>
      </c>
      <c r="I1498">
        <f t="shared" si="192"/>
        <v>0</v>
      </c>
      <c r="J1498">
        <f t="shared" si="198"/>
        <v>103.2993</v>
      </c>
      <c r="K1498">
        <f t="shared" si="199"/>
        <v>0</v>
      </c>
      <c r="L1498">
        <f>Table1[[#This Row],[Accel. (N)]]+Table1[[#This Row],[Roll (N)]]+Table1[[#This Row],[Aero (N)]]</f>
        <v>103.2993</v>
      </c>
      <c r="M1498">
        <f>Table1[[#This Row],[Total (N)]]*((E1484/3.6)/1000)</f>
        <v>0</v>
      </c>
      <c r="N1498">
        <f>Table1[[#This Row],[Power (kW)]]*1000</f>
        <v>0</v>
      </c>
      <c r="P1498">
        <f>(Table1[[#This Row],[Power (kW)]]*1000)*C1484</f>
        <v>0</v>
      </c>
      <c r="S1498">
        <f t="shared" si="193"/>
        <v>0</v>
      </c>
      <c r="T1498">
        <f t="shared" si="197"/>
        <v>23.1</v>
      </c>
      <c r="U1498">
        <f t="shared" si="194"/>
        <v>6.416666666666667</v>
      </c>
    </row>
    <row r="1499" spans="2:21" x14ac:dyDescent="0.2">
      <c r="B1499" s="7" t="s">
        <v>54</v>
      </c>
      <c r="C1499" s="7">
        <v>1491</v>
      </c>
      <c r="D1499" s="7">
        <v>14</v>
      </c>
      <c r="E1499" s="13">
        <v>26.7</v>
      </c>
      <c r="F1499" s="17">
        <f t="shared" si="195"/>
        <v>1.0277777777777775</v>
      </c>
      <c r="G1499" s="17">
        <f t="shared" si="196"/>
        <v>3.6999999999999993</v>
      </c>
      <c r="I1499">
        <f t="shared" si="192"/>
        <v>0</v>
      </c>
      <c r="J1499">
        <f t="shared" si="198"/>
        <v>103.2993</v>
      </c>
      <c r="K1499">
        <f t="shared" si="199"/>
        <v>0</v>
      </c>
      <c r="L1499">
        <f>Table1[[#This Row],[Accel. (N)]]+Table1[[#This Row],[Roll (N)]]+Table1[[#This Row],[Aero (N)]]</f>
        <v>103.2993</v>
      </c>
      <c r="M1499">
        <f>Table1[[#This Row],[Total (N)]]*((E1485/3.6)/1000)</f>
        <v>0</v>
      </c>
      <c r="N1499">
        <f>Table1[[#This Row],[Power (kW)]]*1000</f>
        <v>0</v>
      </c>
      <c r="P1499">
        <f>(Table1[[#This Row],[Power (kW)]]*1000)*C1485</f>
        <v>0</v>
      </c>
      <c r="S1499">
        <f t="shared" si="193"/>
        <v>0</v>
      </c>
      <c r="T1499">
        <f t="shared" si="197"/>
        <v>26.7</v>
      </c>
      <c r="U1499">
        <f t="shared" si="194"/>
        <v>7.4166666666666661</v>
      </c>
    </row>
    <row r="1500" spans="2:21" x14ac:dyDescent="0.2">
      <c r="B1500" s="7" t="s">
        <v>54</v>
      </c>
      <c r="C1500" s="7">
        <v>1492</v>
      </c>
      <c r="D1500" s="7">
        <v>15</v>
      </c>
      <c r="E1500" s="13">
        <v>30.5</v>
      </c>
      <c r="F1500" s="17">
        <f t="shared" si="195"/>
        <v>1.0277777777777781</v>
      </c>
      <c r="G1500" s="17">
        <f t="shared" si="196"/>
        <v>3.7000000000000011</v>
      </c>
      <c r="I1500">
        <f t="shared" si="192"/>
        <v>247.50000000000003</v>
      </c>
      <c r="J1500">
        <f t="shared" si="198"/>
        <v>103.2993</v>
      </c>
      <c r="K1500">
        <f t="shared" si="199"/>
        <v>0</v>
      </c>
      <c r="L1500">
        <f>Table1[[#This Row],[Accel. (N)]]+Table1[[#This Row],[Roll (N)]]+Table1[[#This Row],[Aero (N)]]</f>
        <v>350.79930000000002</v>
      </c>
      <c r="M1500">
        <f>Table1[[#This Row],[Total (N)]]*((E1486/3.6)/1000)</f>
        <v>0</v>
      </c>
      <c r="N1500">
        <f>Table1[[#This Row],[Power (kW)]]*1000</f>
        <v>0</v>
      </c>
      <c r="P1500">
        <f>(Table1[[#This Row],[Power (kW)]]*1000)*C1486</f>
        <v>0</v>
      </c>
      <c r="S1500">
        <f t="shared" si="193"/>
        <v>0</v>
      </c>
      <c r="T1500">
        <f t="shared" si="197"/>
        <v>30.5</v>
      </c>
      <c r="U1500">
        <f t="shared" si="194"/>
        <v>8.4722222222222214</v>
      </c>
    </row>
    <row r="1501" spans="2:21" x14ac:dyDescent="0.2">
      <c r="B1501" s="7" t="s">
        <v>54</v>
      </c>
      <c r="C1501" s="7">
        <v>1493</v>
      </c>
      <c r="D1501" s="7">
        <v>16</v>
      </c>
      <c r="E1501" s="13">
        <v>34.1</v>
      </c>
      <c r="F1501" s="17">
        <f t="shared" si="195"/>
        <v>0.97222222222222221</v>
      </c>
      <c r="G1501" s="17">
        <f t="shared" si="196"/>
        <v>3.5</v>
      </c>
      <c r="I1501">
        <f t="shared" si="192"/>
        <v>495.00000000000006</v>
      </c>
      <c r="J1501">
        <f t="shared" si="198"/>
        <v>103.2993</v>
      </c>
      <c r="K1501">
        <f t="shared" si="199"/>
        <v>0.11408554643230558</v>
      </c>
      <c r="L1501">
        <f>Table1[[#This Row],[Accel. (N)]]+Table1[[#This Row],[Roll (N)]]+Table1[[#This Row],[Aero (N)]]</f>
        <v>598.41338554643232</v>
      </c>
      <c r="M1501">
        <f>Table1[[#This Row],[Total (N)]]*((E1487/3.6)/1000)</f>
        <v>0.36569706894504206</v>
      </c>
      <c r="N1501">
        <f>Table1[[#This Row],[Power (kW)]]*1000</f>
        <v>365.69706894504208</v>
      </c>
      <c r="P1501">
        <f>(Table1[[#This Row],[Power (kW)]]*1000)*C1487</f>
        <v>540865.9649697172</v>
      </c>
      <c r="S1501">
        <f t="shared" si="193"/>
        <v>0</v>
      </c>
      <c r="T1501">
        <f t="shared" si="197"/>
        <v>34.1</v>
      </c>
      <c r="U1501">
        <f t="shared" si="194"/>
        <v>9.4722222222222232</v>
      </c>
    </row>
    <row r="1502" spans="2:21" x14ac:dyDescent="0.2">
      <c r="B1502" s="7" t="s">
        <v>54</v>
      </c>
      <c r="C1502" s="7">
        <v>1494</v>
      </c>
      <c r="D1502" s="7">
        <v>17</v>
      </c>
      <c r="E1502" s="13">
        <v>37.5</v>
      </c>
      <c r="F1502" s="17">
        <f t="shared" si="195"/>
        <v>0.90277777777777779</v>
      </c>
      <c r="G1502" s="17">
        <f t="shared" si="196"/>
        <v>3.25</v>
      </c>
      <c r="I1502">
        <f t="shared" si="192"/>
        <v>461.25</v>
      </c>
      <c r="J1502">
        <f t="shared" si="198"/>
        <v>103.2993</v>
      </c>
      <c r="K1502">
        <f t="shared" si="199"/>
        <v>0.4563421857292223</v>
      </c>
      <c r="L1502">
        <f>Table1[[#This Row],[Accel. (N)]]+Table1[[#This Row],[Roll (N)]]+Table1[[#This Row],[Aero (N)]]</f>
        <v>565.00564218572924</v>
      </c>
      <c r="M1502">
        <f>Table1[[#This Row],[Total (N)]]*((E1488/3.6)/1000)</f>
        <v>0.6905624515603358</v>
      </c>
      <c r="N1502">
        <f>Table1[[#This Row],[Power (kW)]]*1000</f>
        <v>690.56245156033583</v>
      </c>
      <c r="P1502">
        <f>(Table1[[#This Row],[Power (kW)]]*1000)*C1488</f>
        <v>1022032.4283092971</v>
      </c>
      <c r="S1502">
        <f t="shared" si="193"/>
        <v>0</v>
      </c>
      <c r="T1502">
        <f t="shared" si="197"/>
        <v>37.5</v>
      </c>
      <c r="U1502">
        <f t="shared" si="194"/>
        <v>10.416666666666666</v>
      </c>
    </row>
    <row r="1503" spans="2:21" x14ac:dyDescent="0.2">
      <c r="B1503" s="7" t="s">
        <v>54</v>
      </c>
      <c r="C1503" s="7">
        <v>1495</v>
      </c>
      <c r="D1503" s="7">
        <v>18</v>
      </c>
      <c r="E1503" s="13">
        <v>40.6</v>
      </c>
      <c r="F1503" s="17">
        <f t="shared" si="195"/>
        <v>0.80555555555555514</v>
      </c>
      <c r="G1503" s="17">
        <f t="shared" si="196"/>
        <v>2.8999999999999986</v>
      </c>
      <c r="I1503">
        <f t="shared" si="192"/>
        <v>393.75</v>
      </c>
      <c r="J1503">
        <f t="shared" si="198"/>
        <v>103.2993</v>
      </c>
      <c r="K1503">
        <f t="shared" si="199"/>
        <v>0.93554862353268753</v>
      </c>
      <c r="L1503">
        <f>Table1[[#This Row],[Accel. (N)]]+Table1[[#This Row],[Roll (N)]]+Table1[[#This Row],[Aero (N)]]</f>
        <v>497.98484862353268</v>
      </c>
      <c r="M1503">
        <f>Table1[[#This Row],[Total (N)]]*((E1489/3.6)/1000)</f>
        <v>0.87147348509118217</v>
      </c>
      <c r="N1503">
        <f>Table1[[#This Row],[Power (kW)]]*1000</f>
        <v>871.47348509118217</v>
      </c>
      <c r="P1503">
        <f>(Table1[[#This Row],[Power (kW)]]*1000)*C1489</f>
        <v>1290652.2314200408</v>
      </c>
      <c r="S1503">
        <f t="shared" si="193"/>
        <v>0</v>
      </c>
      <c r="T1503">
        <f t="shared" si="197"/>
        <v>40.6</v>
      </c>
      <c r="U1503">
        <f t="shared" si="194"/>
        <v>11.277777777777779</v>
      </c>
    </row>
    <row r="1504" spans="2:21" x14ac:dyDescent="0.2">
      <c r="B1504" s="7" t="s">
        <v>54</v>
      </c>
      <c r="C1504" s="7">
        <v>1496</v>
      </c>
      <c r="D1504" s="7">
        <v>19</v>
      </c>
      <c r="E1504" s="13">
        <v>43.3</v>
      </c>
      <c r="F1504" s="17">
        <f t="shared" si="195"/>
        <v>0.70833333333333348</v>
      </c>
      <c r="G1504" s="17">
        <f t="shared" si="196"/>
        <v>2.5500000000000007</v>
      </c>
      <c r="I1504">
        <f t="shared" si="192"/>
        <v>326.24999999999994</v>
      </c>
      <c r="J1504">
        <f t="shared" si="198"/>
        <v>103.2993</v>
      </c>
      <c r="K1504">
        <f t="shared" si="199"/>
        <v>1.4710906927355767</v>
      </c>
      <c r="L1504">
        <f>Table1[[#This Row],[Accel. (N)]]+Table1[[#This Row],[Roll (N)]]+Table1[[#This Row],[Aero (N)]]</f>
        <v>431.02039069273553</v>
      </c>
      <c r="M1504">
        <f>Table1[[#This Row],[Total (N)]]*((E1490/3.6)/1000)</f>
        <v>0.94585030179794749</v>
      </c>
      <c r="N1504">
        <f>Table1[[#This Row],[Power (kW)]]*1000</f>
        <v>945.85030179794751</v>
      </c>
      <c r="P1504">
        <f>(Table1[[#This Row],[Power (kW)]]*1000)*C1490</f>
        <v>1401750.1472645581</v>
      </c>
      <c r="S1504">
        <f t="shared" si="193"/>
        <v>0</v>
      </c>
      <c r="T1504">
        <f t="shared" si="197"/>
        <v>43.3</v>
      </c>
      <c r="U1504">
        <f t="shared" si="194"/>
        <v>12.027777777777777</v>
      </c>
    </row>
    <row r="1505" spans="2:21" x14ac:dyDescent="0.2">
      <c r="B1505" s="7" t="s">
        <v>54</v>
      </c>
      <c r="C1505" s="7">
        <v>1497</v>
      </c>
      <c r="D1505" s="7">
        <v>20</v>
      </c>
      <c r="E1505" s="13">
        <v>45.7</v>
      </c>
      <c r="F1505" s="17">
        <f t="shared" si="195"/>
        <v>0.61111111111111194</v>
      </c>
      <c r="G1505" s="17">
        <f t="shared" si="196"/>
        <v>2.2000000000000028</v>
      </c>
      <c r="I1505">
        <f t="shared" si="192"/>
        <v>281.25</v>
      </c>
      <c r="J1505">
        <f t="shared" si="198"/>
        <v>103.2993</v>
      </c>
      <c r="K1505">
        <f t="shared" si="199"/>
        <v>1.9950827789318886</v>
      </c>
      <c r="L1505">
        <f>Table1[[#This Row],[Accel. (N)]]+Table1[[#This Row],[Roll (N)]]+Table1[[#This Row],[Aero (N)]]</f>
        <v>386.54438277893189</v>
      </c>
      <c r="M1505">
        <f>Table1[[#This Row],[Total (N)]]*((E1491/3.6)/1000)</f>
        <v>0.98783564487949249</v>
      </c>
      <c r="N1505">
        <f>Table1[[#This Row],[Power (kW)]]*1000</f>
        <v>987.83564487949252</v>
      </c>
      <c r="P1505">
        <f>(Table1[[#This Row],[Power (kW)]]*1000)*C1491</f>
        <v>1464960.2613562874</v>
      </c>
      <c r="S1505">
        <f t="shared" si="193"/>
        <v>0</v>
      </c>
      <c r="T1505">
        <f t="shared" si="197"/>
        <v>45.7</v>
      </c>
      <c r="U1505">
        <f t="shared" si="194"/>
        <v>12.694444444444445</v>
      </c>
    </row>
    <row r="1506" spans="2:21" x14ac:dyDescent="0.2">
      <c r="B1506" s="7" t="s">
        <v>54</v>
      </c>
      <c r="C1506" s="7">
        <v>1498</v>
      </c>
      <c r="D1506" s="7">
        <v>21</v>
      </c>
      <c r="E1506" s="13">
        <v>47.7</v>
      </c>
      <c r="F1506" s="17">
        <f t="shared" si="195"/>
        <v>0.49999999999999922</v>
      </c>
      <c r="G1506" s="17">
        <f t="shared" si="196"/>
        <v>1.7999999999999972</v>
      </c>
      <c r="I1506">
        <f t="shared" si="192"/>
        <v>258.75000000000006</v>
      </c>
      <c r="J1506">
        <f t="shared" si="198"/>
        <v>103.2993</v>
      </c>
      <c r="K1506">
        <f t="shared" si="199"/>
        <v>2.5494819632475556</v>
      </c>
      <c r="L1506">
        <f>Table1[[#This Row],[Accel. (N)]]+Table1[[#This Row],[Roll (N)]]+Table1[[#This Row],[Aero (N)]]</f>
        <v>364.59878196324763</v>
      </c>
      <c r="M1506">
        <f>Table1[[#This Row],[Total (N)]]*((E1492/3.6)/1000)</f>
        <v>1.0532853701160487</v>
      </c>
      <c r="N1506">
        <f>Table1[[#This Row],[Power (kW)]]*1000</f>
        <v>1053.2853701160486</v>
      </c>
      <c r="P1506">
        <f>(Table1[[#This Row],[Power (kW)]]*1000)*C1492</f>
        <v>1563075.4892522162</v>
      </c>
      <c r="S1506">
        <f t="shared" si="193"/>
        <v>0</v>
      </c>
      <c r="T1506">
        <f t="shared" si="197"/>
        <v>47.7</v>
      </c>
      <c r="U1506">
        <f t="shared" si="194"/>
        <v>13.25</v>
      </c>
    </row>
    <row r="1507" spans="2:21" x14ac:dyDescent="0.2">
      <c r="B1507" s="7" t="s">
        <v>54</v>
      </c>
      <c r="C1507" s="7">
        <v>1499</v>
      </c>
      <c r="D1507" s="7">
        <v>22</v>
      </c>
      <c r="E1507" s="13">
        <v>49.3</v>
      </c>
      <c r="F1507" s="17">
        <f t="shared" si="195"/>
        <v>0.38888888888888851</v>
      </c>
      <c r="G1507" s="17">
        <f t="shared" si="196"/>
        <v>1.3999999999999986</v>
      </c>
      <c r="I1507">
        <f t="shared" si="192"/>
        <v>281.25</v>
      </c>
      <c r="J1507">
        <f t="shared" si="198"/>
        <v>103.2993</v>
      </c>
      <c r="K1507">
        <f t="shared" si="199"/>
        <v>3.1173168420810762</v>
      </c>
      <c r="L1507">
        <f>Table1[[#This Row],[Accel. (N)]]+Table1[[#This Row],[Roll (N)]]+Table1[[#This Row],[Aero (N)]]</f>
        <v>387.66661684208111</v>
      </c>
      <c r="M1507">
        <f>Table1[[#This Row],[Total (N)]]*((E1493/3.6)/1000)</f>
        <v>1.2383794704677591</v>
      </c>
      <c r="N1507">
        <f>Table1[[#This Row],[Power (kW)]]*1000</f>
        <v>1238.3794704677591</v>
      </c>
      <c r="P1507">
        <f>(Table1[[#This Row],[Power (kW)]]*1000)*C1493</f>
        <v>1838993.5136446224</v>
      </c>
      <c r="S1507">
        <f t="shared" si="193"/>
        <v>0</v>
      </c>
      <c r="T1507">
        <f t="shared" si="197"/>
        <v>49.3</v>
      </c>
      <c r="U1507">
        <f t="shared" si="194"/>
        <v>13.694444444444443</v>
      </c>
    </row>
    <row r="1508" spans="2:21" x14ac:dyDescent="0.2">
      <c r="B1508" s="7" t="s">
        <v>54</v>
      </c>
      <c r="C1508" s="7">
        <v>1500</v>
      </c>
      <c r="D1508" s="7">
        <v>23</v>
      </c>
      <c r="E1508" s="13">
        <v>50.5</v>
      </c>
      <c r="F1508" s="17">
        <f t="shared" si="195"/>
        <v>0.27777777777777779</v>
      </c>
      <c r="G1508" s="17">
        <f t="shared" si="196"/>
        <v>1</v>
      </c>
      <c r="I1508">
        <f t="shared" si="192"/>
        <v>359.99999999999989</v>
      </c>
      <c r="J1508">
        <f t="shared" si="198"/>
        <v>103.2993</v>
      </c>
      <c r="K1508">
        <f t="shared" si="199"/>
        <v>3.9225156573966879</v>
      </c>
      <c r="L1508">
        <f>Table1[[#This Row],[Accel. (N)]]+Table1[[#This Row],[Roll (N)]]+Table1[[#This Row],[Aero (N)]]</f>
        <v>467.22181565739658</v>
      </c>
      <c r="M1508">
        <f>Table1[[#This Row],[Total (N)]]*((E1494/3.6)/1000)</f>
        <v>1.674211506105671</v>
      </c>
      <c r="N1508">
        <f>Table1[[#This Row],[Power (kW)]]*1000</f>
        <v>1674.2115061056711</v>
      </c>
      <c r="P1508">
        <f>(Table1[[#This Row],[Power (kW)]]*1000)*C1494</f>
        <v>2487878.2980730273</v>
      </c>
      <c r="S1508">
        <f t="shared" si="193"/>
        <v>0</v>
      </c>
      <c r="T1508">
        <f t="shared" si="197"/>
        <v>50.5</v>
      </c>
      <c r="U1508">
        <f t="shared" si="194"/>
        <v>14.027777777777777</v>
      </c>
    </row>
    <row r="1509" spans="2:21" x14ac:dyDescent="0.2">
      <c r="B1509" s="7" t="s">
        <v>54</v>
      </c>
      <c r="C1509" s="7">
        <v>1501</v>
      </c>
      <c r="D1509" s="7">
        <v>24</v>
      </c>
      <c r="E1509" s="13">
        <v>51.3</v>
      </c>
      <c r="F1509" s="17">
        <f t="shared" si="195"/>
        <v>0.2222222222222224</v>
      </c>
      <c r="G1509" s="17">
        <f t="shared" si="196"/>
        <v>0.80000000000000071</v>
      </c>
      <c r="I1509">
        <f t="shared" si="192"/>
        <v>461.25</v>
      </c>
      <c r="J1509">
        <f t="shared" si="198"/>
        <v>103.2993</v>
      </c>
      <c r="K1509">
        <f t="shared" si="199"/>
        <v>5.093542505900186</v>
      </c>
      <c r="L1509">
        <f>Table1[[#This Row],[Accel. (N)]]+Table1[[#This Row],[Roll (N)]]+Table1[[#This Row],[Aero (N)]]</f>
        <v>569.64284250590015</v>
      </c>
      <c r="M1509">
        <f>Table1[[#This Row],[Total (N)]]*((E1495/3.6)/1000)</f>
        <v>2.3260416068990919</v>
      </c>
      <c r="N1509">
        <f>Table1[[#This Row],[Power (kW)]]*1000</f>
        <v>2326.0416068990917</v>
      </c>
      <c r="P1509">
        <f>(Table1[[#This Row],[Power (kW)]]*1000)*C1495</f>
        <v>3458823.8694589492</v>
      </c>
      <c r="S1509">
        <f t="shared" si="193"/>
        <v>0</v>
      </c>
      <c r="T1509">
        <f t="shared" si="197"/>
        <v>51.3</v>
      </c>
      <c r="U1509">
        <f t="shared" si="194"/>
        <v>14.249999999999998</v>
      </c>
    </row>
    <row r="1510" spans="2:21" x14ac:dyDescent="0.2">
      <c r="B1510" s="7" t="s">
        <v>54</v>
      </c>
      <c r="C1510" s="7">
        <v>1502</v>
      </c>
      <c r="D1510" s="7">
        <v>25</v>
      </c>
      <c r="E1510" s="13">
        <v>52.1</v>
      </c>
      <c r="F1510" s="17">
        <f t="shared" si="195"/>
        <v>0.19444444444444522</v>
      </c>
      <c r="G1510" s="17">
        <f t="shared" si="196"/>
        <v>0.70000000000000284</v>
      </c>
      <c r="I1510">
        <f t="shared" si="192"/>
        <v>573.75000000000011</v>
      </c>
      <c r="J1510">
        <f t="shared" si="198"/>
        <v>103.2993</v>
      </c>
      <c r="K1510">
        <f t="shared" si="199"/>
        <v>6.8121328344909724</v>
      </c>
      <c r="L1510">
        <f>Table1[[#This Row],[Accel. (N)]]+Table1[[#This Row],[Roll (N)]]+Table1[[#This Row],[Aero (N)]]</f>
        <v>683.8614328344911</v>
      </c>
      <c r="M1510">
        <f>Table1[[#This Row],[Total (N)]]*((E1496/3.6)/1000)</f>
        <v>3.2293456550517634</v>
      </c>
      <c r="N1510">
        <f>Table1[[#This Row],[Power (kW)]]*1000</f>
        <v>3229.3456550517635</v>
      </c>
      <c r="P1510">
        <f>(Table1[[#This Row],[Power (kW)]]*1000)*C1496</f>
        <v>4805266.3347170241</v>
      </c>
      <c r="S1510">
        <f t="shared" si="193"/>
        <v>0</v>
      </c>
      <c r="T1510">
        <f t="shared" si="197"/>
        <v>52.1</v>
      </c>
      <c r="U1510">
        <f t="shared" si="194"/>
        <v>14.472222222222221</v>
      </c>
    </row>
    <row r="1511" spans="2:21" x14ac:dyDescent="0.2">
      <c r="B1511" s="7" t="s">
        <v>54</v>
      </c>
      <c r="C1511" s="7">
        <v>1503</v>
      </c>
      <c r="D1511" s="7">
        <v>26</v>
      </c>
      <c r="E1511" s="13">
        <v>52.7</v>
      </c>
      <c r="F1511" s="17">
        <f t="shared" si="195"/>
        <v>0.18055555555555516</v>
      </c>
      <c r="G1511" s="17">
        <f t="shared" si="196"/>
        <v>0.64999999999999858</v>
      </c>
      <c r="I1511">
        <f t="shared" si="192"/>
        <v>686.25000000000011</v>
      </c>
      <c r="J1511">
        <f t="shared" si="198"/>
        <v>103.2993</v>
      </c>
      <c r="K1511">
        <f t="shared" si="199"/>
        <v>9.2409292610167508</v>
      </c>
      <c r="L1511">
        <f>Table1[[#This Row],[Accel. (N)]]+Table1[[#This Row],[Roll (N)]]+Table1[[#This Row],[Aero (N)]]</f>
        <v>798.79022926101686</v>
      </c>
      <c r="M1511">
        <f>Table1[[#This Row],[Total (N)]]*((E1497/3.6)/1000)</f>
        <v>4.3933462609355924</v>
      </c>
      <c r="N1511">
        <f>Table1[[#This Row],[Power (kW)]]*1000</f>
        <v>4393.346260935592</v>
      </c>
      <c r="P1511">
        <f>(Table1[[#This Row],[Power (kW)]]*1000)*C1497</f>
        <v>6541692.5825330969</v>
      </c>
      <c r="S1511">
        <f t="shared" si="193"/>
        <v>0</v>
      </c>
      <c r="T1511">
        <f t="shared" si="197"/>
        <v>52.7</v>
      </c>
      <c r="U1511">
        <f t="shared" si="194"/>
        <v>14.638888888888889</v>
      </c>
    </row>
    <row r="1512" spans="2:21" x14ac:dyDescent="0.2">
      <c r="B1512" s="7" t="s">
        <v>54</v>
      </c>
      <c r="C1512" s="7">
        <v>1504</v>
      </c>
      <c r="D1512" s="7">
        <v>27</v>
      </c>
      <c r="E1512" s="13">
        <v>53.4</v>
      </c>
      <c r="F1512" s="17">
        <f t="shared" si="195"/>
        <v>0.18055555555555516</v>
      </c>
      <c r="G1512" s="17">
        <f t="shared" si="196"/>
        <v>0.64999999999999858</v>
      </c>
      <c r="I1512">
        <f t="shared" si="192"/>
        <v>776.24999999999989</v>
      </c>
      <c r="J1512">
        <f t="shared" si="198"/>
        <v>103.2993</v>
      </c>
      <c r="K1512">
        <f t="shared" si="199"/>
        <v>12.577931494161689</v>
      </c>
      <c r="L1512">
        <f>Table1[[#This Row],[Accel. (N)]]+Table1[[#This Row],[Roll (N)]]+Table1[[#This Row],[Aero (N)]]</f>
        <v>892.12723149416161</v>
      </c>
      <c r="M1512">
        <f>Table1[[#This Row],[Total (N)]]*((E1498/3.6)/1000)</f>
        <v>5.7244830687542034</v>
      </c>
      <c r="N1512">
        <f>Table1[[#This Row],[Power (kW)]]*1000</f>
        <v>5724.4830687542035</v>
      </c>
      <c r="P1512">
        <f>(Table1[[#This Row],[Power (kW)]]*1000)*C1498</f>
        <v>8529479.7724437639</v>
      </c>
      <c r="S1512">
        <f t="shared" si="193"/>
        <v>0</v>
      </c>
      <c r="T1512">
        <f t="shared" si="197"/>
        <v>53.4</v>
      </c>
      <c r="U1512">
        <f t="shared" si="194"/>
        <v>14.833333333333332</v>
      </c>
    </row>
    <row r="1513" spans="2:21" x14ac:dyDescent="0.2">
      <c r="B1513" s="7" t="s">
        <v>54</v>
      </c>
      <c r="C1513" s="7">
        <v>1505</v>
      </c>
      <c r="D1513" s="7">
        <v>28</v>
      </c>
      <c r="E1513" s="13">
        <v>54</v>
      </c>
      <c r="F1513" s="17">
        <f t="shared" si="195"/>
        <v>0.15277777777777798</v>
      </c>
      <c r="G1513" s="17">
        <f t="shared" si="196"/>
        <v>0.55000000000000071</v>
      </c>
      <c r="I1513">
        <f t="shared" si="192"/>
        <v>832.49999999999977</v>
      </c>
      <c r="J1513">
        <f t="shared" si="198"/>
        <v>103.2993</v>
      </c>
      <c r="K1513">
        <f t="shared" si="199"/>
        <v>16.803810990935187</v>
      </c>
      <c r="L1513">
        <f>Table1[[#This Row],[Accel. (N)]]+Table1[[#This Row],[Roll (N)]]+Table1[[#This Row],[Aero (N)]]</f>
        <v>952.60311099093497</v>
      </c>
      <c r="M1513">
        <f>Table1[[#This Row],[Total (N)]]*((E1499/3.6)/1000)</f>
        <v>7.0651397398494336</v>
      </c>
      <c r="N1513">
        <f>Table1[[#This Row],[Power (kW)]]*1000</f>
        <v>7065.1397398494337</v>
      </c>
      <c r="P1513">
        <f>(Table1[[#This Row],[Power (kW)]]*1000)*C1499</f>
        <v>10534123.352115506</v>
      </c>
      <c r="S1513">
        <f t="shared" si="193"/>
        <v>0</v>
      </c>
      <c r="T1513">
        <f t="shared" si="197"/>
        <v>54</v>
      </c>
      <c r="U1513">
        <f t="shared" si="194"/>
        <v>15</v>
      </c>
    </row>
    <row r="1514" spans="2:21" x14ac:dyDescent="0.2">
      <c r="B1514" s="7" t="s">
        <v>54</v>
      </c>
      <c r="C1514" s="7">
        <v>1506</v>
      </c>
      <c r="D1514" s="7">
        <v>29</v>
      </c>
      <c r="E1514" s="13">
        <v>54.5</v>
      </c>
      <c r="F1514" s="17">
        <f t="shared" si="195"/>
        <v>0.1388888888888889</v>
      </c>
      <c r="G1514" s="17">
        <f t="shared" si="196"/>
        <v>0.5</v>
      </c>
      <c r="I1514">
        <f t="shared" si="192"/>
        <v>832.50000000000023</v>
      </c>
      <c r="J1514">
        <f t="shared" si="198"/>
        <v>103.2993</v>
      </c>
      <c r="K1514">
        <f t="shared" si="199"/>
        <v>21.927289167076907</v>
      </c>
      <c r="L1514">
        <f>Table1[[#This Row],[Accel. (N)]]+Table1[[#This Row],[Roll (N)]]+Table1[[#This Row],[Aero (N)]]</f>
        <v>957.72658916707712</v>
      </c>
      <c r="M1514">
        <f>Table1[[#This Row],[Total (N)]]*((E1500/3.6)/1000)</f>
        <v>8.1140724915544027</v>
      </c>
      <c r="N1514">
        <f>Table1[[#This Row],[Power (kW)]]*1000</f>
        <v>8114.0724915544024</v>
      </c>
      <c r="P1514">
        <f>(Table1[[#This Row],[Power (kW)]]*1000)*C1500</f>
        <v>12106196.157399168</v>
      </c>
      <c r="S1514">
        <f t="shared" si="193"/>
        <v>0</v>
      </c>
      <c r="T1514">
        <f t="shared" si="197"/>
        <v>54.5</v>
      </c>
      <c r="U1514">
        <f t="shared" si="194"/>
        <v>15.138888888888889</v>
      </c>
    </row>
    <row r="1515" spans="2:21" x14ac:dyDescent="0.2">
      <c r="B1515" s="7" t="s">
        <v>54</v>
      </c>
      <c r="C1515" s="7">
        <v>1507</v>
      </c>
      <c r="D1515" s="7">
        <v>30</v>
      </c>
      <c r="E1515" s="13">
        <v>55</v>
      </c>
      <c r="F1515" s="17">
        <f t="shared" si="195"/>
        <v>0.15277777777777798</v>
      </c>
      <c r="G1515" s="17">
        <f t="shared" si="196"/>
        <v>0.55000000000000071</v>
      </c>
      <c r="I1515">
        <f t="shared" si="192"/>
        <v>787.5</v>
      </c>
      <c r="J1515">
        <f t="shared" si="198"/>
        <v>103.2993</v>
      </c>
      <c r="K1515">
        <f t="shared" si="199"/>
        <v>27.409052530361414</v>
      </c>
      <c r="L1515">
        <f>Table1[[#This Row],[Accel. (N)]]+Table1[[#This Row],[Roll (N)]]+Table1[[#This Row],[Aero (N)]]</f>
        <v>918.20835253036148</v>
      </c>
      <c r="M1515">
        <f>Table1[[#This Row],[Total (N)]]*((E1501/3.6)/1000)</f>
        <v>8.6974735614681471</v>
      </c>
      <c r="N1515">
        <f>Table1[[#This Row],[Power (kW)]]*1000</f>
        <v>8697.4735614681467</v>
      </c>
      <c r="P1515">
        <f>(Table1[[#This Row],[Power (kW)]]*1000)*C1501</f>
        <v>12985328.027271943</v>
      </c>
      <c r="S1515">
        <f t="shared" si="193"/>
        <v>0</v>
      </c>
      <c r="T1515">
        <f t="shared" si="197"/>
        <v>55</v>
      </c>
      <c r="U1515">
        <f t="shared" si="194"/>
        <v>15.277777777777777</v>
      </c>
    </row>
    <row r="1516" spans="2:21" x14ac:dyDescent="0.2">
      <c r="B1516" s="7" t="s">
        <v>54</v>
      </c>
      <c r="C1516" s="7">
        <v>1508</v>
      </c>
      <c r="D1516" s="7">
        <v>31</v>
      </c>
      <c r="E1516" s="13">
        <v>55.6</v>
      </c>
      <c r="F1516" s="17">
        <f t="shared" si="195"/>
        <v>0.18055555555555516</v>
      </c>
      <c r="G1516" s="17">
        <f t="shared" si="196"/>
        <v>0.64999999999999858</v>
      </c>
      <c r="I1516">
        <f t="shared" si="192"/>
        <v>731.25</v>
      </c>
      <c r="J1516">
        <f t="shared" si="198"/>
        <v>103.2993</v>
      </c>
      <c r="K1516">
        <f t="shared" si="199"/>
        <v>33.147272659179684</v>
      </c>
      <c r="L1516">
        <f>Table1[[#This Row],[Accel. (N)]]+Table1[[#This Row],[Roll (N)]]+Table1[[#This Row],[Aero (N)]]</f>
        <v>867.69657265917965</v>
      </c>
      <c r="M1516">
        <f>Table1[[#This Row],[Total (N)]]*((E1502/3.6)/1000)</f>
        <v>9.0385059651997874</v>
      </c>
      <c r="N1516">
        <f>Table1[[#This Row],[Power (kW)]]*1000</f>
        <v>9038.5059651997872</v>
      </c>
      <c r="P1516">
        <f>(Table1[[#This Row],[Power (kW)]]*1000)*C1502</f>
        <v>13503527.912008483</v>
      </c>
      <c r="S1516">
        <f t="shared" si="193"/>
        <v>0</v>
      </c>
      <c r="T1516">
        <f t="shared" si="197"/>
        <v>55.6</v>
      </c>
      <c r="U1516">
        <f t="shared" si="194"/>
        <v>15.444444444444445</v>
      </c>
    </row>
    <row r="1517" spans="2:21" x14ac:dyDescent="0.2">
      <c r="B1517" s="7" t="s">
        <v>54</v>
      </c>
      <c r="C1517" s="7">
        <v>1509</v>
      </c>
      <c r="D1517" s="7">
        <v>32</v>
      </c>
      <c r="E1517" s="13">
        <v>56.3</v>
      </c>
      <c r="F1517" s="17">
        <f t="shared" si="195"/>
        <v>0.2222222222222224</v>
      </c>
      <c r="G1517" s="17">
        <f t="shared" si="196"/>
        <v>0.80000000000000071</v>
      </c>
      <c r="I1517">
        <f t="shared" si="192"/>
        <v>652.49999999999966</v>
      </c>
      <c r="J1517">
        <f t="shared" si="198"/>
        <v>103.2993</v>
      </c>
      <c r="K1517">
        <f t="shared" si="199"/>
        <v>38.854142834122982</v>
      </c>
      <c r="L1517">
        <f>Table1[[#This Row],[Accel. (N)]]+Table1[[#This Row],[Roll (N)]]+Table1[[#This Row],[Aero (N)]]</f>
        <v>794.65344283412264</v>
      </c>
      <c r="M1517">
        <f>Table1[[#This Row],[Total (N)]]*((E1503/3.6)/1000)</f>
        <v>8.9619249386292736</v>
      </c>
      <c r="N1517">
        <f>Table1[[#This Row],[Power (kW)]]*1000</f>
        <v>8961.924938629274</v>
      </c>
      <c r="P1517">
        <f>(Table1[[#This Row],[Power (kW)]]*1000)*C1503</f>
        <v>13398077.783250764</v>
      </c>
      <c r="S1517">
        <f t="shared" si="193"/>
        <v>0</v>
      </c>
      <c r="T1517">
        <f t="shared" si="197"/>
        <v>56.3</v>
      </c>
      <c r="U1517">
        <f t="shared" si="194"/>
        <v>15.638888888888888</v>
      </c>
    </row>
    <row r="1518" spans="2:21" x14ac:dyDescent="0.2">
      <c r="B1518" s="7" t="s">
        <v>54</v>
      </c>
      <c r="C1518" s="7">
        <v>1510</v>
      </c>
      <c r="D1518" s="7">
        <v>33</v>
      </c>
      <c r="E1518" s="13">
        <v>57.2</v>
      </c>
      <c r="F1518" s="17">
        <f t="shared" si="195"/>
        <v>0.30555555555555597</v>
      </c>
      <c r="G1518" s="17">
        <f t="shared" si="196"/>
        <v>1.1000000000000014</v>
      </c>
      <c r="I1518">
        <f t="shared" si="192"/>
        <v>573.75000000000011</v>
      </c>
      <c r="J1518">
        <f t="shared" si="198"/>
        <v>103.2993</v>
      </c>
      <c r="K1518">
        <f t="shared" si="199"/>
        <v>44.193770692244904</v>
      </c>
      <c r="L1518">
        <f>Table1[[#This Row],[Accel. (N)]]+Table1[[#This Row],[Roll (N)]]+Table1[[#This Row],[Aero (N)]]</f>
        <v>721.24307069224506</v>
      </c>
      <c r="M1518">
        <f>Table1[[#This Row],[Total (N)]]*((E1504/3.6)/1000)</f>
        <v>8.6749513780483909</v>
      </c>
      <c r="N1518">
        <f>Table1[[#This Row],[Power (kW)]]*1000</f>
        <v>8674.9513780483903</v>
      </c>
      <c r="P1518">
        <f>(Table1[[#This Row],[Power (kW)]]*1000)*C1504</f>
        <v>12977727.261560392</v>
      </c>
      <c r="S1518">
        <f t="shared" si="193"/>
        <v>0</v>
      </c>
      <c r="T1518">
        <f t="shared" si="197"/>
        <v>57.2</v>
      </c>
      <c r="U1518">
        <f t="shared" si="194"/>
        <v>15.888888888888889</v>
      </c>
    </row>
    <row r="1519" spans="2:21" x14ac:dyDescent="0.2">
      <c r="B1519" s="7" t="s">
        <v>54</v>
      </c>
      <c r="C1519" s="7">
        <v>1511</v>
      </c>
      <c r="D1519" s="7">
        <v>34</v>
      </c>
      <c r="E1519" s="13">
        <v>58.5</v>
      </c>
      <c r="F1519" s="17">
        <f t="shared" si="195"/>
        <v>0.41666666666666663</v>
      </c>
      <c r="G1519" s="17">
        <f t="shared" si="196"/>
        <v>1.5</v>
      </c>
      <c r="I1519">
        <f t="shared" si="192"/>
        <v>495.00000000000068</v>
      </c>
      <c r="J1519">
        <f t="shared" si="198"/>
        <v>103.2993</v>
      </c>
      <c r="K1519">
        <f t="shared" si="199"/>
        <v>49.228620427356582</v>
      </c>
      <c r="L1519">
        <f>Table1[[#This Row],[Accel. (N)]]+Table1[[#This Row],[Roll (N)]]+Table1[[#This Row],[Aero (N)]]</f>
        <v>647.52792042735723</v>
      </c>
      <c r="M1519">
        <f>Table1[[#This Row],[Total (N)]]*((E1505/3.6)/1000)</f>
        <v>8.2200072120917298</v>
      </c>
      <c r="N1519">
        <f>Table1[[#This Row],[Power (kW)]]*1000</f>
        <v>8220.0072120917303</v>
      </c>
      <c r="P1519">
        <f>(Table1[[#This Row],[Power (kW)]]*1000)*C1505</f>
        <v>12305350.79650132</v>
      </c>
      <c r="S1519">
        <f t="shared" si="193"/>
        <v>0</v>
      </c>
      <c r="T1519">
        <f t="shared" si="197"/>
        <v>58.5</v>
      </c>
      <c r="U1519">
        <f t="shared" si="194"/>
        <v>16.25</v>
      </c>
    </row>
    <row r="1520" spans="2:21" x14ac:dyDescent="0.2">
      <c r="B1520" s="7" t="s">
        <v>54</v>
      </c>
      <c r="C1520" s="7">
        <v>1512</v>
      </c>
      <c r="D1520" s="7">
        <v>35</v>
      </c>
      <c r="E1520" s="13">
        <v>60.2</v>
      </c>
      <c r="F1520" s="17">
        <f t="shared" si="195"/>
        <v>0.52777777777777735</v>
      </c>
      <c r="G1520" s="17">
        <f t="shared" si="196"/>
        <v>1.8999999999999986</v>
      </c>
      <c r="I1520">
        <f t="shared" si="192"/>
        <v>404.99999999999937</v>
      </c>
      <c r="J1520">
        <f t="shared" si="198"/>
        <v>103.2993</v>
      </c>
      <c r="K1520">
        <f t="shared" si="199"/>
        <v>53.631756806190189</v>
      </c>
      <c r="L1520">
        <f>Table1[[#This Row],[Accel. (N)]]+Table1[[#This Row],[Roll (N)]]+Table1[[#This Row],[Aero (N)]]</f>
        <v>561.93105680618953</v>
      </c>
      <c r="M1520">
        <f>Table1[[#This Row],[Total (N)]]*((E1506/3.6)/1000)</f>
        <v>7.4455865026820112</v>
      </c>
      <c r="N1520">
        <f>Table1[[#This Row],[Power (kW)]]*1000</f>
        <v>7445.5865026820111</v>
      </c>
      <c r="P1520">
        <f>(Table1[[#This Row],[Power (kW)]]*1000)*C1506</f>
        <v>11153488.581017653</v>
      </c>
      <c r="S1520">
        <f t="shared" si="193"/>
        <v>0</v>
      </c>
      <c r="T1520">
        <f t="shared" si="197"/>
        <v>60.2</v>
      </c>
      <c r="U1520">
        <f t="shared" si="194"/>
        <v>16.722222222222221</v>
      </c>
    </row>
    <row r="1521" spans="2:21" x14ac:dyDescent="0.2">
      <c r="B1521" s="7" t="s">
        <v>54</v>
      </c>
      <c r="C1521" s="7">
        <v>1513</v>
      </c>
      <c r="D1521" s="7">
        <v>36</v>
      </c>
      <c r="E1521" s="13">
        <v>62.3</v>
      </c>
      <c r="F1521" s="17">
        <f t="shared" si="195"/>
        <v>0.625</v>
      </c>
      <c r="G1521" s="17">
        <f t="shared" si="196"/>
        <v>2.25</v>
      </c>
      <c r="I1521">
        <f t="shared" si="192"/>
        <v>314.99999999999972</v>
      </c>
      <c r="J1521">
        <f t="shared" si="198"/>
        <v>103.2993</v>
      </c>
      <c r="K1521">
        <f t="shared" si="199"/>
        <v>57.29003713806906</v>
      </c>
      <c r="L1521">
        <f>Table1[[#This Row],[Accel. (N)]]+Table1[[#This Row],[Roll (N)]]+Table1[[#This Row],[Aero (N)]]</f>
        <v>475.5893371380688</v>
      </c>
      <c r="M1521">
        <f>Table1[[#This Row],[Total (N)]]*((E1507/3.6)/1000)</f>
        <v>6.5129317558074415</v>
      </c>
      <c r="N1521">
        <f>Table1[[#This Row],[Power (kW)]]*1000</f>
        <v>6512.9317558074417</v>
      </c>
      <c r="P1521">
        <f>(Table1[[#This Row],[Power (kW)]]*1000)*C1507</f>
        <v>9762884.7019553557</v>
      </c>
      <c r="S1521">
        <f t="shared" si="193"/>
        <v>0</v>
      </c>
      <c r="T1521">
        <f t="shared" si="197"/>
        <v>62.3</v>
      </c>
      <c r="U1521">
        <f t="shared" si="194"/>
        <v>17.305555555555554</v>
      </c>
    </row>
    <row r="1522" spans="2:21" x14ac:dyDescent="0.2">
      <c r="B1522" s="7" t="s">
        <v>54</v>
      </c>
      <c r="C1522" s="7">
        <v>1514</v>
      </c>
      <c r="D1522" s="7">
        <v>37</v>
      </c>
      <c r="E1522" s="13">
        <v>64.7</v>
      </c>
      <c r="F1522" s="17">
        <f t="shared" si="195"/>
        <v>0.6666666666666663</v>
      </c>
      <c r="G1522" s="17">
        <f t="shared" si="196"/>
        <v>2.3999999999999986</v>
      </c>
      <c r="I1522">
        <f t="shared" si="192"/>
        <v>225</v>
      </c>
      <c r="J1522">
        <f t="shared" si="198"/>
        <v>103.2993</v>
      </c>
      <c r="K1522">
        <f t="shared" si="199"/>
        <v>60.112947270451905</v>
      </c>
      <c r="L1522">
        <f>Table1[[#This Row],[Accel. (N)]]+Table1[[#This Row],[Roll (N)]]+Table1[[#This Row],[Aero (N)]]</f>
        <v>388.41224727045193</v>
      </c>
      <c r="M1522">
        <f>Table1[[#This Row],[Total (N)]]*((E1508/3.6)/1000)</f>
        <v>5.448560690877172</v>
      </c>
      <c r="N1522">
        <f>Table1[[#This Row],[Power (kW)]]*1000</f>
        <v>5448.5606908771724</v>
      </c>
      <c r="P1522">
        <f>(Table1[[#This Row],[Power (kW)]]*1000)*C1508</f>
        <v>8172841.0363157587</v>
      </c>
      <c r="S1522">
        <f t="shared" si="193"/>
        <v>0</v>
      </c>
      <c r="T1522">
        <f t="shared" si="197"/>
        <v>64.7</v>
      </c>
      <c r="U1522">
        <f t="shared" si="194"/>
        <v>17.972222222222221</v>
      </c>
    </row>
    <row r="1523" spans="2:21" x14ac:dyDescent="0.2">
      <c r="B1523" s="7" t="s">
        <v>54</v>
      </c>
      <c r="C1523" s="7">
        <v>1515</v>
      </c>
      <c r="D1523" s="7">
        <v>38</v>
      </c>
      <c r="E1523" s="13">
        <v>67.099999999999994</v>
      </c>
      <c r="F1523" s="17">
        <f t="shared" si="195"/>
        <v>0.625</v>
      </c>
      <c r="G1523" s="17">
        <f t="shared" si="196"/>
        <v>2.25</v>
      </c>
      <c r="I1523">
        <f t="shared" si="192"/>
        <v>180.00000000000014</v>
      </c>
      <c r="J1523">
        <f t="shared" si="198"/>
        <v>103.2993</v>
      </c>
      <c r="K1523">
        <f t="shared" si="199"/>
        <v>62.032601588932671</v>
      </c>
      <c r="L1523">
        <f>Table1[[#This Row],[Accel. (N)]]+Table1[[#This Row],[Roll (N)]]+Table1[[#This Row],[Aero (N)]]</f>
        <v>345.33190158893279</v>
      </c>
      <c r="M1523">
        <f>Table1[[#This Row],[Total (N)]]*((E1509/3.6)/1000)</f>
        <v>4.9209795976422921</v>
      </c>
      <c r="N1523">
        <f>Table1[[#This Row],[Power (kW)]]*1000</f>
        <v>4920.979597642292</v>
      </c>
      <c r="P1523">
        <f>(Table1[[#This Row],[Power (kW)]]*1000)*C1509</f>
        <v>7386390.37606108</v>
      </c>
      <c r="S1523">
        <f t="shared" si="193"/>
        <v>0</v>
      </c>
      <c r="T1523">
        <f t="shared" si="197"/>
        <v>67.099999999999994</v>
      </c>
      <c r="U1523">
        <f t="shared" si="194"/>
        <v>18.638888888888886</v>
      </c>
    </row>
    <row r="1524" spans="2:21" x14ac:dyDescent="0.2">
      <c r="B1524" s="7" t="s">
        <v>54</v>
      </c>
      <c r="C1524" s="7">
        <v>1516</v>
      </c>
      <c r="D1524" s="7">
        <v>39</v>
      </c>
      <c r="E1524" s="13">
        <v>69.2</v>
      </c>
      <c r="F1524" s="17">
        <f t="shared" si="195"/>
        <v>0.50000000000000122</v>
      </c>
      <c r="G1524" s="17">
        <f t="shared" si="196"/>
        <v>1.8000000000000043</v>
      </c>
      <c r="I1524">
        <f t="shared" si="192"/>
        <v>157.50000000000063</v>
      </c>
      <c r="J1524">
        <f t="shared" si="198"/>
        <v>103.2993</v>
      </c>
      <c r="K1524">
        <f t="shared" si="199"/>
        <v>63.982427291593901</v>
      </c>
      <c r="L1524">
        <f>Table1[[#This Row],[Accel. (N)]]+Table1[[#This Row],[Roll (N)]]+Table1[[#This Row],[Aero (N)]]</f>
        <v>324.78172729159456</v>
      </c>
      <c r="M1524">
        <f>Table1[[#This Row],[Total (N)]]*((E1510/3.6)/1000)</f>
        <v>4.7003133310811318</v>
      </c>
      <c r="N1524">
        <f>Table1[[#This Row],[Power (kW)]]*1000</f>
        <v>4700.3133310811318</v>
      </c>
      <c r="P1524">
        <f>(Table1[[#This Row],[Power (kW)]]*1000)*C1510</f>
        <v>7059870.6232838603</v>
      </c>
      <c r="S1524">
        <f t="shared" si="193"/>
        <v>0</v>
      </c>
      <c r="T1524">
        <f t="shared" si="197"/>
        <v>69.2</v>
      </c>
      <c r="U1524">
        <f t="shared" si="194"/>
        <v>19.222222222222221</v>
      </c>
    </row>
    <row r="1525" spans="2:21" x14ac:dyDescent="0.2">
      <c r="B1525" s="7" t="s">
        <v>54</v>
      </c>
      <c r="C1525" s="7">
        <v>1517</v>
      </c>
      <c r="D1525" s="7">
        <v>40</v>
      </c>
      <c r="E1525" s="13">
        <v>70.7</v>
      </c>
      <c r="F1525" s="17">
        <f t="shared" si="195"/>
        <v>0.37500000000000039</v>
      </c>
      <c r="G1525" s="17">
        <f t="shared" si="196"/>
        <v>1.3500000000000014</v>
      </c>
      <c r="I1525">
        <f t="shared" si="192"/>
        <v>146.24999999999969</v>
      </c>
      <c r="J1525">
        <f t="shared" si="198"/>
        <v>103.2993</v>
      </c>
      <c r="K1525">
        <f t="shared" si="199"/>
        <v>65.464596539458242</v>
      </c>
      <c r="L1525">
        <f>Table1[[#This Row],[Accel. (N)]]+Table1[[#This Row],[Roll (N)]]+Table1[[#This Row],[Aero (N)]]</f>
        <v>315.0138965394579</v>
      </c>
      <c r="M1525">
        <f>Table1[[#This Row],[Total (N)]]*((E1511/3.6)/1000)</f>
        <v>4.6114534298970646</v>
      </c>
      <c r="N1525">
        <f>Table1[[#This Row],[Power (kW)]]*1000</f>
        <v>4611.4534298970648</v>
      </c>
      <c r="P1525">
        <f>(Table1[[#This Row],[Power (kW)]]*1000)*C1511</f>
        <v>6931014.5051352885</v>
      </c>
      <c r="S1525">
        <f t="shared" si="193"/>
        <v>0</v>
      </c>
      <c r="T1525">
        <f t="shared" si="197"/>
        <v>70.7</v>
      </c>
      <c r="U1525">
        <f t="shared" si="194"/>
        <v>19.638888888888889</v>
      </c>
    </row>
    <row r="1526" spans="2:21" x14ac:dyDescent="0.2">
      <c r="B1526" s="7" t="s">
        <v>54</v>
      </c>
      <c r="C1526" s="7">
        <v>1518</v>
      </c>
      <c r="D1526" s="7">
        <v>41</v>
      </c>
      <c r="E1526" s="13">
        <v>71.900000000000006</v>
      </c>
      <c r="F1526" s="17">
        <f t="shared" si="195"/>
        <v>0.27777777777777779</v>
      </c>
      <c r="G1526" s="17">
        <f t="shared" si="196"/>
        <v>1</v>
      </c>
      <c r="I1526">
        <f t="shared" si="192"/>
        <v>146.24999999999969</v>
      </c>
      <c r="J1526">
        <f t="shared" si="198"/>
        <v>103.2993</v>
      </c>
      <c r="K1526">
        <f t="shared" si="199"/>
        <v>67.215243963740747</v>
      </c>
      <c r="L1526">
        <f>Table1[[#This Row],[Accel. (N)]]+Table1[[#This Row],[Roll (N)]]+Table1[[#This Row],[Aero (N)]]</f>
        <v>316.76454396374044</v>
      </c>
      <c r="M1526">
        <f>Table1[[#This Row],[Total (N)]]*((E1512/3.6)/1000)</f>
        <v>4.6986740687954827</v>
      </c>
      <c r="N1526">
        <f>Table1[[#This Row],[Power (kW)]]*1000</f>
        <v>4698.6740687954825</v>
      </c>
      <c r="P1526">
        <f>(Table1[[#This Row],[Power (kW)]]*1000)*C1512</f>
        <v>7066805.7994684055</v>
      </c>
      <c r="S1526">
        <f t="shared" si="193"/>
        <v>0</v>
      </c>
      <c r="T1526">
        <f t="shared" si="197"/>
        <v>71.900000000000006</v>
      </c>
      <c r="U1526">
        <f t="shared" si="194"/>
        <v>19.972222222222225</v>
      </c>
    </row>
    <row r="1527" spans="2:21" x14ac:dyDescent="0.2">
      <c r="B1527" s="7" t="s">
        <v>54</v>
      </c>
      <c r="C1527" s="7">
        <v>1519</v>
      </c>
      <c r="D1527" s="7">
        <v>42</v>
      </c>
      <c r="E1527" s="13">
        <v>72.7</v>
      </c>
      <c r="F1527" s="17">
        <f t="shared" si="195"/>
        <v>0.20833333333333331</v>
      </c>
      <c r="G1527" s="17">
        <f t="shared" si="196"/>
        <v>0.75</v>
      </c>
      <c r="I1527">
        <f t="shared" ref="I1527:I1590" si="200">$M$16*F1513</f>
        <v>123.75000000000017</v>
      </c>
      <c r="J1527">
        <f t="shared" si="198"/>
        <v>103.2993</v>
      </c>
      <c r="K1527">
        <f t="shared" si="199"/>
        <v>68.734184586075003</v>
      </c>
      <c r="L1527">
        <f>Table1[[#This Row],[Accel. (N)]]+Table1[[#This Row],[Roll (N)]]+Table1[[#This Row],[Aero (N)]]</f>
        <v>295.78348458607519</v>
      </c>
      <c r="M1527">
        <f>Table1[[#This Row],[Total (N)]]*((E1513/3.6)/1000)</f>
        <v>4.4367522687911274</v>
      </c>
      <c r="N1527">
        <f>Table1[[#This Row],[Power (kW)]]*1000</f>
        <v>4436.7522687911278</v>
      </c>
      <c r="P1527">
        <f>(Table1[[#This Row],[Power (kW)]]*1000)*C1513</f>
        <v>6677312.164530647</v>
      </c>
      <c r="S1527">
        <f t="shared" si="193"/>
        <v>0</v>
      </c>
      <c r="T1527">
        <f t="shared" si="197"/>
        <v>72.7</v>
      </c>
      <c r="U1527">
        <f t="shared" si="194"/>
        <v>20.194444444444446</v>
      </c>
    </row>
    <row r="1528" spans="2:21" x14ac:dyDescent="0.2">
      <c r="B1528" s="7" t="s">
        <v>54</v>
      </c>
      <c r="C1528" s="7">
        <v>1520</v>
      </c>
      <c r="D1528" s="7">
        <v>43</v>
      </c>
      <c r="E1528" s="13">
        <v>73.400000000000006</v>
      </c>
      <c r="F1528" s="17">
        <f t="shared" si="195"/>
        <v>0.15277777777777699</v>
      </c>
      <c r="G1528" s="17">
        <f t="shared" si="196"/>
        <v>0.54999999999999716</v>
      </c>
      <c r="I1528">
        <f t="shared" si="200"/>
        <v>112.5</v>
      </c>
      <c r="J1528">
        <f t="shared" si="198"/>
        <v>103.2993</v>
      </c>
      <c r="K1528">
        <f t="shared" si="199"/>
        <v>70.012932704660244</v>
      </c>
      <c r="L1528">
        <f>Table1[[#This Row],[Accel. (N)]]+Table1[[#This Row],[Roll (N)]]+Table1[[#This Row],[Aero (N)]]</f>
        <v>285.81223270466023</v>
      </c>
      <c r="M1528">
        <f>Table1[[#This Row],[Total (N)]]*((E1514/3.6)/1000)</f>
        <v>4.3268796340011066</v>
      </c>
      <c r="N1528">
        <f>Table1[[#This Row],[Power (kW)]]*1000</f>
        <v>4326.8796340011068</v>
      </c>
      <c r="P1528">
        <f>(Table1[[#This Row],[Power (kW)]]*1000)*C1514</f>
        <v>6516280.7288056668</v>
      </c>
      <c r="S1528">
        <f t="shared" si="193"/>
        <v>0</v>
      </c>
      <c r="T1528">
        <f t="shared" si="197"/>
        <v>73.400000000000006</v>
      </c>
      <c r="U1528">
        <f t="shared" si="194"/>
        <v>20.388888888888889</v>
      </c>
    </row>
    <row r="1529" spans="2:21" x14ac:dyDescent="0.2">
      <c r="B1529" s="7" t="s">
        <v>54</v>
      </c>
      <c r="C1529" s="7">
        <v>1521</v>
      </c>
      <c r="D1529" s="7">
        <v>44</v>
      </c>
      <c r="E1529" s="13">
        <v>73.8</v>
      </c>
      <c r="F1529" s="17">
        <f t="shared" si="195"/>
        <v>9.7222222222220642E-2</v>
      </c>
      <c r="G1529" s="17">
        <f t="shared" si="196"/>
        <v>0.34999999999999432</v>
      </c>
      <c r="I1529">
        <f t="shared" si="200"/>
        <v>123.75000000000017</v>
      </c>
      <c r="J1529">
        <f t="shared" si="198"/>
        <v>103.2993</v>
      </c>
      <c r="K1529">
        <f t="shared" si="199"/>
        <v>71.303466520190966</v>
      </c>
      <c r="L1529">
        <f>Table1[[#This Row],[Accel. (N)]]+Table1[[#This Row],[Roll (N)]]+Table1[[#This Row],[Aero (N)]]</f>
        <v>298.35276652019115</v>
      </c>
      <c r="M1529">
        <f>Table1[[#This Row],[Total (N)]]*((E1515/3.6)/1000)</f>
        <v>4.558167266280698</v>
      </c>
      <c r="N1529">
        <f>Table1[[#This Row],[Power (kW)]]*1000</f>
        <v>4558.1672662806977</v>
      </c>
      <c r="P1529">
        <f>(Table1[[#This Row],[Power (kW)]]*1000)*C1515</f>
        <v>6869158.0702850111</v>
      </c>
      <c r="S1529">
        <f t="shared" si="193"/>
        <v>0</v>
      </c>
      <c r="T1529">
        <f t="shared" si="197"/>
        <v>73.8</v>
      </c>
      <c r="U1529">
        <f t="shared" si="194"/>
        <v>20.5</v>
      </c>
    </row>
    <row r="1530" spans="2:21" x14ac:dyDescent="0.2">
      <c r="B1530" s="7" t="s">
        <v>54</v>
      </c>
      <c r="C1530" s="7">
        <v>1522</v>
      </c>
      <c r="D1530" s="7">
        <v>45</v>
      </c>
      <c r="E1530" s="13">
        <v>74.099999999999994</v>
      </c>
      <c r="F1530" s="17">
        <f t="shared" si="195"/>
        <v>2.7777777777778172E-2</v>
      </c>
      <c r="G1530" s="17">
        <f t="shared" si="196"/>
        <v>0.10000000000000142</v>
      </c>
      <c r="I1530">
        <f t="shared" si="200"/>
        <v>146.24999999999969</v>
      </c>
      <c r="J1530">
        <f t="shared" si="198"/>
        <v>103.2993</v>
      </c>
      <c r="K1530">
        <f t="shared" si="199"/>
        <v>72.867664218795895</v>
      </c>
      <c r="L1530">
        <f>Table1[[#This Row],[Accel. (N)]]+Table1[[#This Row],[Roll (N)]]+Table1[[#This Row],[Aero (N)]]</f>
        <v>322.41696421879556</v>
      </c>
      <c r="M1530">
        <f>Table1[[#This Row],[Total (N)]]*((E1516/3.6)/1000)</f>
        <v>4.97955089182362</v>
      </c>
      <c r="N1530">
        <f>Table1[[#This Row],[Power (kW)]]*1000</f>
        <v>4979.5508918236201</v>
      </c>
      <c r="P1530">
        <f>(Table1[[#This Row],[Power (kW)]]*1000)*C1516</f>
        <v>7509162.7448700191</v>
      </c>
      <c r="S1530">
        <f t="shared" si="193"/>
        <v>0</v>
      </c>
      <c r="T1530">
        <f t="shared" si="197"/>
        <v>74.099999999999994</v>
      </c>
      <c r="U1530">
        <f t="shared" si="194"/>
        <v>20.583333333333332</v>
      </c>
    </row>
    <row r="1531" spans="2:21" x14ac:dyDescent="0.2">
      <c r="B1531" s="7" t="s">
        <v>54</v>
      </c>
      <c r="C1531" s="7">
        <v>1523</v>
      </c>
      <c r="D1531" s="7">
        <v>46</v>
      </c>
      <c r="E1531" s="13">
        <v>74</v>
      </c>
      <c r="F1531" s="17">
        <f t="shared" si="195"/>
        <v>-6.9444444444444448E-2</v>
      </c>
      <c r="G1531" s="17">
        <f t="shared" si="196"/>
        <v>-0.25</v>
      </c>
      <c r="I1531">
        <f t="shared" si="200"/>
        <v>180.00000000000014</v>
      </c>
      <c r="J1531">
        <f t="shared" si="198"/>
        <v>103.2993</v>
      </c>
      <c r="K1531">
        <f t="shared" si="199"/>
        <v>74.714011502275724</v>
      </c>
      <c r="L1531">
        <f>Table1[[#This Row],[Accel. (N)]]+Table1[[#This Row],[Roll (N)]]+Table1[[#This Row],[Aero (N)]]</f>
        <v>358.01331150227588</v>
      </c>
      <c r="M1531">
        <f>Table1[[#This Row],[Total (N)]]*((E1517/3.6)/1000)</f>
        <v>5.5989303993272577</v>
      </c>
      <c r="N1531">
        <f>Table1[[#This Row],[Power (kW)]]*1000</f>
        <v>5598.9303993272579</v>
      </c>
      <c r="P1531">
        <f>(Table1[[#This Row],[Power (kW)]]*1000)*C1517</f>
        <v>8448785.9725848325</v>
      </c>
      <c r="S1531">
        <f t="shared" si="193"/>
        <v>0</v>
      </c>
      <c r="T1531">
        <f t="shared" si="197"/>
        <v>74</v>
      </c>
      <c r="U1531">
        <f t="shared" si="194"/>
        <v>20.555555555555554</v>
      </c>
    </row>
    <row r="1532" spans="2:21" x14ac:dyDescent="0.2">
      <c r="B1532" s="7" t="s">
        <v>54</v>
      </c>
      <c r="C1532" s="7">
        <v>1524</v>
      </c>
      <c r="D1532" s="7">
        <v>47</v>
      </c>
      <c r="E1532" s="13">
        <v>73.599999999999994</v>
      </c>
      <c r="F1532" s="17">
        <f t="shared" si="195"/>
        <v>-0.20833333333333331</v>
      </c>
      <c r="G1532" s="17">
        <f t="shared" si="196"/>
        <v>-0.75</v>
      </c>
      <c r="I1532">
        <f t="shared" si="200"/>
        <v>247.50000000000034</v>
      </c>
      <c r="J1532">
        <f t="shared" si="198"/>
        <v>103.2993</v>
      </c>
      <c r="K1532">
        <f t="shared" si="199"/>
        <v>77.121829388238567</v>
      </c>
      <c r="L1532">
        <f>Table1[[#This Row],[Accel. (N)]]+Table1[[#This Row],[Roll (N)]]+Table1[[#This Row],[Aero (N)]]</f>
        <v>427.92112938823891</v>
      </c>
      <c r="M1532">
        <f>Table1[[#This Row],[Total (N)]]*((E1518/3.6)/1000)</f>
        <v>6.7991912780575738</v>
      </c>
      <c r="N1532">
        <f>Table1[[#This Row],[Power (kW)]]*1000</f>
        <v>6799.191278057574</v>
      </c>
      <c r="P1532">
        <f>(Table1[[#This Row],[Power (kW)]]*1000)*C1518</f>
        <v>10266778.829866936</v>
      </c>
      <c r="S1532">
        <f t="shared" si="193"/>
        <v>0</v>
      </c>
      <c r="T1532">
        <f t="shared" si="197"/>
        <v>73.599999999999994</v>
      </c>
      <c r="U1532">
        <f t="shared" si="194"/>
        <v>20.444444444444443</v>
      </c>
    </row>
    <row r="1533" spans="2:21" x14ac:dyDescent="0.2">
      <c r="B1533" s="7" t="s">
        <v>54</v>
      </c>
      <c r="C1533" s="7">
        <v>1525</v>
      </c>
      <c r="D1533" s="7">
        <v>48</v>
      </c>
      <c r="E1533" s="13">
        <v>72.5</v>
      </c>
      <c r="F1533" s="17">
        <f t="shared" si="195"/>
        <v>-0.38888888888888851</v>
      </c>
      <c r="G1533" s="17">
        <f t="shared" si="196"/>
        <v>-1.3999999999999986</v>
      </c>
      <c r="I1533">
        <f t="shared" si="200"/>
        <v>337.49999999999994</v>
      </c>
      <c r="J1533">
        <f t="shared" si="198"/>
        <v>103.2993</v>
      </c>
      <c r="K1533">
        <f t="shared" si="199"/>
        <v>80.66720274337969</v>
      </c>
      <c r="L1533">
        <f>Table1[[#This Row],[Accel. (N)]]+Table1[[#This Row],[Roll (N)]]+Table1[[#This Row],[Aero (N)]]</f>
        <v>521.46650274337969</v>
      </c>
      <c r="M1533">
        <f>Table1[[#This Row],[Total (N)]]*((E1519/3.6)/1000)</f>
        <v>8.4738306695799199</v>
      </c>
      <c r="N1533">
        <f>Table1[[#This Row],[Power (kW)]]*1000</f>
        <v>8473.8306695799201</v>
      </c>
      <c r="P1533">
        <f>(Table1[[#This Row],[Power (kW)]]*1000)*C1519</f>
        <v>12803958.141735259</v>
      </c>
      <c r="S1533">
        <f t="shared" si="193"/>
        <v>0</v>
      </c>
      <c r="T1533">
        <f t="shared" si="197"/>
        <v>72.5</v>
      </c>
      <c r="U1533">
        <f t="shared" si="194"/>
        <v>20.138888888888889</v>
      </c>
    </row>
    <row r="1534" spans="2:21" x14ac:dyDescent="0.2">
      <c r="B1534" s="7" t="s">
        <v>54</v>
      </c>
      <c r="C1534" s="7">
        <v>1526</v>
      </c>
      <c r="D1534" s="7">
        <v>49</v>
      </c>
      <c r="E1534" s="13">
        <v>70.8</v>
      </c>
      <c r="F1534" s="17">
        <f t="shared" si="195"/>
        <v>-0.54166666666666741</v>
      </c>
      <c r="G1534" s="17">
        <f t="shared" si="196"/>
        <v>-1.9500000000000028</v>
      </c>
      <c r="I1534">
        <f t="shared" si="200"/>
        <v>427.49999999999966</v>
      </c>
      <c r="J1534">
        <f t="shared" si="198"/>
        <v>103.2993</v>
      </c>
      <c r="K1534">
        <f t="shared" si="199"/>
        <v>85.423674316638966</v>
      </c>
      <c r="L1534">
        <f>Table1[[#This Row],[Accel. (N)]]+Table1[[#This Row],[Roll (N)]]+Table1[[#This Row],[Aero (N)]]</f>
        <v>616.22297431663867</v>
      </c>
      <c r="M1534">
        <f>Table1[[#This Row],[Total (N)]]*((E1520/3.6)/1000)</f>
        <v>10.304617514961569</v>
      </c>
      <c r="N1534">
        <f>Table1[[#This Row],[Power (kW)]]*1000</f>
        <v>10304.617514961568</v>
      </c>
      <c r="P1534">
        <f>(Table1[[#This Row],[Power (kW)]]*1000)*C1520</f>
        <v>15580581.682621891</v>
      </c>
      <c r="S1534">
        <f t="shared" si="193"/>
        <v>0</v>
      </c>
      <c r="T1534">
        <f t="shared" si="197"/>
        <v>70.8</v>
      </c>
      <c r="U1534">
        <f t="shared" si="194"/>
        <v>19.666666666666664</v>
      </c>
    </row>
    <row r="1535" spans="2:21" x14ac:dyDescent="0.2">
      <c r="B1535" s="7" t="s">
        <v>54</v>
      </c>
      <c r="C1535" s="7">
        <v>1527</v>
      </c>
      <c r="D1535" s="7">
        <v>50</v>
      </c>
      <c r="E1535" s="13">
        <v>68.599999999999994</v>
      </c>
      <c r="F1535" s="17">
        <f t="shared" si="195"/>
        <v>-0.63888888888888806</v>
      </c>
      <c r="G1535" s="17">
        <f t="shared" si="196"/>
        <v>-2.2999999999999972</v>
      </c>
      <c r="I1535">
        <f t="shared" si="200"/>
        <v>506.25</v>
      </c>
      <c r="J1535">
        <f t="shared" si="198"/>
        <v>103.2993</v>
      </c>
      <c r="K1535">
        <f t="shared" si="199"/>
        <v>91.48741539509156</v>
      </c>
      <c r="L1535">
        <f>Table1[[#This Row],[Accel. (N)]]+Table1[[#This Row],[Roll (N)]]+Table1[[#This Row],[Aero (N)]]</f>
        <v>701.03671539509162</v>
      </c>
      <c r="M1535">
        <f>Table1[[#This Row],[Total (N)]]*((E1521/3.6)/1000)</f>
        <v>12.131829824753945</v>
      </c>
      <c r="N1535">
        <f>Table1[[#This Row],[Power (kW)]]*1000</f>
        <v>12131.829824753944</v>
      </c>
      <c r="P1535">
        <f>(Table1[[#This Row],[Power (kW)]]*1000)*C1521</f>
        <v>18355458.524852719</v>
      </c>
      <c r="S1535">
        <f t="shared" si="193"/>
        <v>0</v>
      </c>
      <c r="T1535">
        <f t="shared" si="197"/>
        <v>68.599999999999994</v>
      </c>
      <c r="U1535">
        <f t="shared" si="194"/>
        <v>19.055555555555554</v>
      </c>
    </row>
    <row r="1536" spans="2:21" x14ac:dyDescent="0.2">
      <c r="B1536" s="7" t="s">
        <v>54</v>
      </c>
      <c r="C1536" s="7">
        <v>1528</v>
      </c>
      <c r="D1536" s="7">
        <v>51</v>
      </c>
      <c r="E1536" s="13">
        <v>66.2</v>
      </c>
      <c r="F1536" s="17">
        <f t="shared" si="195"/>
        <v>-0.63888888888888806</v>
      </c>
      <c r="G1536" s="17">
        <f t="shared" si="196"/>
        <v>-2.2999999999999972</v>
      </c>
      <c r="I1536">
        <f t="shared" si="200"/>
        <v>539.99999999999966</v>
      </c>
      <c r="J1536">
        <f t="shared" si="198"/>
        <v>103.2993</v>
      </c>
      <c r="K1536">
        <f t="shared" si="199"/>
        <v>98.671976253059896</v>
      </c>
      <c r="L1536">
        <f>Table1[[#This Row],[Accel. (N)]]+Table1[[#This Row],[Roll (N)]]+Table1[[#This Row],[Aero (N)]]</f>
        <v>741.97127625305961</v>
      </c>
      <c r="M1536">
        <f>Table1[[#This Row],[Total (N)]]*((E1522/3.6)/1000)</f>
        <v>13.334872659325821</v>
      </c>
      <c r="N1536">
        <f>Table1[[#This Row],[Power (kW)]]*1000</f>
        <v>13334.872659325822</v>
      </c>
      <c r="P1536">
        <f>(Table1[[#This Row],[Power (kW)]]*1000)*C1522</f>
        <v>20188997.206219293</v>
      </c>
      <c r="S1536">
        <f t="shared" si="193"/>
        <v>0</v>
      </c>
      <c r="T1536">
        <f t="shared" si="197"/>
        <v>66.2</v>
      </c>
      <c r="U1536">
        <f t="shared" si="194"/>
        <v>18.388888888888889</v>
      </c>
    </row>
    <row r="1537" spans="2:21" x14ac:dyDescent="0.2">
      <c r="B1537" s="7" t="s">
        <v>54</v>
      </c>
      <c r="C1537" s="7">
        <v>1529</v>
      </c>
      <c r="D1537" s="7">
        <v>52</v>
      </c>
      <c r="E1537" s="13">
        <v>64</v>
      </c>
      <c r="F1537" s="17">
        <f t="shared" si="195"/>
        <v>-0.55555555555555558</v>
      </c>
      <c r="G1537" s="17">
        <f t="shared" si="196"/>
        <v>-2</v>
      </c>
      <c r="I1537">
        <f t="shared" si="200"/>
        <v>506.25</v>
      </c>
      <c r="J1537">
        <f t="shared" si="198"/>
        <v>103.2993</v>
      </c>
      <c r="K1537">
        <f t="shared" si="199"/>
        <v>106.12807956865221</v>
      </c>
      <c r="L1537">
        <f>Table1[[#This Row],[Accel. (N)]]+Table1[[#This Row],[Roll (N)]]+Table1[[#This Row],[Aero (N)]]</f>
        <v>715.67737956865221</v>
      </c>
      <c r="M1537">
        <f>Table1[[#This Row],[Total (N)]]*((E1523/3.6)/1000)</f>
        <v>13.339431158071266</v>
      </c>
      <c r="N1537">
        <f>Table1[[#This Row],[Power (kW)]]*1000</f>
        <v>13339.431158071266</v>
      </c>
      <c r="P1537">
        <f>(Table1[[#This Row],[Power (kW)]]*1000)*C1523</f>
        <v>20209238.204477966</v>
      </c>
      <c r="S1537">
        <f t="shared" si="193"/>
        <v>0</v>
      </c>
      <c r="T1537">
        <f t="shared" si="197"/>
        <v>64</v>
      </c>
      <c r="U1537">
        <f t="shared" si="194"/>
        <v>17.777777777777779</v>
      </c>
    </row>
    <row r="1538" spans="2:21" x14ac:dyDescent="0.2">
      <c r="B1538" s="7" t="s">
        <v>54</v>
      </c>
      <c r="C1538" s="7">
        <v>1530</v>
      </c>
      <c r="D1538" s="7">
        <v>53</v>
      </c>
      <c r="E1538" s="13">
        <v>62.2</v>
      </c>
      <c r="F1538" s="17">
        <f t="shared" si="195"/>
        <v>-0.43055555555555575</v>
      </c>
      <c r="G1538" s="17">
        <f t="shared" si="196"/>
        <v>-1.5500000000000007</v>
      </c>
      <c r="I1538">
        <f t="shared" si="200"/>
        <v>405.00000000000097</v>
      </c>
      <c r="J1538">
        <f t="shared" si="198"/>
        <v>103.2993</v>
      </c>
      <c r="K1538">
        <f t="shared" si="199"/>
        <v>112.87491964206522</v>
      </c>
      <c r="L1538">
        <f>Table1[[#This Row],[Accel. (N)]]+Table1[[#This Row],[Roll (N)]]+Table1[[#This Row],[Aero (N)]]</f>
        <v>621.17421964206619</v>
      </c>
      <c r="M1538">
        <f>Table1[[#This Row],[Total (N)]]*((E1524/3.6)/1000)</f>
        <v>11.94034888867527</v>
      </c>
      <c r="N1538">
        <f>Table1[[#This Row],[Power (kW)]]*1000</f>
        <v>11940.348888675271</v>
      </c>
      <c r="P1538">
        <f>(Table1[[#This Row],[Power (kW)]]*1000)*C1524</f>
        <v>18101568.915231712</v>
      </c>
      <c r="S1538">
        <f t="shared" si="193"/>
        <v>0</v>
      </c>
      <c r="T1538">
        <f t="shared" si="197"/>
        <v>62.2</v>
      </c>
      <c r="U1538">
        <f t="shared" si="194"/>
        <v>17.277777777777779</v>
      </c>
    </row>
    <row r="1539" spans="2:21" x14ac:dyDescent="0.2">
      <c r="B1539" s="7" t="s">
        <v>54</v>
      </c>
      <c r="C1539" s="7">
        <v>1531</v>
      </c>
      <c r="D1539" s="7">
        <v>54</v>
      </c>
      <c r="E1539" s="13">
        <v>60.9</v>
      </c>
      <c r="F1539" s="17">
        <f t="shared" si="195"/>
        <v>-0.27777777777777779</v>
      </c>
      <c r="G1539" s="17">
        <f t="shared" si="196"/>
        <v>-1</v>
      </c>
      <c r="I1539">
        <f t="shared" si="200"/>
        <v>303.75000000000034</v>
      </c>
      <c r="J1539">
        <f t="shared" si="198"/>
        <v>103.2993</v>
      </c>
      <c r="K1539">
        <f t="shared" si="199"/>
        <v>117.82137665008575</v>
      </c>
      <c r="L1539">
        <f>Table1[[#This Row],[Accel. (N)]]+Table1[[#This Row],[Roll (N)]]+Table1[[#This Row],[Aero (N)]]</f>
        <v>524.87067665008612</v>
      </c>
      <c r="M1539">
        <f>Table1[[#This Row],[Total (N)]]*((E1525/3.6)/1000)</f>
        <v>10.307876899766969</v>
      </c>
      <c r="N1539">
        <f>Table1[[#This Row],[Power (kW)]]*1000</f>
        <v>10307.876899766969</v>
      </c>
      <c r="P1539">
        <f>(Table1[[#This Row],[Power (kW)]]*1000)*C1525</f>
        <v>15637049.256946491</v>
      </c>
      <c r="S1539">
        <f t="shared" si="193"/>
        <v>0</v>
      </c>
      <c r="T1539">
        <f t="shared" si="197"/>
        <v>60.9</v>
      </c>
      <c r="U1539">
        <f t="shared" si="194"/>
        <v>16.916666666666664</v>
      </c>
    </row>
    <row r="1540" spans="2:21" x14ac:dyDescent="0.2">
      <c r="B1540" s="7" t="s">
        <v>54</v>
      </c>
      <c r="C1540" s="7">
        <v>1532</v>
      </c>
      <c r="D1540" s="7">
        <v>55</v>
      </c>
      <c r="E1540" s="13">
        <v>60.2</v>
      </c>
      <c r="F1540" s="17">
        <f t="shared" si="195"/>
        <v>-0.12499999999999981</v>
      </c>
      <c r="G1540" s="17">
        <f t="shared" si="196"/>
        <v>-0.44999999999999929</v>
      </c>
      <c r="I1540">
        <f t="shared" si="200"/>
        <v>225</v>
      </c>
      <c r="J1540">
        <f t="shared" si="198"/>
        <v>103.2993</v>
      </c>
      <c r="K1540">
        <f t="shared" si="199"/>
        <v>121.85491357270894</v>
      </c>
      <c r="L1540">
        <f>Table1[[#This Row],[Accel. (N)]]+Table1[[#This Row],[Roll (N)]]+Table1[[#This Row],[Aero (N)]]</f>
        <v>450.15421357270895</v>
      </c>
      <c r="M1540">
        <f>Table1[[#This Row],[Total (N)]]*((E1526/3.6)/1000)</f>
        <v>8.9905799877438266</v>
      </c>
      <c r="N1540">
        <f>Table1[[#This Row],[Power (kW)]]*1000</f>
        <v>8990.5799877438258</v>
      </c>
      <c r="P1540">
        <f>(Table1[[#This Row],[Power (kW)]]*1000)*C1526</f>
        <v>13647700.421395127</v>
      </c>
      <c r="S1540">
        <f t="shared" si="193"/>
        <v>0</v>
      </c>
      <c r="T1540">
        <f t="shared" si="197"/>
        <v>60.2</v>
      </c>
      <c r="U1540">
        <f t="shared" si="194"/>
        <v>16.722222222222221</v>
      </c>
    </row>
    <row r="1541" spans="2:21" x14ac:dyDescent="0.2">
      <c r="B1541" s="7" t="s">
        <v>54</v>
      </c>
      <c r="C1541" s="7">
        <v>1533</v>
      </c>
      <c r="D1541" s="7">
        <v>56</v>
      </c>
      <c r="E1541" s="13">
        <v>60</v>
      </c>
      <c r="F1541" s="17">
        <f t="shared" si="195"/>
        <v>2.7777777777777186E-2</v>
      </c>
      <c r="G1541" s="17">
        <f t="shared" si="196"/>
        <v>9.9999999999997868E-2</v>
      </c>
      <c r="I1541">
        <f t="shared" si="200"/>
        <v>168.74999999999997</v>
      </c>
      <c r="J1541">
        <f t="shared" si="198"/>
        <v>103.2993</v>
      </c>
      <c r="K1541">
        <f t="shared" si="199"/>
        <v>124.5816524180166</v>
      </c>
      <c r="L1541">
        <f>Table1[[#This Row],[Accel. (N)]]+Table1[[#This Row],[Roll (N)]]+Table1[[#This Row],[Aero (N)]]</f>
        <v>396.63095241801659</v>
      </c>
      <c r="M1541">
        <f>Table1[[#This Row],[Total (N)]]*((E1527/3.6)/1000)</f>
        <v>8.0097417335527243</v>
      </c>
      <c r="N1541">
        <f>Table1[[#This Row],[Power (kW)]]*1000</f>
        <v>8009.7417335527243</v>
      </c>
      <c r="P1541">
        <f>(Table1[[#This Row],[Power (kW)]]*1000)*C1527</f>
        <v>12166797.693266587</v>
      </c>
      <c r="S1541">
        <f t="shared" si="193"/>
        <v>0</v>
      </c>
      <c r="T1541">
        <f t="shared" si="197"/>
        <v>60</v>
      </c>
      <c r="U1541">
        <f t="shared" si="194"/>
        <v>16.666666666666668</v>
      </c>
    </row>
    <row r="1542" spans="2:21" x14ac:dyDescent="0.2">
      <c r="B1542" s="7" t="s">
        <v>54</v>
      </c>
      <c r="C1542" s="7">
        <v>1534</v>
      </c>
      <c r="D1542" s="7">
        <v>57</v>
      </c>
      <c r="E1542" s="13">
        <v>60.4</v>
      </c>
      <c r="F1542" s="17">
        <f t="shared" si="195"/>
        <v>0.19444444444444425</v>
      </c>
      <c r="G1542" s="17">
        <f t="shared" si="196"/>
        <v>0.69999999999999929</v>
      </c>
      <c r="I1542">
        <f t="shared" si="200"/>
        <v>123.74999999999936</v>
      </c>
      <c r="J1542">
        <f t="shared" si="198"/>
        <v>103.2993</v>
      </c>
      <c r="K1542">
        <f t="shared" si="199"/>
        <v>126.99229887124632</v>
      </c>
      <c r="L1542">
        <f>Table1[[#This Row],[Accel. (N)]]+Table1[[#This Row],[Roll (N)]]+Table1[[#This Row],[Aero (N)]]</f>
        <v>354.0415988712457</v>
      </c>
      <c r="M1542">
        <f>Table1[[#This Row],[Total (N)]]*((E1528/3.6)/1000)</f>
        <v>7.2185148214303991</v>
      </c>
      <c r="N1542">
        <f>Table1[[#This Row],[Power (kW)]]*1000</f>
        <v>7218.514821430399</v>
      </c>
      <c r="P1542">
        <f>(Table1[[#This Row],[Power (kW)]]*1000)*C1528</f>
        <v>10972142.528574206</v>
      </c>
      <c r="S1542">
        <f t="shared" si="193"/>
        <v>0</v>
      </c>
      <c r="T1542">
        <f t="shared" si="197"/>
        <v>60.4</v>
      </c>
      <c r="U1542">
        <f t="shared" si="194"/>
        <v>16.777777777777779</v>
      </c>
    </row>
    <row r="1543" spans="2:21" x14ac:dyDescent="0.2">
      <c r="B1543" s="7" t="s">
        <v>54</v>
      </c>
      <c r="C1543" s="7">
        <v>1535</v>
      </c>
      <c r="D1543" s="7">
        <v>58</v>
      </c>
      <c r="E1543" s="13">
        <v>61.4</v>
      </c>
      <c r="F1543" s="17">
        <f t="shared" si="195"/>
        <v>0.38888888888888945</v>
      </c>
      <c r="G1543" s="17">
        <f t="shared" si="196"/>
        <v>1.4000000000000021</v>
      </c>
      <c r="I1543">
        <f t="shared" si="200"/>
        <v>78.749999999998721</v>
      </c>
      <c r="J1543">
        <f t="shared" si="198"/>
        <v>103.2993</v>
      </c>
      <c r="K1543">
        <f t="shared" si="199"/>
        <v>128.38018254354674</v>
      </c>
      <c r="L1543">
        <f>Table1[[#This Row],[Accel. (N)]]+Table1[[#This Row],[Roll (N)]]+Table1[[#This Row],[Aero (N)]]</f>
        <v>310.42948254354542</v>
      </c>
      <c r="M1543">
        <f>Table1[[#This Row],[Total (N)]]*((E1529/3.6)/1000)</f>
        <v>6.363804392142681</v>
      </c>
      <c r="N1543">
        <f>Table1[[#This Row],[Power (kW)]]*1000</f>
        <v>6363.8043921426806</v>
      </c>
      <c r="P1543">
        <f>(Table1[[#This Row],[Power (kW)]]*1000)*C1529</f>
        <v>9679346.4804490171</v>
      </c>
      <c r="S1543">
        <f t="shared" si="193"/>
        <v>0</v>
      </c>
      <c r="T1543">
        <f t="shared" si="197"/>
        <v>61.4</v>
      </c>
      <c r="U1543">
        <f t="shared" si="194"/>
        <v>17.055555555555554</v>
      </c>
    </row>
    <row r="1544" spans="2:21" x14ac:dyDescent="0.2">
      <c r="B1544" s="7" t="s">
        <v>54</v>
      </c>
      <c r="C1544" s="7">
        <v>1536</v>
      </c>
      <c r="D1544" s="7">
        <v>59</v>
      </c>
      <c r="E1544" s="13">
        <v>63.2</v>
      </c>
      <c r="F1544" s="17">
        <f t="shared" si="195"/>
        <v>0.5833333333333327</v>
      </c>
      <c r="G1544" s="17">
        <f t="shared" si="196"/>
        <v>2.0999999999999979</v>
      </c>
      <c r="I1544">
        <f t="shared" si="200"/>
        <v>22.50000000000032</v>
      </c>
      <c r="J1544">
        <f t="shared" si="198"/>
        <v>103.2993</v>
      </c>
      <c r="K1544">
        <f t="shared" si="199"/>
        <v>129.42604529048918</v>
      </c>
      <c r="L1544">
        <f>Table1[[#This Row],[Accel. (N)]]+Table1[[#This Row],[Roll (N)]]+Table1[[#This Row],[Aero (N)]]</f>
        <v>255.22534529048951</v>
      </c>
      <c r="M1544">
        <f>Table1[[#This Row],[Total (N)]]*((E1530/3.6)/1000)</f>
        <v>5.2533883572292419</v>
      </c>
      <c r="N1544">
        <f>Table1[[#This Row],[Power (kW)]]*1000</f>
        <v>5253.3883572292416</v>
      </c>
      <c r="P1544">
        <f>(Table1[[#This Row],[Power (kW)]]*1000)*C1530</f>
        <v>7995657.0797029054</v>
      </c>
      <c r="S1544">
        <f t="shared" ref="S1544:S1607" si="201">IF(E1544&lt;1,1,0)</f>
        <v>0</v>
      </c>
      <c r="T1544">
        <f t="shared" si="197"/>
        <v>63.2</v>
      </c>
      <c r="U1544">
        <f t="shared" ref="U1544:U1607" si="202">E1544/3.6</f>
        <v>17.555555555555557</v>
      </c>
    </row>
    <row r="1545" spans="2:21" x14ac:dyDescent="0.2">
      <c r="B1545" s="7" t="s">
        <v>54</v>
      </c>
      <c r="C1545" s="7">
        <v>1537</v>
      </c>
      <c r="D1545" s="7">
        <v>60</v>
      </c>
      <c r="E1545" s="13">
        <v>65.599999999999994</v>
      </c>
      <c r="F1545" s="17">
        <f t="shared" si="195"/>
        <v>0.72222222222222265</v>
      </c>
      <c r="G1545" s="17">
        <f t="shared" si="196"/>
        <v>2.6000000000000014</v>
      </c>
      <c r="I1545">
        <f t="shared" si="200"/>
        <v>-56.25</v>
      </c>
      <c r="J1545">
        <f t="shared" si="198"/>
        <v>103.2993</v>
      </c>
      <c r="K1545">
        <f t="shared" si="199"/>
        <v>129.07695294696387</v>
      </c>
      <c r="L1545">
        <f>Table1[[#This Row],[Accel. (N)]]+Table1[[#This Row],[Roll (N)]]+Table1[[#This Row],[Aero (N)]]</f>
        <v>176.12625294696386</v>
      </c>
      <c r="M1545">
        <f>Table1[[#This Row],[Total (N)]]*((E1531/3.6)/1000)</f>
        <v>3.6203729772431457</v>
      </c>
      <c r="N1545">
        <f>Table1[[#This Row],[Power (kW)]]*1000</f>
        <v>3620.3729772431457</v>
      </c>
      <c r="P1545">
        <f>(Table1[[#This Row],[Power (kW)]]*1000)*C1531</f>
        <v>5513828.0443413109</v>
      </c>
      <c r="S1545">
        <f t="shared" si="201"/>
        <v>0</v>
      </c>
      <c r="T1545">
        <f t="shared" si="197"/>
        <v>65.599999999999994</v>
      </c>
      <c r="U1545">
        <f t="shared" si="202"/>
        <v>18.222222222222221</v>
      </c>
    </row>
    <row r="1546" spans="2:21" x14ac:dyDescent="0.2">
      <c r="B1546" s="7" t="s">
        <v>54</v>
      </c>
      <c r="C1546" s="7">
        <v>1538</v>
      </c>
      <c r="D1546" s="7">
        <v>61</v>
      </c>
      <c r="E1546" s="13">
        <v>68.400000000000006</v>
      </c>
      <c r="F1546" s="17">
        <f t="shared" ref="F1546:F1609" si="203">($E1547-$E1545)/2/3.6</f>
        <v>0.83333333333333326</v>
      </c>
      <c r="G1546" s="17">
        <f t="shared" ref="G1546:G1609" si="204">($E1547-$E1545)/2</f>
        <v>3</v>
      </c>
      <c r="I1546">
        <f t="shared" si="200"/>
        <v>-168.74999999999997</v>
      </c>
      <c r="J1546">
        <f t="shared" si="198"/>
        <v>103.2993</v>
      </c>
      <c r="K1546">
        <f t="shared" si="199"/>
        <v>127.68529785164087</v>
      </c>
      <c r="L1546">
        <f>Table1[[#This Row],[Accel. (N)]]+Table1[[#This Row],[Roll (N)]]+Table1[[#This Row],[Aero (N)]]</f>
        <v>62.234597851640899</v>
      </c>
      <c r="M1546">
        <f>Table1[[#This Row],[Total (N)]]*((E1532/3.6)/1000)</f>
        <v>1.2723517783002138</v>
      </c>
      <c r="N1546">
        <f>Table1[[#This Row],[Power (kW)]]*1000</f>
        <v>1272.3517783002139</v>
      </c>
      <c r="P1546">
        <f>(Table1[[#This Row],[Power (kW)]]*1000)*C1532</f>
        <v>1939064.1101295261</v>
      </c>
      <c r="S1546">
        <f t="shared" si="201"/>
        <v>0</v>
      </c>
      <c r="T1546">
        <f t="shared" si="197"/>
        <v>68.400000000000006</v>
      </c>
      <c r="U1546">
        <f t="shared" si="202"/>
        <v>19</v>
      </c>
    </row>
    <row r="1547" spans="2:21" x14ac:dyDescent="0.2">
      <c r="B1547" s="7" t="s">
        <v>54</v>
      </c>
      <c r="C1547" s="7">
        <v>1539</v>
      </c>
      <c r="D1547" s="7">
        <v>62</v>
      </c>
      <c r="E1547" s="13">
        <v>71.599999999999994</v>
      </c>
      <c r="F1547" s="17">
        <f t="shared" si="203"/>
        <v>0.90277777777777779</v>
      </c>
      <c r="G1547" s="17">
        <f t="shared" si="204"/>
        <v>3.25</v>
      </c>
      <c r="I1547">
        <f t="shared" si="200"/>
        <v>-314.99999999999972</v>
      </c>
      <c r="J1547">
        <f t="shared" si="198"/>
        <v>103.2993</v>
      </c>
      <c r="K1547">
        <f t="shared" si="199"/>
        <v>123.89713913942275</v>
      </c>
      <c r="L1547">
        <f>Table1[[#This Row],[Accel. (N)]]+Table1[[#This Row],[Roll (N)]]+Table1[[#This Row],[Aero (N)]]</f>
        <v>-87.803560860576951</v>
      </c>
      <c r="M1547">
        <f>Table1[[#This Row],[Total (N)]]*((E1533/3.6)/1000)</f>
        <v>-1.7682661562199526</v>
      </c>
      <c r="N1547">
        <f>Table1[[#This Row],[Power (kW)]]*1000</f>
        <v>-1768.2661562199526</v>
      </c>
      <c r="P1547">
        <f>(Table1[[#This Row],[Power (kW)]]*1000)*C1533</f>
        <v>-2696605.8882354274</v>
      </c>
      <c r="S1547">
        <f t="shared" si="201"/>
        <v>0</v>
      </c>
      <c r="T1547">
        <f t="shared" si="197"/>
        <v>71.599999999999994</v>
      </c>
      <c r="U1547">
        <f t="shared" si="202"/>
        <v>19.888888888888886</v>
      </c>
    </row>
    <row r="1548" spans="2:21" x14ac:dyDescent="0.2">
      <c r="B1548" s="7" t="s">
        <v>54</v>
      </c>
      <c r="C1548" s="7">
        <v>1540</v>
      </c>
      <c r="D1548" s="7">
        <v>63</v>
      </c>
      <c r="E1548" s="13">
        <v>74.900000000000006</v>
      </c>
      <c r="F1548" s="17">
        <f t="shared" si="203"/>
        <v>0.94444444444444597</v>
      </c>
      <c r="G1548" s="17">
        <f t="shared" si="204"/>
        <v>3.4000000000000057</v>
      </c>
      <c r="I1548">
        <f t="shared" si="200"/>
        <v>-438.75000000000063</v>
      </c>
      <c r="J1548">
        <f t="shared" si="198"/>
        <v>103.2993</v>
      </c>
      <c r="K1548">
        <f t="shared" si="199"/>
        <v>118.15491187364296</v>
      </c>
      <c r="L1548">
        <f>Table1[[#This Row],[Accel. (N)]]+Table1[[#This Row],[Roll (N)]]+Table1[[#This Row],[Aero (N)]]</f>
        <v>-217.29578812635765</v>
      </c>
      <c r="M1548">
        <f>Table1[[#This Row],[Total (N)]]*((E1534/3.6)/1000)</f>
        <v>-4.2734838331517002</v>
      </c>
      <c r="N1548">
        <f>Table1[[#This Row],[Power (kW)]]*1000</f>
        <v>-4273.4838331517003</v>
      </c>
      <c r="P1548">
        <f>(Table1[[#This Row],[Power (kW)]]*1000)*C1534</f>
        <v>-6521336.3293894948</v>
      </c>
      <c r="S1548">
        <f t="shared" si="201"/>
        <v>0</v>
      </c>
      <c r="T1548">
        <f t="shared" si="197"/>
        <v>74.900000000000006</v>
      </c>
      <c r="U1548">
        <f t="shared" si="202"/>
        <v>20.805555555555557</v>
      </c>
    </row>
    <row r="1549" spans="2:21" x14ac:dyDescent="0.2">
      <c r="B1549" s="7" t="s">
        <v>54</v>
      </c>
      <c r="C1549" s="7">
        <v>1541</v>
      </c>
      <c r="D1549" s="7">
        <v>64</v>
      </c>
      <c r="E1549" s="13">
        <v>78.400000000000006</v>
      </c>
      <c r="F1549" s="17">
        <f t="shared" si="203"/>
        <v>0.95833333333333215</v>
      </c>
      <c r="G1549" s="17">
        <f t="shared" si="204"/>
        <v>3.4499999999999957</v>
      </c>
      <c r="I1549">
        <f t="shared" si="200"/>
        <v>-517.49999999999932</v>
      </c>
      <c r="J1549">
        <f t="shared" si="198"/>
        <v>103.2993</v>
      </c>
      <c r="K1549">
        <f t="shared" si="199"/>
        <v>110.92603679515962</v>
      </c>
      <c r="L1549">
        <f>Table1[[#This Row],[Accel. (N)]]+Table1[[#This Row],[Roll (N)]]+Table1[[#This Row],[Aero (N)]]</f>
        <v>-303.27466320483967</v>
      </c>
      <c r="M1549">
        <f>Table1[[#This Row],[Total (N)]]*((E1535/3.6)/1000)</f>
        <v>-5.7790671932922226</v>
      </c>
      <c r="N1549">
        <f>Table1[[#This Row],[Power (kW)]]*1000</f>
        <v>-5779.0671932922223</v>
      </c>
      <c r="P1549">
        <f>(Table1[[#This Row],[Power (kW)]]*1000)*C1535</f>
        <v>-8824635.6041572243</v>
      </c>
      <c r="S1549">
        <f t="shared" si="201"/>
        <v>0</v>
      </c>
      <c r="T1549">
        <f t="shared" si="197"/>
        <v>78.400000000000006</v>
      </c>
      <c r="U1549">
        <f t="shared" si="202"/>
        <v>21.777777777777779</v>
      </c>
    </row>
    <row r="1550" spans="2:21" x14ac:dyDescent="0.2">
      <c r="B1550" s="7" t="s">
        <v>54</v>
      </c>
      <c r="C1550" s="7">
        <v>1542</v>
      </c>
      <c r="D1550" s="7">
        <v>65</v>
      </c>
      <c r="E1550" s="13">
        <v>81.8</v>
      </c>
      <c r="F1550" s="17">
        <f t="shared" si="203"/>
        <v>0.90277777777777779</v>
      </c>
      <c r="G1550" s="17">
        <f t="shared" si="204"/>
        <v>3.25</v>
      </c>
      <c r="I1550">
        <f t="shared" si="200"/>
        <v>-517.49999999999932</v>
      </c>
      <c r="J1550">
        <f t="shared" si="198"/>
        <v>103.2993</v>
      </c>
      <c r="K1550">
        <f t="shared" si="199"/>
        <v>103.30021944355232</v>
      </c>
      <c r="L1550">
        <f>Table1[[#This Row],[Accel. (N)]]+Table1[[#This Row],[Roll (N)]]+Table1[[#This Row],[Aero (N)]]</f>
        <v>-310.90048055644695</v>
      </c>
      <c r="M1550">
        <f>Table1[[#This Row],[Total (N)]]*((E1536/3.6)/1000)</f>
        <v>-5.717114392454663</v>
      </c>
      <c r="N1550">
        <f>Table1[[#This Row],[Power (kW)]]*1000</f>
        <v>-5717.1143924546632</v>
      </c>
      <c r="P1550">
        <f>(Table1[[#This Row],[Power (kW)]]*1000)*C1536</f>
        <v>-8735750.7916707247</v>
      </c>
      <c r="S1550">
        <f t="shared" si="201"/>
        <v>0</v>
      </c>
      <c r="T1550">
        <f t="shared" si="197"/>
        <v>81.8</v>
      </c>
      <c r="U1550">
        <f t="shared" si="202"/>
        <v>22.722222222222221</v>
      </c>
    </row>
    <row r="1551" spans="2:21" x14ac:dyDescent="0.2">
      <c r="B1551" s="7" t="s">
        <v>54</v>
      </c>
      <c r="C1551" s="7">
        <v>1543</v>
      </c>
      <c r="D1551" s="7">
        <v>66</v>
      </c>
      <c r="E1551" s="13">
        <v>84.9</v>
      </c>
      <c r="F1551" s="17">
        <f t="shared" si="203"/>
        <v>0.7777777777777789</v>
      </c>
      <c r="G1551" s="17">
        <f t="shared" si="204"/>
        <v>2.8000000000000043</v>
      </c>
      <c r="I1551">
        <f t="shared" si="200"/>
        <v>-450</v>
      </c>
      <c r="J1551">
        <f t="shared" si="198"/>
        <v>103.2993</v>
      </c>
      <c r="K1551">
        <f t="shared" si="199"/>
        <v>96.548429377422238</v>
      </c>
      <c r="L1551">
        <f>Table1[[#This Row],[Accel. (N)]]+Table1[[#This Row],[Roll (N)]]+Table1[[#This Row],[Aero (N)]]</f>
        <v>-250.15227062257776</v>
      </c>
      <c r="M1551">
        <f>Table1[[#This Row],[Total (N)]]*((E1537/3.6)/1000)</f>
        <v>-4.4471514777347156</v>
      </c>
      <c r="N1551">
        <f>Table1[[#This Row],[Power (kW)]]*1000</f>
        <v>-4447.1514777347156</v>
      </c>
      <c r="P1551">
        <f>(Table1[[#This Row],[Power (kW)]]*1000)*C1537</f>
        <v>-6799694.6094563799</v>
      </c>
      <c r="S1551">
        <f t="shared" si="201"/>
        <v>0</v>
      </c>
      <c r="T1551">
        <f t="shared" si="197"/>
        <v>84.9</v>
      </c>
      <c r="U1551">
        <f t="shared" si="202"/>
        <v>23.583333333333336</v>
      </c>
    </row>
    <row r="1552" spans="2:21" x14ac:dyDescent="0.2">
      <c r="B1552" s="7" t="s">
        <v>54</v>
      </c>
      <c r="C1552" s="7">
        <v>1544</v>
      </c>
      <c r="D1552" s="7">
        <v>67</v>
      </c>
      <c r="E1552" s="13">
        <v>87.4</v>
      </c>
      <c r="F1552" s="17">
        <f t="shared" si="203"/>
        <v>0.56944444444444364</v>
      </c>
      <c r="G1552" s="17">
        <f t="shared" si="204"/>
        <v>2.0499999999999972</v>
      </c>
      <c r="I1552">
        <f t="shared" si="200"/>
        <v>-348.75000000000017</v>
      </c>
      <c r="J1552">
        <f t="shared" si="198"/>
        <v>103.2993</v>
      </c>
      <c r="K1552">
        <f t="shared" si="199"/>
        <v>91.193951541148991</v>
      </c>
      <c r="L1552">
        <f>Table1[[#This Row],[Accel. (N)]]+Table1[[#This Row],[Roll (N)]]+Table1[[#This Row],[Aero (N)]]</f>
        <v>-154.25674845885118</v>
      </c>
      <c r="M1552">
        <f>Table1[[#This Row],[Total (N)]]*((E1538/3.6)/1000)</f>
        <v>-2.6652138205945954</v>
      </c>
      <c r="N1552">
        <f>Table1[[#This Row],[Power (kW)]]*1000</f>
        <v>-2665.2138205945953</v>
      </c>
      <c r="P1552">
        <f>(Table1[[#This Row],[Power (kW)]]*1000)*C1538</f>
        <v>-4077777.145509731</v>
      </c>
      <c r="S1552">
        <f t="shared" si="201"/>
        <v>0</v>
      </c>
      <c r="T1552">
        <f t="shared" si="197"/>
        <v>87.4</v>
      </c>
      <c r="U1552">
        <f t="shared" si="202"/>
        <v>24.277777777777779</v>
      </c>
    </row>
    <row r="1553" spans="2:21" x14ac:dyDescent="0.2">
      <c r="B1553" s="7" t="s">
        <v>54</v>
      </c>
      <c r="C1553" s="7">
        <v>1545</v>
      </c>
      <c r="D1553" s="7">
        <v>68</v>
      </c>
      <c r="E1553" s="13">
        <v>89</v>
      </c>
      <c r="F1553" s="17">
        <f t="shared" si="203"/>
        <v>0.36111111111111033</v>
      </c>
      <c r="G1553" s="17">
        <f t="shared" si="204"/>
        <v>1.2999999999999972</v>
      </c>
      <c r="I1553">
        <f t="shared" si="200"/>
        <v>-225</v>
      </c>
      <c r="J1553">
        <f t="shared" si="198"/>
        <v>103.2993</v>
      </c>
      <c r="K1553">
        <f t="shared" si="199"/>
        <v>87.421821376776663</v>
      </c>
      <c r="L1553">
        <f>Table1[[#This Row],[Accel. (N)]]+Table1[[#This Row],[Roll (N)]]+Table1[[#This Row],[Aero (N)]]</f>
        <v>-34.278878623223335</v>
      </c>
      <c r="M1553">
        <f>Table1[[#This Row],[Total (N)]]*((E1539/3.6)/1000)</f>
        <v>-0.57988436337619464</v>
      </c>
      <c r="N1553">
        <f>Table1[[#This Row],[Power (kW)]]*1000</f>
        <v>-579.88436337619464</v>
      </c>
      <c r="P1553">
        <f>(Table1[[#This Row],[Power (kW)]]*1000)*C1539</f>
        <v>-887802.96032895404</v>
      </c>
      <c r="S1553">
        <f t="shared" si="201"/>
        <v>0</v>
      </c>
      <c r="T1553">
        <f t="shared" si="197"/>
        <v>89</v>
      </c>
      <c r="U1553">
        <f t="shared" si="202"/>
        <v>24.722222222222221</v>
      </c>
    </row>
    <row r="1554" spans="2:21" x14ac:dyDescent="0.2">
      <c r="B1554" s="7" t="s">
        <v>54</v>
      </c>
      <c r="C1554" s="7">
        <v>1546</v>
      </c>
      <c r="D1554" s="7">
        <v>69</v>
      </c>
      <c r="E1554" s="13">
        <v>90</v>
      </c>
      <c r="F1554" s="17">
        <f t="shared" si="203"/>
        <v>0.22222222222222143</v>
      </c>
      <c r="G1554" s="17">
        <f t="shared" si="204"/>
        <v>0.79999999999999716</v>
      </c>
      <c r="I1554">
        <f t="shared" si="200"/>
        <v>-101.24999999999984</v>
      </c>
      <c r="J1554">
        <f t="shared" si="198"/>
        <v>103.2993</v>
      </c>
      <c r="K1554">
        <f t="shared" si="199"/>
        <v>85.423674316638966</v>
      </c>
      <c r="L1554">
        <f>Table1[[#This Row],[Accel. (N)]]+Table1[[#This Row],[Roll (N)]]+Table1[[#This Row],[Aero (N)]]</f>
        <v>87.472974316639124</v>
      </c>
      <c r="M1554">
        <f>Table1[[#This Row],[Total (N)]]*((E1540/3.6)/1000)</f>
        <v>1.4627425149615765</v>
      </c>
      <c r="N1554">
        <f>Table1[[#This Row],[Power (kW)]]*1000</f>
        <v>1462.7425149615765</v>
      </c>
      <c r="P1554">
        <f>(Table1[[#This Row],[Power (kW)]]*1000)*C1540</f>
        <v>2240921.532921135</v>
      </c>
      <c r="S1554">
        <f t="shared" si="201"/>
        <v>0</v>
      </c>
      <c r="T1554">
        <f t="shared" si="197"/>
        <v>90</v>
      </c>
      <c r="U1554">
        <f t="shared" si="202"/>
        <v>25</v>
      </c>
    </row>
    <row r="1555" spans="2:21" x14ac:dyDescent="0.2">
      <c r="B1555" s="7" t="s">
        <v>54</v>
      </c>
      <c r="C1555" s="7">
        <v>1547</v>
      </c>
      <c r="D1555" s="7">
        <v>70</v>
      </c>
      <c r="E1555" s="13">
        <v>90.6</v>
      </c>
      <c r="F1555" s="17">
        <f t="shared" si="203"/>
        <v>0.1388888888888889</v>
      </c>
      <c r="G1555" s="17">
        <f t="shared" si="204"/>
        <v>0.5</v>
      </c>
      <c r="I1555">
        <f t="shared" si="200"/>
        <v>22.49999999999952</v>
      </c>
      <c r="J1555">
        <f t="shared" si="198"/>
        <v>103.2993</v>
      </c>
      <c r="K1555">
        <f t="shared" si="199"/>
        <v>84.857018007500017</v>
      </c>
      <c r="L1555">
        <f>Table1[[#This Row],[Accel. (N)]]+Table1[[#This Row],[Roll (N)]]+Table1[[#This Row],[Aero (N)]]</f>
        <v>210.65631800749952</v>
      </c>
      <c r="M1555">
        <f>Table1[[#This Row],[Total (N)]]*((E1541/3.6)/1000)</f>
        <v>3.5109386334583252</v>
      </c>
      <c r="N1555">
        <f>Table1[[#This Row],[Power (kW)]]*1000</f>
        <v>3510.9386334583251</v>
      </c>
      <c r="P1555">
        <f>(Table1[[#This Row],[Power (kW)]]*1000)*C1541</f>
        <v>5382268.9250916122</v>
      </c>
      <c r="S1555">
        <f t="shared" si="201"/>
        <v>0</v>
      </c>
      <c r="T1555">
        <f t="shared" si="197"/>
        <v>90.6</v>
      </c>
      <c r="U1555">
        <f t="shared" si="202"/>
        <v>25.166666666666664</v>
      </c>
    </row>
    <row r="1556" spans="2:21" x14ac:dyDescent="0.2">
      <c r="B1556" s="7" t="s">
        <v>54</v>
      </c>
      <c r="C1556" s="7">
        <v>1548</v>
      </c>
      <c r="D1556" s="7">
        <v>71</v>
      </c>
      <c r="E1556" s="13">
        <v>91</v>
      </c>
      <c r="F1556" s="17">
        <f t="shared" si="203"/>
        <v>0.12500000000000078</v>
      </c>
      <c r="G1556" s="17">
        <f t="shared" si="204"/>
        <v>0.45000000000000284</v>
      </c>
      <c r="I1556">
        <f t="shared" si="200"/>
        <v>157.49999999999986</v>
      </c>
      <c r="J1556">
        <f t="shared" si="198"/>
        <v>103.2993</v>
      </c>
      <c r="K1556">
        <f t="shared" si="199"/>
        <v>85.992216337289236</v>
      </c>
      <c r="L1556">
        <f>Table1[[#This Row],[Accel. (N)]]+Table1[[#This Row],[Roll (N)]]+Table1[[#This Row],[Aero (N)]]</f>
        <v>346.79151633728907</v>
      </c>
      <c r="M1556">
        <f>Table1[[#This Row],[Total (N)]]*((E1542/3.6)/1000)</f>
        <v>5.8183909963256273</v>
      </c>
      <c r="N1556">
        <f>Table1[[#This Row],[Power (kW)]]*1000</f>
        <v>5818.3909963256274</v>
      </c>
      <c r="P1556">
        <f>(Table1[[#This Row],[Power (kW)]]*1000)*C1542</f>
        <v>8925411.7883635126</v>
      </c>
      <c r="S1556">
        <f t="shared" si="201"/>
        <v>0</v>
      </c>
      <c r="T1556">
        <f t="shared" si="197"/>
        <v>91</v>
      </c>
      <c r="U1556">
        <f t="shared" si="202"/>
        <v>25.277777777777779</v>
      </c>
    </row>
    <row r="1557" spans="2:21" x14ac:dyDescent="0.2">
      <c r="B1557" s="7" t="s">
        <v>54</v>
      </c>
      <c r="C1557" s="7">
        <v>1549</v>
      </c>
      <c r="D1557" s="7">
        <v>72</v>
      </c>
      <c r="E1557" s="13">
        <v>91.5</v>
      </c>
      <c r="F1557" s="17">
        <f t="shared" si="203"/>
        <v>0.1388888888888889</v>
      </c>
      <c r="G1557" s="17">
        <f t="shared" si="204"/>
        <v>0.5</v>
      </c>
      <c r="I1557">
        <f t="shared" si="200"/>
        <v>315.00000000000045</v>
      </c>
      <c r="J1557">
        <f t="shared" si="198"/>
        <v>103.2993</v>
      </c>
      <c r="K1557">
        <f t="shared" si="199"/>
        <v>88.863212113209627</v>
      </c>
      <c r="L1557">
        <f>Table1[[#This Row],[Accel. (N)]]+Table1[[#This Row],[Roll (N)]]+Table1[[#This Row],[Aero (N)]]</f>
        <v>507.16251211321008</v>
      </c>
      <c r="M1557">
        <f>Table1[[#This Row],[Total (N)]]*((E1543/3.6)/1000)</f>
        <v>8.64993840104197</v>
      </c>
      <c r="N1557">
        <f>Table1[[#This Row],[Power (kW)]]*1000</f>
        <v>8649.9384010419708</v>
      </c>
      <c r="P1557">
        <f>(Table1[[#This Row],[Power (kW)]]*1000)*C1543</f>
        <v>13277655.445599426</v>
      </c>
      <c r="S1557">
        <f t="shared" si="201"/>
        <v>0</v>
      </c>
      <c r="T1557">
        <f t="shared" ref="T1557:T1620" si="205">IF(S1557=1,"",E1557)</f>
        <v>91.5</v>
      </c>
      <c r="U1557">
        <f t="shared" si="202"/>
        <v>25.416666666666664</v>
      </c>
    </row>
    <row r="1558" spans="2:21" x14ac:dyDescent="0.2">
      <c r="B1558" s="7" t="s">
        <v>54</v>
      </c>
      <c r="C1558" s="7">
        <v>1550</v>
      </c>
      <c r="D1558" s="7">
        <v>73</v>
      </c>
      <c r="E1558" s="13">
        <v>92</v>
      </c>
      <c r="F1558" s="17">
        <f t="shared" si="203"/>
        <v>0.16666666666666705</v>
      </c>
      <c r="G1558" s="17">
        <f t="shared" si="204"/>
        <v>0.60000000000000142</v>
      </c>
      <c r="I1558">
        <f t="shared" si="200"/>
        <v>472.49999999999949</v>
      </c>
      <c r="J1558">
        <f t="shared" ref="J1558:J1621" si="206">$M$16*9.81*$M$17</f>
        <v>103.2993</v>
      </c>
      <c r="K1558">
        <f t="shared" si="199"/>
        <v>94.149804335076908</v>
      </c>
      <c r="L1558">
        <f>Table1[[#This Row],[Accel. (N)]]+Table1[[#This Row],[Roll (N)]]+Table1[[#This Row],[Aero (N)]]</f>
        <v>669.9491043350763</v>
      </c>
      <c r="M1558">
        <f>Table1[[#This Row],[Total (N)]]*((E1544/3.6)/1000)</f>
        <v>11.761328720549118</v>
      </c>
      <c r="N1558">
        <f>Table1[[#This Row],[Power (kW)]]*1000</f>
        <v>11761.328720549118</v>
      </c>
      <c r="P1558">
        <f>(Table1[[#This Row],[Power (kW)]]*1000)*C1544</f>
        <v>18065400.914763443</v>
      </c>
      <c r="S1558">
        <f t="shared" si="201"/>
        <v>0</v>
      </c>
      <c r="T1558">
        <f t="shared" si="205"/>
        <v>92</v>
      </c>
      <c r="U1558">
        <f t="shared" si="202"/>
        <v>25.555555555555554</v>
      </c>
    </row>
    <row r="1559" spans="2:21" x14ac:dyDescent="0.2">
      <c r="B1559" s="7" t="s">
        <v>54</v>
      </c>
      <c r="C1559" s="7">
        <v>1551</v>
      </c>
      <c r="D1559" s="7">
        <v>74</v>
      </c>
      <c r="E1559" s="13">
        <v>92.7</v>
      </c>
      <c r="F1559" s="17">
        <f t="shared" si="203"/>
        <v>0.19444444444444522</v>
      </c>
      <c r="G1559" s="17">
        <f t="shared" si="204"/>
        <v>0.70000000000000284</v>
      </c>
      <c r="I1559">
        <f t="shared" si="200"/>
        <v>585.00000000000034</v>
      </c>
      <c r="J1559">
        <f t="shared" si="206"/>
        <v>103.2993</v>
      </c>
      <c r="K1559">
        <f t="shared" ref="K1559:K1622" si="207">0.5*0.9617*$M$20*1.293^2*(E1545/3.6)^2</f>
        <v>101.43619361465421</v>
      </c>
      <c r="L1559">
        <f>Table1[[#This Row],[Accel. (N)]]+Table1[[#This Row],[Roll (N)]]+Table1[[#This Row],[Aero (N)]]</f>
        <v>789.73549361465462</v>
      </c>
      <c r="M1559">
        <f>Table1[[#This Row],[Total (N)]]*((E1545/3.6)/1000)</f>
        <v>14.390735661422596</v>
      </c>
      <c r="N1559">
        <f>Table1[[#This Row],[Power (kW)]]*1000</f>
        <v>14390.735661422596</v>
      </c>
      <c r="P1559">
        <f>(Table1[[#This Row],[Power (kW)]]*1000)*C1545</f>
        <v>22118560.711606529</v>
      </c>
      <c r="S1559">
        <f t="shared" si="201"/>
        <v>0</v>
      </c>
      <c r="T1559">
        <f t="shared" si="205"/>
        <v>92.7</v>
      </c>
      <c r="U1559">
        <f t="shared" si="202"/>
        <v>25.75</v>
      </c>
    </row>
    <row r="1560" spans="2:21" x14ac:dyDescent="0.2">
      <c r="B1560" s="7" t="s">
        <v>54</v>
      </c>
      <c r="C1560" s="7">
        <v>1552</v>
      </c>
      <c r="D1560" s="7">
        <v>75</v>
      </c>
      <c r="E1560" s="13">
        <v>93.4</v>
      </c>
      <c r="F1560" s="17">
        <f t="shared" si="203"/>
        <v>0.20833333333333331</v>
      </c>
      <c r="G1560" s="17">
        <f t="shared" si="204"/>
        <v>0.75</v>
      </c>
      <c r="I1560">
        <f t="shared" si="200"/>
        <v>674.99999999999989</v>
      </c>
      <c r="J1560">
        <f t="shared" si="206"/>
        <v>103.2993</v>
      </c>
      <c r="K1560">
        <f t="shared" si="207"/>
        <v>110.28018060254701</v>
      </c>
      <c r="L1560">
        <f>Table1[[#This Row],[Accel. (N)]]+Table1[[#This Row],[Roll (N)]]+Table1[[#This Row],[Aero (N)]]</f>
        <v>888.57948060254694</v>
      </c>
      <c r="M1560">
        <f>Table1[[#This Row],[Total (N)]]*((E1546/3.6)/1000)</f>
        <v>16.88301013144839</v>
      </c>
      <c r="N1560">
        <f>Table1[[#This Row],[Power (kW)]]*1000</f>
        <v>16883.010131448391</v>
      </c>
      <c r="P1560">
        <f>(Table1[[#This Row],[Power (kW)]]*1000)*C1546</f>
        <v>25966069.582167625</v>
      </c>
      <c r="S1560">
        <f t="shared" si="201"/>
        <v>0</v>
      </c>
      <c r="T1560">
        <f t="shared" si="205"/>
        <v>93.4</v>
      </c>
      <c r="U1560">
        <f t="shared" si="202"/>
        <v>25.944444444444446</v>
      </c>
    </row>
    <row r="1561" spans="2:21" x14ac:dyDescent="0.2">
      <c r="B1561" s="7" t="s">
        <v>54</v>
      </c>
      <c r="C1561" s="7">
        <v>1553</v>
      </c>
      <c r="D1561" s="7">
        <v>76</v>
      </c>
      <c r="E1561" s="13">
        <v>94.2</v>
      </c>
      <c r="F1561" s="17">
        <f t="shared" si="203"/>
        <v>0.20833333333333331</v>
      </c>
      <c r="G1561" s="17">
        <f t="shared" si="204"/>
        <v>0.75</v>
      </c>
      <c r="I1561">
        <f t="shared" si="200"/>
        <v>731.25</v>
      </c>
      <c r="J1561">
        <f t="shared" si="206"/>
        <v>103.2993</v>
      </c>
      <c r="K1561">
        <f t="shared" si="207"/>
        <v>120.84016506570252</v>
      </c>
      <c r="L1561">
        <f>Table1[[#This Row],[Accel. (N)]]+Table1[[#This Row],[Roll (N)]]+Table1[[#This Row],[Aero (N)]]</f>
        <v>955.38946506570255</v>
      </c>
      <c r="M1561">
        <f>Table1[[#This Row],[Total (N)]]*((E1547/3.6)/1000)</f>
        <v>19.001634916306749</v>
      </c>
      <c r="N1561">
        <f>Table1[[#This Row],[Power (kW)]]*1000</f>
        <v>19001.63491630675</v>
      </c>
      <c r="P1561">
        <f>(Table1[[#This Row],[Power (kW)]]*1000)*C1547</f>
        <v>29243516.136196088</v>
      </c>
      <c r="S1561">
        <f t="shared" si="201"/>
        <v>0</v>
      </c>
      <c r="T1561">
        <f t="shared" si="205"/>
        <v>94.2</v>
      </c>
      <c r="U1561">
        <f t="shared" si="202"/>
        <v>26.166666666666668</v>
      </c>
    </row>
    <row r="1562" spans="2:21" x14ac:dyDescent="0.2">
      <c r="B1562" s="7" t="s">
        <v>54</v>
      </c>
      <c r="C1562" s="7">
        <v>1554</v>
      </c>
      <c r="D1562" s="7">
        <v>77</v>
      </c>
      <c r="E1562" s="13">
        <v>94.9</v>
      </c>
      <c r="F1562" s="17">
        <f t="shared" si="203"/>
        <v>0.20833333333333331</v>
      </c>
      <c r="G1562" s="17">
        <f t="shared" si="204"/>
        <v>0.75</v>
      </c>
      <c r="I1562">
        <f t="shared" si="200"/>
        <v>765.00000000000125</v>
      </c>
      <c r="J1562">
        <f t="shared" si="206"/>
        <v>103.2993</v>
      </c>
      <c r="K1562">
        <f t="shared" si="207"/>
        <v>132.23575544229311</v>
      </c>
      <c r="L1562">
        <f>Table1[[#This Row],[Accel. (N)]]+Table1[[#This Row],[Roll (N)]]+Table1[[#This Row],[Aero (N)]]</f>
        <v>1000.5350554422944</v>
      </c>
      <c r="M1562">
        <f>Table1[[#This Row],[Total (N)]]*((E1548/3.6)/1000)</f>
        <v>20.816687681285515</v>
      </c>
      <c r="N1562">
        <f>Table1[[#This Row],[Power (kW)]]*1000</f>
        <v>20816.687681285515</v>
      </c>
      <c r="P1562">
        <f>(Table1[[#This Row],[Power (kW)]]*1000)*C1548</f>
        <v>32057699.029179692</v>
      </c>
      <c r="S1562">
        <f t="shared" si="201"/>
        <v>0</v>
      </c>
      <c r="T1562">
        <f t="shared" si="205"/>
        <v>94.9</v>
      </c>
      <c r="U1562">
        <f t="shared" si="202"/>
        <v>26.361111111111111</v>
      </c>
    </row>
    <row r="1563" spans="2:21" x14ac:dyDescent="0.2">
      <c r="B1563" s="7" t="s">
        <v>54</v>
      </c>
      <c r="C1563" s="7">
        <v>1555</v>
      </c>
      <c r="D1563" s="7">
        <v>78</v>
      </c>
      <c r="E1563" s="13">
        <v>95.7</v>
      </c>
      <c r="F1563" s="17">
        <f t="shared" si="203"/>
        <v>0.23611111111110952</v>
      </c>
      <c r="G1563" s="17">
        <f t="shared" si="204"/>
        <v>0.84999999999999432</v>
      </c>
      <c r="I1563">
        <f t="shared" si="200"/>
        <v>776.24999999999909</v>
      </c>
      <c r="J1563">
        <f t="shared" si="206"/>
        <v>103.2993</v>
      </c>
      <c r="K1563">
        <f t="shared" si="207"/>
        <v>144.88298683449423</v>
      </c>
      <c r="L1563">
        <f>Table1[[#This Row],[Accel. (N)]]+Table1[[#This Row],[Roll (N)]]+Table1[[#This Row],[Aero (N)]]</f>
        <v>1024.4322868344934</v>
      </c>
      <c r="M1563">
        <f>Table1[[#This Row],[Total (N)]]*((E1549/3.6)/1000)</f>
        <v>22.309858691062303</v>
      </c>
      <c r="N1563">
        <f>Table1[[#This Row],[Power (kW)]]*1000</f>
        <v>22309.858691062302</v>
      </c>
      <c r="P1563">
        <f>(Table1[[#This Row],[Power (kW)]]*1000)*C1549</f>
        <v>34379492.242927007</v>
      </c>
      <c r="S1563">
        <f t="shared" si="201"/>
        <v>0</v>
      </c>
      <c r="T1563">
        <f t="shared" si="205"/>
        <v>95.7</v>
      </c>
      <c r="U1563">
        <f t="shared" si="202"/>
        <v>26.583333333333332</v>
      </c>
    </row>
    <row r="1564" spans="2:21" x14ac:dyDescent="0.2">
      <c r="B1564" s="7" t="s">
        <v>54</v>
      </c>
      <c r="C1564" s="7">
        <v>1556</v>
      </c>
      <c r="D1564" s="7">
        <v>79</v>
      </c>
      <c r="E1564" s="13">
        <v>96.6</v>
      </c>
      <c r="F1564" s="17">
        <f t="shared" si="203"/>
        <v>0.27777777777777779</v>
      </c>
      <c r="G1564" s="17">
        <f t="shared" si="204"/>
        <v>1</v>
      </c>
      <c r="I1564">
        <f t="shared" si="200"/>
        <v>731.25</v>
      </c>
      <c r="J1564">
        <f t="shared" si="206"/>
        <v>103.2993</v>
      </c>
      <c r="K1564">
        <f t="shared" si="207"/>
        <v>157.72185365902894</v>
      </c>
      <c r="L1564">
        <f>Table1[[#This Row],[Accel. (N)]]+Table1[[#This Row],[Roll (N)]]+Table1[[#This Row],[Aero (N)]]</f>
        <v>992.27115365902898</v>
      </c>
      <c r="M1564">
        <f>Table1[[#This Row],[Total (N)]]*((E1550/3.6)/1000)</f>
        <v>22.546605658141267</v>
      </c>
      <c r="N1564">
        <f>Table1[[#This Row],[Power (kW)]]*1000</f>
        <v>22546.605658141267</v>
      </c>
      <c r="P1564">
        <f>(Table1[[#This Row],[Power (kW)]]*1000)*C1550</f>
        <v>34766865.924853832</v>
      </c>
      <c r="S1564">
        <f t="shared" si="201"/>
        <v>0</v>
      </c>
      <c r="T1564">
        <f t="shared" si="205"/>
        <v>96.6</v>
      </c>
      <c r="U1564">
        <f t="shared" si="202"/>
        <v>26.833333333333332</v>
      </c>
    </row>
    <row r="1565" spans="2:21" x14ac:dyDescent="0.2">
      <c r="B1565" s="7" t="s">
        <v>54</v>
      </c>
      <c r="C1565" s="7">
        <v>1557</v>
      </c>
      <c r="D1565" s="7">
        <v>80</v>
      </c>
      <c r="E1565" s="13">
        <v>97.7</v>
      </c>
      <c r="F1565" s="17">
        <f t="shared" si="203"/>
        <v>0.31944444444444603</v>
      </c>
      <c r="G1565" s="17">
        <f t="shared" si="204"/>
        <v>1.1500000000000057</v>
      </c>
      <c r="I1565">
        <f t="shared" si="200"/>
        <v>630.00000000000091</v>
      </c>
      <c r="J1565">
        <f t="shared" si="206"/>
        <v>103.2993</v>
      </c>
      <c r="K1565">
        <f t="shared" si="207"/>
        <v>169.90284288006671</v>
      </c>
      <c r="L1565">
        <f>Table1[[#This Row],[Accel. (N)]]+Table1[[#This Row],[Roll (N)]]+Table1[[#This Row],[Aero (N)]]</f>
        <v>903.20214288006764</v>
      </c>
      <c r="M1565">
        <f>Table1[[#This Row],[Total (N)]]*((E1551/3.6)/1000)</f>
        <v>21.300517202921597</v>
      </c>
      <c r="N1565">
        <f>Table1[[#This Row],[Power (kW)]]*1000</f>
        <v>21300.517202921597</v>
      </c>
      <c r="P1565">
        <f>(Table1[[#This Row],[Power (kW)]]*1000)*C1551</f>
        <v>32866698.044108026</v>
      </c>
      <c r="S1565">
        <f t="shared" si="201"/>
        <v>0</v>
      </c>
      <c r="T1565">
        <f t="shared" si="205"/>
        <v>97.7</v>
      </c>
      <c r="U1565">
        <f t="shared" si="202"/>
        <v>27.138888888888889</v>
      </c>
    </row>
    <row r="1566" spans="2:21" x14ac:dyDescent="0.2">
      <c r="B1566" s="7" t="s">
        <v>54</v>
      </c>
      <c r="C1566" s="7">
        <v>1558</v>
      </c>
      <c r="D1566" s="7">
        <v>81</v>
      </c>
      <c r="E1566" s="13">
        <v>98.9</v>
      </c>
      <c r="F1566" s="17">
        <f t="shared" si="203"/>
        <v>0.37500000000000039</v>
      </c>
      <c r="G1566" s="17">
        <f t="shared" si="204"/>
        <v>1.3500000000000014</v>
      </c>
      <c r="I1566">
        <f t="shared" si="200"/>
        <v>461.24999999999937</v>
      </c>
      <c r="J1566">
        <f t="shared" si="206"/>
        <v>103.2993</v>
      </c>
      <c r="K1566">
        <f t="shared" si="207"/>
        <v>180.05622079860296</v>
      </c>
      <c r="L1566">
        <f>Table1[[#This Row],[Accel. (N)]]+Table1[[#This Row],[Roll (N)]]+Table1[[#This Row],[Aero (N)]]</f>
        <v>744.60552079860236</v>
      </c>
      <c r="M1566">
        <f>Table1[[#This Row],[Total (N)]]*((E1552/3.6)/1000)</f>
        <v>18.077367366054958</v>
      </c>
      <c r="N1566">
        <f>Table1[[#This Row],[Power (kW)]]*1000</f>
        <v>18077.367366054958</v>
      </c>
      <c r="P1566">
        <f>(Table1[[#This Row],[Power (kW)]]*1000)*C1552</f>
        <v>27911455.213188853</v>
      </c>
      <c r="S1566">
        <f t="shared" si="201"/>
        <v>0</v>
      </c>
      <c r="T1566">
        <f t="shared" si="205"/>
        <v>98.9</v>
      </c>
      <c r="U1566">
        <f t="shared" si="202"/>
        <v>27.472222222222221</v>
      </c>
    </row>
    <row r="1567" spans="2:21" x14ac:dyDescent="0.2">
      <c r="B1567" s="7" t="s">
        <v>54</v>
      </c>
      <c r="C1567" s="7">
        <v>1559</v>
      </c>
      <c r="D1567" s="7">
        <v>82</v>
      </c>
      <c r="E1567" s="13">
        <v>100.4</v>
      </c>
      <c r="F1567" s="17">
        <f t="shared" si="203"/>
        <v>0.43055555555555475</v>
      </c>
      <c r="G1567" s="17">
        <f t="shared" si="204"/>
        <v>1.5499999999999972</v>
      </c>
      <c r="I1567">
        <f t="shared" si="200"/>
        <v>292.49999999999937</v>
      </c>
      <c r="J1567">
        <f t="shared" si="206"/>
        <v>103.2993</v>
      </c>
      <c r="K1567">
        <f t="shared" si="207"/>
        <v>186.70901101039095</v>
      </c>
      <c r="L1567">
        <f>Table1[[#This Row],[Accel. (N)]]+Table1[[#This Row],[Roll (N)]]+Table1[[#This Row],[Aero (N)]]</f>
        <v>582.50831101039034</v>
      </c>
      <c r="M1567">
        <f>Table1[[#This Row],[Total (N)]]*((E1553/3.6)/1000)</f>
        <v>14.400899911090205</v>
      </c>
      <c r="N1567">
        <f>Table1[[#This Row],[Power (kW)]]*1000</f>
        <v>14400.899911090204</v>
      </c>
      <c r="P1567">
        <f>(Table1[[#This Row],[Power (kW)]]*1000)*C1553</f>
        <v>22249390.362634365</v>
      </c>
      <c r="S1567">
        <f t="shared" si="201"/>
        <v>0</v>
      </c>
      <c r="T1567">
        <f t="shared" si="205"/>
        <v>100.4</v>
      </c>
      <c r="U1567">
        <f t="shared" si="202"/>
        <v>27.888888888888889</v>
      </c>
    </row>
    <row r="1568" spans="2:21" x14ac:dyDescent="0.2">
      <c r="B1568" s="7" t="s">
        <v>54</v>
      </c>
      <c r="C1568" s="7">
        <v>1560</v>
      </c>
      <c r="D1568" s="7">
        <v>83</v>
      </c>
      <c r="E1568" s="13">
        <v>102</v>
      </c>
      <c r="F1568" s="17">
        <f t="shared" si="203"/>
        <v>0.44444444444444287</v>
      </c>
      <c r="G1568" s="17">
        <f t="shared" si="204"/>
        <v>1.5999999999999943</v>
      </c>
      <c r="I1568">
        <f t="shared" si="200"/>
        <v>179.99999999999937</v>
      </c>
      <c r="J1568">
        <f t="shared" si="206"/>
        <v>103.2993</v>
      </c>
      <c r="K1568">
        <f t="shared" si="207"/>
        <v>190.92829051687499</v>
      </c>
      <c r="L1568">
        <f>Table1[[#This Row],[Accel. (N)]]+Table1[[#This Row],[Roll (N)]]+Table1[[#This Row],[Aero (N)]]</f>
        <v>474.22759051687439</v>
      </c>
      <c r="M1568">
        <f>Table1[[#This Row],[Total (N)]]*((E1554/3.6)/1000)</f>
        <v>11.855689762921861</v>
      </c>
      <c r="N1568">
        <f>Table1[[#This Row],[Power (kW)]]*1000</f>
        <v>11855.68976292186</v>
      </c>
      <c r="P1568">
        <f>(Table1[[#This Row],[Power (kW)]]*1000)*C1554</f>
        <v>18328896.373477194</v>
      </c>
      <c r="S1568">
        <f t="shared" si="201"/>
        <v>0</v>
      </c>
      <c r="T1568">
        <f t="shared" si="205"/>
        <v>102</v>
      </c>
      <c r="U1568">
        <f t="shared" si="202"/>
        <v>28.333333333333332</v>
      </c>
    </row>
    <row r="1569" spans="2:21" x14ac:dyDescent="0.2">
      <c r="B1569" s="7" t="s">
        <v>54</v>
      </c>
      <c r="C1569" s="7">
        <v>1561</v>
      </c>
      <c r="D1569" s="7">
        <v>84</v>
      </c>
      <c r="E1569" s="13">
        <v>103.6</v>
      </c>
      <c r="F1569" s="17">
        <f t="shared" si="203"/>
        <v>0.44444444444444481</v>
      </c>
      <c r="G1569" s="17">
        <f t="shared" si="204"/>
        <v>1.6000000000000014</v>
      </c>
      <c r="I1569">
        <f t="shared" si="200"/>
        <v>112.5</v>
      </c>
      <c r="J1569">
        <f t="shared" si="206"/>
        <v>103.2993</v>
      </c>
      <c r="K1569">
        <f t="shared" si="207"/>
        <v>193.48248675890071</v>
      </c>
      <c r="L1569">
        <f>Table1[[#This Row],[Accel. (N)]]+Table1[[#This Row],[Roll (N)]]+Table1[[#This Row],[Aero (N)]]</f>
        <v>409.28178675890069</v>
      </c>
      <c r="M1569">
        <f>Table1[[#This Row],[Total (N)]]*((E1555/3.6)/1000)</f>
        <v>10.300258300098999</v>
      </c>
      <c r="N1569">
        <f>Table1[[#This Row],[Power (kW)]]*1000</f>
        <v>10300.258300099</v>
      </c>
      <c r="P1569">
        <f>(Table1[[#This Row],[Power (kW)]]*1000)*C1555</f>
        <v>15934499.590253152</v>
      </c>
      <c r="S1569">
        <f t="shared" si="201"/>
        <v>0</v>
      </c>
      <c r="T1569">
        <f t="shared" si="205"/>
        <v>103.6</v>
      </c>
      <c r="U1569">
        <f t="shared" si="202"/>
        <v>28.777777777777775</v>
      </c>
    </row>
    <row r="1570" spans="2:21" x14ac:dyDescent="0.2">
      <c r="B1570" s="7" t="s">
        <v>54</v>
      </c>
      <c r="C1570" s="7">
        <v>1562</v>
      </c>
      <c r="D1570" s="7">
        <v>85</v>
      </c>
      <c r="E1570" s="13">
        <v>105.2</v>
      </c>
      <c r="F1570" s="17">
        <f t="shared" si="203"/>
        <v>0.44444444444444481</v>
      </c>
      <c r="G1570" s="17">
        <f t="shared" si="204"/>
        <v>1.6000000000000014</v>
      </c>
      <c r="I1570">
        <f t="shared" si="200"/>
        <v>101.25000000000063</v>
      </c>
      <c r="J1570">
        <f t="shared" si="206"/>
        <v>103.2993</v>
      </c>
      <c r="K1570">
        <f t="shared" si="207"/>
        <v>195.19471281114099</v>
      </c>
      <c r="L1570">
        <f>Table1[[#This Row],[Accel. (N)]]+Table1[[#This Row],[Roll (N)]]+Table1[[#This Row],[Aero (N)]]</f>
        <v>399.7440128111416</v>
      </c>
      <c r="M1570">
        <f>Table1[[#This Row],[Total (N)]]*((E1556/3.6)/1000)</f>
        <v>10.10464032383719</v>
      </c>
      <c r="N1570">
        <f>Table1[[#This Row],[Power (kW)]]*1000</f>
        <v>10104.640323837189</v>
      </c>
      <c r="P1570">
        <f>(Table1[[#This Row],[Power (kW)]]*1000)*C1556</f>
        <v>15641983.221299969</v>
      </c>
      <c r="S1570">
        <f t="shared" si="201"/>
        <v>0</v>
      </c>
      <c r="T1570">
        <f t="shared" si="205"/>
        <v>105.2</v>
      </c>
      <c r="U1570">
        <f t="shared" si="202"/>
        <v>29.222222222222221</v>
      </c>
    </row>
    <row r="1571" spans="2:21" x14ac:dyDescent="0.2">
      <c r="B1571" s="7" t="s">
        <v>54</v>
      </c>
      <c r="C1571" s="7">
        <v>1563</v>
      </c>
      <c r="D1571" s="7">
        <v>86</v>
      </c>
      <c r="E1571" s="13">
        <v>106.8</v>
      </c>
      <c r="F1571" s="17">
        <f t="shared" si="203"/>
        <v>0.45833333333333293</v>
      </c>
      <c r="G1571" s="17">
        <f t="shared" si="204"/>
        <v>1.6499999999999986</v>
      </c>
      <c r="I1571">
        <f t="shared" si="200"/>
        <v>112.5</v>
      </c>
      <c r="J1571">
        <f t="shared" si="206"/>
        <v>103.2993</v>
      </c>
      <c r="K1571">
        <f t="shared" si="207"/>
        <v>197.34560250369216</v>
      </c>
      <c r="L1571">
        <f>Table1[[#This Row],[Accel. (N)]]+Table1[[#This Row],[Roll (N)]]+Table1[[#This Row],[Aero (N)]]</f>
        <v>413.14490250369215</v>
      </c>
      <c r="M1571">
        <f>Table1[[#This Row],[Total (N)]]*((E1557/3.6)/1000)</f>
        <v>10.500766271968841</v>
      </c>
      <c r="N1571">
        <f>Table1[[#This Row],[Power (kW)]]*1000</f>
        <v>10500.766271968841</v>
      </c>
      <c r="P1571">
        <f>(Table1[[#This Row],[Power (kW)]]*1000)*C1557</f>
        <v>16265686.955279736</v>
      </c>
      <c r="S1571">
        <f t="shared" si="201"/>
        <v>0</v>
      </c>
      <c r="T1571">
        <f t="shared" si="205"/>
        <v>106.8</v>
      </c>
      <c r="U1571">
        <f t="shared" si="202"/>
        <v>29.666666666666664</v>
      </c>
    </row>
    <row r="1572" spans="2:21" x14ac:dyDescent="0.2">
      <c r="B1572" s="7" t="s">
        <v>54</v>
      </c>
      <c r="C1572" s="7">
        <v>1564</v>
      </c>
      <c r="D1572" s="7">
        <v>87</v>
      </c>
      <c r="E1572" s="13">
        <v>108.5</v>
      </c>
      <c r="F1572" s="17">
        <f t="shared" si="203"/>
        <v>0.47222222222222299</v>
      </c>
      <c r="G1572" s="17">
        <f t="shared" si="204"/>
        <v>1.7000000000000028</v>
      </c>
      <c r="I1572">
        <f t="shared" si="200"/>
        <v>135.00000000000031</v>
      </c>
      <c r="J1572">
        <f t="shared" si="206"/>
        <v>103.2993</v>
      </c>
      <c r="K1572">
        <f t="shared" si="207"/>
        <v>199.50827789318888</v>
      </c>
      <c r="L1572">
        <f>Table1[[#This Row],[Accel. (N)]]+Table1[[#This Row],[Roll (N)]]+Table1[[#This Row],[Aero (N)]]</f>
        <v>437.8075778931892</v>
      </c>
      <c r="M1572">
        <f>Table1[[#This Row],[Total (N)]]*((E1558/3.6)/1000)</f>
        <v>11.188415879492613</v>
      </c>
      <c r="N1572">
        <f>Table1[[#This Row],[Power (kW)]]*1000</f>
        <v>11188.415879492613</v>
      </c>
      <c r="P1572">
        <f>(Table1[[#This Row],[Power (kW)]]*1000)*C1558</f>
        <v>17342044.61321355</v>
      </c>
      <c r="S1572">
        <f t="shared" si="201"/>
        <v>0</v>
      </c>
      <c r="T1572">
        <f t="shared" si="205"/>
        <v>108.5</v>
      </c>
      <c r="U1572">
        <f t="shared" si="202"/>
        <v>30.138888888888889</v>
      </c>
    </row>
    <row r="1573" spans="2:21" x14ac:dyDescent="0.2">
      <c r="B1573" s="7" t="s">
        <v>54</v>
      </c>
      <c r="C1573" s="7">
        <v>1565</v>
      </c>
      <c r="D1573" s="7">
        <v>88</v>
      </c>
      <c r="E1573" s="13">
        <v>110.2</v>
      </c>
      <c r="F1573" s="17">
        <f t="shared" si="203"/>
        <v>0.47222222222222299</v>
      </c>
      <c r="G1573" s="17">
        <f t="shared" si="204"/>
        <v>1.7000000000000028</v>
      </c>
      <c r="I1573">
        <f t="shared" si="200"/>
        <v>157.50000000000063</v>
      </c>
      <c r="J1573">
        <f t="shared" si="206"/>
        <v>103.2993</v>
      </c>
      <c r="K1573">
        <f t="shared" si="207"/>
        <v>202.55582340935268</v>
      </c>
      <c r="L1573">
        <f>Table1[[#This Row],[Accel. (N)]]+Table1[[#This Row],[Roll (N)]]+Table1[[#This Row],[Aero (N)]]</f>
        <v>463.35512340935333</v>
      </c>
      <c r="M1573">
        <f>Table1[[#This Row],[Total (N)]]*((E1559/3.6)/1000)</f>
        <v>11.931394427790847</v>
      </c>
      <c r="N1573">
        <f>Table1[[#This Row],[Power (kW)]]*1000</f>
        <v>11931.394427790847</v>
      </c>
      <c r="P1573">
        <f>(Table1[[#This Row],[Power (kW)]]*1000)*C1559</f>
        <v>18505592.757503603</v>
      </c>
      <c r="S1573">
        <f t="shared" si="201"/>
        <v>0</v>
      </c>
      <c r="T1573">
        <f t="shared" si="205"/>
        <v>110.2</v>
      </c>
      <c r="U1573">
        <f t="shared" si="202"/>
        <v>30.611111111111111</v>
      </c>
    </row>
    <row r="1574" spans="2:21" x14ac:dyDescent="0.2">
      <c r="B1574" s="7" t="s">
        <v>54</v>
      </c>
      <c r="C1574" s="7">
        <v>1566</v>
      </c>
      <c r="D1574" s="7">
        <v>89</v>
      </c>
      <c r="E1574" s="13">
        <v>111.9</v>
      </c>
      <c r="F1574" s="17">
        <f t="shared" si="203"/>
        <v>0.4861111111111111</v>
      </c>
      <c r="G1574" s="17">
        <f t="shared" si="204"/>
        <v>1.75</v>
      </c>
      <c r="I1574">
        <f t="shared" si="200"/>
        <v>168.74999999999997</v>
      </c>
      <c r="J1574">
        <f t="shared" si="206"/>
        <v>103.2993</v>
      </c>
      <c r="K1574">
        <f t="shared" si="207"/>
        <v>205.62646889152967</v>
      </c>
      <c r="L1574">
        <f>Table1[[#This Row],[Accel. (N)]]+Table1[[#This Row],[Roll (N)]]+Table1[[#This Row],[Aero (N)]]</f>
        <v>477.67576889152963</v>
      </c>
      <c r="M1574">
        <f>Table1[[#This Row],[Total (N)]]*((E1560/3.6)/1000)</f>
        <v>12.393032448463575</v>
      </c>
      <c r="N1574">
        <f>Table1[[#This Row],[Power (kW)]]*1000</f>
        <v>12393.032448463575</v>
      </c>
      <c r="P1574">
        <f>(Table1[[#This Row],[Power (kW)]]*1000)*C1560</f>
        <v>19233986.360015467</v>
      </c>
      <c r="S1574">
        <f t="shared" si="201"/>
        <v>0</v>
      </c>
      <c r="T1574">
        <f t="shared" si="205"/>
        <v>111.9</v>
      </c>
      <c r="U1574">
        <f t="shared" si="202"/>
        <v>31.083333333333336</v>
      </c>
    </row>
    <row r="1575" spans="2:21" x14ac:dyDescent="0.2">
      <c r="B1575" s="7" t="s">
        <v>54</v>
      </c>
      <c r="C1575" s="7">
        <v>1567</v>
      </c>
      <c r="D1575" s="7">
        <v>90</v>
      </c>
      <c r="E1575" s="13">
        <v>113.7</v>
      </c>
      <c r="F1575" s="17">
        <f t="shared" si="203"/>
        <v>0.47222222222222104</v>
      </c>
      <c r="G1575" s="17">
        <f t="shared" si="204"/>
        <v>1.6999999999999957</v>
      </c>
      <c r="I1575">
        <f t="shared" si="200"/>
        <v>168.74999999999997</v>
      </c>
      <c r="J1575">
        <f t="shared" si="206"/>
        <v>103.2993</v>
      </c>
      <c r="K1575">
        <f t="shared" si="207"/>
        <v>209.16406368668675</v>
      </c>
      <c r="L1575">
        <f>Table1[[#This Row],[Accel. (N)]]+Table1[[#This Row],[Roll (N)]]+Table1[[#This Row],[Aero (N)]]</f>
        <v>481.21336368668671</v>
      </c>
      <c r="M1575">
        <f>Table1[[#This Row],[Total (N)]]*((E1561/3.6)/1000)</f>
        <v>12.591749683134969</v>
      </c>
      <c r="N1575">
        <f>Table1[[#This Row],[Power (kW)]]*1000</f>
        <v>12591.749683134969</v>
      </c>
      <c r="P1575">
        <f>(Table1[[#This Row],[Power (kW)]]*1000)*C1561</f>
        <v>19554987.257908605</v>
      </c>
      <c r="S1575">
        <f t="shared" si="201"/>
        <v>0</v>
      </c>
      <c r="T1575">
        <f t="shared" si="205"/>
        <v>113.7</v>
      </c>
      <c r="U1575">
        <f t="shared" si="202"/>
        <v>31.583333333333332</v>
      </c>
    </row>
    <row r="1576" spans="2:21" x14ac:dyDescent="0.2">
      <c r="B1576" s="7" t="s">
        <v>54</v>
      </c>
      <c r="C1576" s="7">
        <v>1568</v>
      </c>
      <c r="D1576" s="7">
        <v>91</v>
      </c>
      <c r="E1576" s="13">
        <v>115.3</v>
      </c>
      <c r="F1576" s="17">
        <f t="shared" si="203"/>
        <v>0.43055555555555475</v>
      </c>
      <c r="G1576" s="17">
        <f t="shared" si="204"/>
        <v>1.5499999999999972</v>
      </c>
      <c r="I1576">
        <f t="shared" si="200"/>
        <v>168.74999999999997</v>
      </c>
      <c r="J1576">
        <f t="shared" si="206"/>
        <v>103.2993</v>
      </c>
      <c r="K1576">
        <f t="shared" si="207"/>
        <v>212.28420909603472</v>
      </c>
      <c r="L1576">
        <f>Table1[[#This Row],[Accel. (N)]]+Table1[[#This Row],[Roll (N)]]+Table1[[#This Row],[Aero (N)]]</f>
        <v>484.33350909603467</v>
      </c>
      <c r="M1576">
        <f>Table1[[#This Row],[Total (N)]]*((E1562/3.6)/1000)</f>
        <v>12.767569448114914</v>
      </c>
      <c r="N1576">
        <f>Table1[[#This Row],[Power (kW)]]*1000</f>
        <v>12767.569448114915</v>
      </c>
      <c r="P1576">
        <f>(Table1[[#This Row],[Power (kW)]]*1000)*C1562</f>
        <v>19840802.922370579</v>
      </c>
      <c r="S1576">
        <f t="shared" si="201"/>
        <v>0</v>
      </c>
      <c r="T1576">
        <f t="shared" si="205"/>
        <v>115.3</v>
      </c>
      <c r="U1576">
        <f t="shared" si="202"/>
        <v>32.027777777777779</v>
      </c>
    </row>
    <row r="1577" spans="2:21" x14ac:dyDescent="0.2">
      <c r="B1577" s="7" t="s">
        <v>54</v>
      </c>
      <c r="C1577" s="7">
        <v>1569</v>
      </c>
      <c r="D1577" s="7">
        <v>92</v>
      </c>
      <c r="E1577" s="13">
        <v>116.8</v>
      </c>
      <c r="F1577" s="17">
        <f t="shared" si="203"/>
        <v>0.40277777777777857</v>
      </c>
      <c r="G1577" s="17">
        <f t="shared" si="204"/>
        <v>1.4500000000000028</v>
      </c>
      <c r="I1577">
        <f t="shared" si="200"/>
        <v>191.24999999999872</v>
      </c>
      <c r="J1577">
        <f t="shared" si="206"/>
        <v>103.2993</v>
      </c>
      <c r="K1577">
        <f t="shared" si="207"/>
        <v>215.87837523653019</v>
      </c>
      <c r="L1577">
        <f>Table1[[#This Row],[Accel. (N)]]+Table1[[#This Row],[Roll (N)]]+Table1[[#This Row],[Aero (N)]]</f>
        <v>510.4276752365289</v>
      </c>
      <c r="M1577">
        <f>Table1[[#This Row],[Total (N)]]*((E1563/3.6)/1000)</f>
        <v>13.56886903337106</v>
      </c>
      <c r="N1577">
        <f>Table1[[#This Row],[Power (kW)]]*1000</f>
        <v>13568.86903337106</v>
      </c>
      <c r="P1577">
        <f>(Table1[[#This Row],[Power (kW)]]*1000)*C1563</f>
        <v>21099591.346891999</v>
      </c>
      <c r="S1577">
        <f t="shared" si="201"/>
        <v>0</v>
      </c>
      <c r="T1577">
        <f t="shared" si="205"/>
        <v>116.8</v>
      </c>
      <c r="U1577">
        <f t="shared" si="202"/>
        <v>32.444444444444443</v>
      </c>
    </row>
    <row r="1578" spans="2:21" x14ac:dyDescent="0.2">
      <c r="B1578" s="7" t="s">
        <v>54</v>
      </c>
      <c r="C1578" s="7">
        <v>1570</v>
      </c>
      <c r="D1578" s="7">
        <v>93</v>
      </c>
      <c r="E1578" s="13">
        <v>118.2</v>
      </c>
      <c r="F1578" s="17">
        <f t="shared" si="203"/>
        <v>0.37500000000000039</v>
      </c>
      <c r="G1578" s="17">
        <f t="shared" si="204"/>
        <v>1.3500000000000014</v>
      </c>
      <c r="I1578">
        <f t="shared" si="200"/>
        <v>225</v>
      </c>
      <c r="J1578">
        <f t="shared" si="206"/>
        <v>103.2993</v>
      </c>
      <c r="K1578">
        <f t="shared" si="207"/>
        <v>219.95787637724072</v>
      </c>
      <c r="L1578">
        <f>Table1[[#This Row],[Accel. (N)]]+Table1[[#This Row],[Roll (N)]]+Table1[[#This Row],[Aero (N)]]</f>
        <v>548.25717637724074</v>
      </c>
      <c r="M1578">
        <f>Table1[[#This Row],[Total (N)]]*((E1564/3.6)/1000)</f>
        <v>14.711567566122625</v>
      </c>
      <c r="N1578">
        <f>Table1[[#This Row],[Power (kW)]]*1000</f>
        <v>14711.567566122625</v>
      </c>
      <c r="P1578">
        <f>(Table1[[#This Row],[Power (kW)]]*1000)*C1564</f>
        <v>22891199.132886805</v>
      </c>
      <c r="S1578">
        <f t="shared" si="201"/>
        <v>0</v>
      </c>
      <c r="T1578">
        <f t="shared" si="205"/>
        <v>118.2</v>
      </c>
      <c r="U1578">
        <f t="shared" si="202"/>
        <v>32.833333333333336</v>
      </c>
    </row>
    <row r="1579" spans="2:21" x14ac:dyDescent="0.2">
      <c r="B1579" s="7" t="s">
        <v>54</v>
      </c>
      <c r="C1579" s="7">
        <v>1571</v>
      </c>
      <c r="D1579" s="7">
        <v>94</v>
      </c>
      <c r="E1579" s="13">
        <v>119.5</v>
      </c>
      <c r="F1579" s="17">
        <f t="shared" si="203"/>
        <v>0.34722222222222221</v>
      </c>
      <c r="G1579" s="17">
        <f t="shared" si="204"/>
        <v>1.25</v>
      </c>
      <c r="I1579">
        <f t="shared" si="200"/>
        <v>258.75000000000131</v>
      </c>
      <c r="J1579">
        <f t="shared" si="206"/>
        <v>103.2993</v>
      </c>
      <c r="K1579">
        <f t="shared" si="207"/>
        <v>224.99579039355825</v>
      </c>
      <c r="L1579">
        <f>Table1[[#This Row],[Accel. (N)]]+Table1[[#This Row],[Roll (N)]]+Table1[[#This Row],[Aero (N)]]</f>
        <v>587.04509039355958</v>
      </c>
      <c r="M1579">
        <f>Table1[[#This Row],[Total (N)]]*((E1565/3.6)/1000)</f>
        <v>15.931751480958548</v>
      </c>
      <c r="N1579">
        <f>Table1[[#This Row],[Power (kW)]]*1000</f>
        <v>15931.751480958548</v>
      </c>
      <c r="P1579">
        <f>(Table1[[#This Row],[Power (kW)]]*1000)*C1565</f>
        <v>24805737.055852458</v>
      </c>
      <c r="S1579">
        <f t="shared" si="201"/>
        <v>0</v>
      </c>
      <c r="T1579">
        <f t="shared" si="205"/>
        <v>119.5</v>
      </c>
      <c r="U1579">
        <f t="shared" si="202"/>
        <v>33.194444444444443</v>
      </c>
    </row>
    <row r="1580" spans="2:21" x14ac:dyDescent="0.2">
      <c r="B1580" s="7" t="s">
        <v>54</v>
      </c>
      <c r="C1580" s="7">
        <v>1572</v>
      </c>
      <c r="D1580" s="7">
        <v>95</v>
      </c>
      <c r="E1580" s="13">
        <v>120.7</v>
      </c>
      <c r="F1580" s="17">
        <f t="shared" si="203"/>
        <v>0.31944444444444403</v>
      </c>
      <c r="G1580" s="17">
        <f t="shared" si="204"/>
        <v>1.1499999999999986</v>
      </c>
      <c r="I1580">
        <f t="shared" si="200"/>
        <v>303.75000000000034</v>
      </c>
      <c r="J1580">
        <f t="shared" si="206"/>
        <v>103.2993</v>
      </c>
      <c r="K1580">
        <f t="shared" si="207"/>
        <v>230.55675364031637</v>
      </c>
      <c r="L1580">
        <f>Table1[[#This Row],[Accel. (N)]]+Table1[[#This Row],[Roll (N)]]+Table1[[#This Row],[Aero (N)]]</f>
        <v>637.60605364031676</v>
      </c>
      <c r="M1580">
        <f>Table1[[#This Row],[Total (N)]]*((E1566/3.6)/1000)</f>
        <v>17.516455195840923</v>
      </c>
      <c r="N1580">
        <f>Table1[[#This Row],[Power (kW)]]*1000</f>
        <v>17516.455195840921</v>
      </c>
      <c r="P1580">
        <f>(Table1[[#This Row],[Power (kW)]]*1000)*C1566</f>
        <v>27290637.195120156</v>
      </c>
      <c r="S1580">
        <f t="shared" si="201"/>
        <v>0</v>
      </c>
      <c r="T1580">
        <f t="shared" si="205"/>
        <v>120.7</v>
      </c>
      <c r="U1580">
        <f t="shared" si="202"/>
        <v>33.527777777777779</v>
      </c>
    </row>
    <row r="1581" spans="2:21" x14ac:dyDescent="0.2">
      <c r="B1581" s="7" t="s">
        <v>54</v>
      </c>
      <c r="C1581" s="7">
        <v>1573</v>
      </c>
      <c r="D1581" s="7">
        <v>96</v>
      </c>
      <c r="E1581" s="13">
        <v>121.8</v>
      </c>
      <c r="F1581" s="17">
        <f t="shared" si="203"/>
        <v>0.26388888888888767</v>
      </c>
      <c r="G1581" s="17">
        <f t="shared" si="204"/>
        <v>0.94999999999999574</v>
      </c>
      <c r="I1581">
        <f t="shared" si="200"/>
        <v>348.74999999999932</v>
      </c>
      <c r="J1581">
        <f t="shared" si="206"/>
        <v>103.2993</v>
      </c>
      <c r="K1581">
        <f t="shared" si="207"/>
        <v>237.60342184402256</v>
      </c>
      <c r="L1581">
        <f>Table1[[#This Row],[Accel. (N)]]+Table1[[#This Row],[Roll (N)]]+Table1[[#This Row],[Aero (N)]]</f>
        <v>689.65272184402193</v>
      </c>
      <c r="M1581">
        <f>Table1[[#This Row],[Total (N)]]*((E1567/3.6)/1000)</f>
        <v>19.233648131427724</v>
      </c>
      <c r="N1581">
        <f>Table1[[#This Row],[Power (kW)]]*1000</f>
        <v>19233.648131427723</v>
      </c>
      <c r="P1581">
        <f>(Table1[[#This Row],[Power (kW)]]*1000)*C1567</f>
        <v>29985257.436895821</v>
      </c>
      <c r="S1581">
        <f t="shared" si="201"/>
        <v>0</v>
      </c>
      <c r="T1581">
        <f t="shared" si="205"/>
        <v>121.8</v>
      </c>
      <c r="U1581">
        <f t="shared" si="202"/>
        <v>33.833333333333329</v>
      </c>
    </row>
    <row r="1582" spans="2:21" x14ac:dyDescent="0.2">
      <c r="B1582" s="7" t="s">
        <v>54</v>
      </c>
      <c r="C1582" s="7">
        <v>1574</v>
      </c>
      <c r="D1582" s="7">
        <v>97</v>
      </c>
      <c r="E1582" s="13">
        <v>122.6</v>
      </c>
      <c r="F1582" s="17">
        <f t="shared" si="203"/>
        <v>0.19444444444444522</v>
      </c>
      <c r="G1582" s="17">
        <f t="shared" si="204"/>
        <v>0.70000000000000284</v>
      </c>
      <c r="I1582">
        <f t="shared" si="200"/>
        <v>359.99999999999875</v>
      </c>
      <c r="J1582">
        <f t="shared" si="206"/>
        <v>103.2993</v>
      </c>
      <c r="K1582">
        <f t="shared" si="207"/>
        <v>245.23678204167499</v>
      </c>
      <c r="L1582">
        <f>Table1[[#This Row],[Accel. (N)]]+Table1[[#This Row],[Roll (N)]]+Table1[[#This Row],[Aero (N)]]</f>
        <v>708.53608204167381</v>
      </c>
      <c r="M1582">
        <f>Table1[[#This Row],[Total (N)]]*((E1568/3.6)/1000)</f>
        <v>20.075188991180756</v>
      </c>
      <c r="N1582">
        <f>Table1[[#This Row],[Power (kW)]]*1000</f>
        <v>20075.188991180756</v>
      </c>
      <c r="P1582">
        <f>(Table1[[#This Row],[Power (kW)]]*1000)*C1568</f>
        <v>31317294.826241978</v>
      </c>
      <c r="S1582">
        <f t="shared" si="201"/>
        <v>0</v>
      </c>
      <c r="T1582">
        <f t="shared" si="205"/>
        <v>122.6</v>
      </c>
      <c r="U1582">
        <f t="shared" si="202"/>
        <v>34.05555555555555</v>
      </c>
    </row>
    <row r="1583" spans="2:21" x14ac:dyDescent="0.2">
      <c r="B1583" s="7" t="s">
        <v>54</v>
      </c>
      <c r="C1583" s="7">
        <v>1575</v>
      </c>
      <c r="D1583" s="7">
        <v>98</v>
      </c>
      <c r="E1583" s="13">
        <v>123.2</v>
      </c>
      <c r="F1583" s="17">
        <f t="shared" si="203"/>
        <v>0.1388888888888889</v>
      </c>
      <c r="G1583" s="17">
        <f t="shared" si="204"/>
        <v>0.5</v>
      </c>
      <c r="I1583">
        <f t="shared" si="200"/>
        <v>360.00000000000028</v>
      </c>
      <c r="J1583">
        <f t="shared" si="206"/>
        <v>103.2993</v>
      </c>
      <c r="K1583">
        <f t="shared" si="207"/>
        <v>252.99082777604917</v>
      </c>
      <c r="L1583">
        <f>Table1[[#This Row],[Accel. (N)]]+Table1[[#This Row],[Roll (N)]]+Table1[[#This Row],[Aero (N)]]</f>
        <v>716.29012777604953</v>
      </c>
      <c r="M1583">
        <f>Table1[[#This Row],[Total (N)]]*((E1569/3.6)/1000)</f>
        <v>20.613238121555199</v>
      </c>
      <c r="N1583">
        <f>Table1[[#This Row],[Power (kW)]]*1000</f>
        <v>20613.238121555198</v>
      </c>
      <c r="P1583">
        <f>(Table1[[#This Row],[Power (kW)]]*1000)*C1569</f>
        <v>32177264.707747664</v>
      </c>
      <c r="S1583">
        <f t="shared" si="201"/>
        <v>0</v>
      </c>
      <c r="T1583">
        <f t="shared" si="205"/>
        <v>123.2</v>
      </c>
      <c r="U1583">
        <f t="shared" si="202"/>
        <v>34.222222222222221</v>
      </c>
    </row>
    <row r="1584" spans="2:21" x14ac:dyDescent="0.2">
      <c r="B1584" s="7" t="s">
        <v>54</v>
      </c>
      <c r="C1584" s="7">
        <v>1576</v>
      </c>
      <c r="D1584" s="7">
        <v>99</v>
      </c>
      <c r="E1584" s="13">
        <v>123.6</v>
      </c>
      <c r="F1584" s="17">
        <f t="shared" si="203"/>
        <v>6.9444444444444448E-2</v>
      </c>
      <c r="G1584" s="17">
        <f t="shared" si="204"/>
        <v>0.25</v>
      </c>
      <c r="I1584">
        <f t="shared" si="200"/>
        <v>360.00000000000028</v>
      </c>
      <c r="J1584">
        <f t="shared" si="206"/>
        <v>103.2993</v>
      </c>
      <c r="K1584">
        <f t="shared" si="207"/>
        <v>260.86555904714521</v>
      </c>
      <c r="L1584">
        <f>Table1[[#This Row],[Accel. (N)]]+Table1[[#This Row],[Roll (N)]]+Table1[[#This Row],[Aero (N)]]</f>
        <v>724.16485904714546</v>
      </c>
      <c r="M1584">
        <f>Table1[[#This Row],[Total (N)]]*((E1570/3.6)/1000)</f>
        <v>21.161706436599918</v>
      </c>
      <c r="N1584">
        <f>Table1[[#This Row],[Power (kW)]]*1000</f>
        <v>21161.706436599918</v>
      </c>
      <c r="P1584">
        <f>(Table1[[#This Row],[Power (kW)]]*1000)*C1570</f>
        <v>33054585.453969073</v>
      </c>
      <c r="S1584">
        <f t="shared" si="201"/>
        <v>0</v>
      </c>
      <c r="T1584">
        <f t="shared" si="205"/>
        <v>123.6</v>
      </c>
      <c r="U1584">
        <f t="shared" si="202"/>
        <v>34.333333333333329</v>
      </c>
    </row>
    <row r="1585" spans="2:21" x14ac:dyDescent="0.2">
      <c r="B1585" s="7" t="s">
        <v>54</v>
      </c>
      <c r="C1585" s="7">
        <v>1577</v>
      </c>
      <c r="D1585" s="7">
        <v>100</v>
      </c>
      <c r="E1585" s="13">
        <v>123.7</v>
      </c>
      <c r="F1585" s="17">
        <f t="shared" si="203"/>
        <v>0</v>
      </c>
      <c r="G1585" s="17">
        <f t="shared" si="204"/>
        <v>0</v>
      </c>
      <c r="I1585">
        <f t="shared" si="200"/>
        <v>371.24999999999966</v>
      </c>
      <c r="J1585">
        <f t="shared" si="206"/>
        <v>103.2993</v>
      </c>
      <c r="K1585">
        <f t="shared" si="207"/>
        <v>268.86097585496299</v>
      </c>
      <c r="L1585">
        <f>Table1[[#This Row],[Accel. (N)]]+Table1[[#This Row],[Roll (N)]]+Table1[[#This Row],[Aero (N)]]</f>
        <v>743.41027585496272</v>
      </c>
      <c r="M1585">
        <f>Table1[[#This Row],[Total (N)]]*((E1571/3.6)/1000)</f>
        <v>22.054504850363891</v>
      </c>
      <c r="N1585">
        <f>Table1[[#This Row],[Power (kW)]]*1000</f>
        <v>22054.50485036389</v>
      </c>
      <c r="P1585">
        <f>(Table1[[#This Row],[Power (kW)]]*1000)*C1571</f>
        <v>34471191.081118762</v>
      </c>
      <c r="S1585">
        <f t="shared" si="201"/>
        <v>0</v>
      </c>
      <c r="T1585">
        <f t="shared" si="205"/>
        <v>123.7</v>
      </c>
      <c r="U1585">
        <f t="shared" si="202"/>
        <v>34.361111111111114</v>
      </c>
    </row>
    <row r="1586" spans="2:21" x14ac:dyDescent="0.2">
      <c r="B1586" s="7" t="s">
        <v>54</v>
      </c>
      <c r="C1586" s="7">
        <v>1578</v>
      </c>
      <c r="D1586" s="7">
        <v>101</v>
      </c>
      <c r="E1586" s="13">
        <v>123.6</v>
      </c>
      <c r="F1586" s="17">
        <f t="shared" si="203"/>
        <v>-5.5555555555556344E-2</v>
      </c>
      <c r="G1586" s="17">
        <f t="shared" si="204"/>
        <v>-0.20000000000000284</v>
      </c>
      <c r="I1586">
        <f t="shared" si="200"/>
        <v>382.50000000000063</v>
      </c>
      <c r="J1586">
        <f t="shared" si="206"/>
        <v>103.2993</v>
      </c>
      <c r="K1586">
        <f t="shared" si="207"/>
        <v>277.48834173299775</v>
      </c>
      <c r="L1586">
        <f>Table1[[#This Row],[Accel. (N)]]+Table1[[#This Row],[Roll (N)]]+Table1[[#This Row],[Aero (N)]]</f>
        <v>763.2876417329984</v>
      </c>
      <c r="M1586">
        <f>Table1[[#This Row],[Total (N)]]*((E1572/3.6)/1000)</f>
        <v>23.004641424452867</v>
      </c>
      <c r="N1586">
        <f>Table1[[#This Row],[Power (kW)]]*1000</f>
        <v>23004.641424452868</v>
      </c>
      <c r="P1586">
        <f>(Table1[[#This Row],[Power (kW)]]*1000)*C1572</f>
        <v>35979259.187844284</v>
      </c>
      <c r="S1586">
        <f t="shared" si="201"/>
        <v>0</v>
      </c>
      <c r="T1586">
        <f t="shared" si="205"/>
        <v>123.6</v>
      </c>
      <c r="U1586">
        <f t="shared" si="202"/>
        <v>34.333333333333329</v>
      </c>
    </row>
    <row r="1587" spans="2:21" x14ac:dyDescent="0.2">
      <c r="B1587" s="7" t="s">
        <v>54</v>
      </c>
      <c r="C1587" s="7">
        <v>1579</v>
      </c>
      <c r="D1587" s="7">
        <v>102</v>
      </c>
      <c r="E1587" s="13">
        <v>123.3</v>
      </c>
      <c r="F1587" s="17">
        <f t="shared" si="203"/>
        <v>-8.3333333333332538E-2</v>
      </c>
      <c r="G1587" s="17">
        <f t="shared" si="204"/>
        <v>-0.29999999999999716</v>
      </c>
      <c r="I1587">
        <f t="shared" si="200"/>
        <v>382.50000000000063</v>
      </c>
      <c r="J1587">
        <f t="shared" si="206"/>
        <v>103.2993</v>
      </c>
      <c r="K1587">
        <f t="shared" si="207"/>
        <v>286.25195026772229</v>
      </c>
      <c r="L1587">
        <f>Table1[[#This Row],[Accel. (N)]]+Table1[[#This Row],[Roll (N)]]+Table1[[#This Row],[Aero (N)]]</f>
        <v>772.05125026772293</v>
      </c>
      <c r="M1587">
        <f>Table1[[#This Row],[Total (N)]]*((E1573/3.6)/1000)</f>
        <v>23.633346605417518</v>
      </c>
      <c r="N1587">
        <f>Table1[[#This Row],[Power (kW)]]*1000</f>
        <v>23633.346605417519</v>
      </c>
      <c r="P1587">
        <f>(Table1[[#This Row],[Power (kW)]]*1000)*C1573</f>
        <v>36986187.437478416</v>
      </c>
      <c r="S1587">
        <f t="shared" si="201"/>
        <v>0</v>
      </c>
      <c r="T1587">
        <f t="shared" si="205"/>
        <v>123.3</v>
      </c>
      <c r="U1587">
        <f t="shared" si="202"/>
        <v>34.25</v>
      </c>
    </row>
    <row r="1588" spans="2:21" x14ac:dyDescent="0.2">
      <c r="B1588" s="7" t="s">
        <v>54</v>
      </c>
      <c r="C1588" s="7">
        <v>1580</v>
      </c>
      <c r="D1588" s="7">
        <v>103</v>
      </c>
      <c r="E1588" s="13">
        <v>123</v>
      </c>
      <c r="F1588" s="17">
        <f t="shared" si="203"/>
        <v>-0.11111111111111072</v>
      </c>
      <c r="G1588" s="17">
        <f t="shared" si="204"/>
        <v>-0.39999999999999858</v>
      </c>
      <c r="I1588">
        <f t="shared" si="200"/>
        <v>393.75</v>
      </c>
      <c r="J1588">
        <f t="shared" si="206"/>
        <v>103.2993</v>
      </c>
      <c r="K1588">
        <f t="shared" si="207"/>
        <v>295.15180145913678</v>
      </c>
      <c r="L1588">
        <f>Table1[[#This Row],[Accel. (N)]]+Table1[[#This Row],[Roll (N)]]+Table1[[#This Row],[Aero (N)]]</f>
        <v>792.20110145913679</v>
      </c>
      <c r="M1588">
        <f>Table1[[#This Row],[Total (N)]]*((E1574/3.6)/1000)</f>
        <v>24.624250903688168</v>
      </c>
      <c r="N1588">
        <f>Table1[[#This Row],[Power (kW)]]*1000</f>
        <v>24624.250903688167</v>
      </c>
      <c r="P1588">
        <f>(Table1[[#This Row],[Power (kW)]]*1000)*C1574</f>
        <v>38561576.915175669</v>
      </c>
      <c r="S1588">
        <f t="shared" si="201"/>
        <v>0</v>
      </c>
      <c r="T1588">
        <f t="shared" si="205"/>
        <v>123</v>
      </c>
      <c r="U1588">
        <f t="shared" si="202"/>
        <v>34.166666666666664</v>
      </c>
    </row>
    <row r="1589" spans="2:21" x14ac:dyDescent="0.2">
      <c r="B1589" s="7" t="s">
        <v>54</v>
      </c>
      <c r="C1589" s="7">
        <v>1581</v>
      </c>
      <c r="D1589" s="7">
        <v>104</v>
      </c>
      <c r="E1589" s="13">
        <v>122.5</v>
      </c>
      <c r="F1589" s="17">
        <f t="shared" si="203"/>
        <v>-0.12500000000000078</v>
      </c>
      <c r="G1589" s="17">
        <f t="shared" si="204"/>
        <v>-0.45000000000000284</v>
      </c>
      <c r="I1589">
        <f t="shared" si="200"/>
        <v>382.49999999999903</v>
      </c>
      <c r="J1589">
        <f t="shared" si="206"/>
        <v>103.2993</v>
      </c>
      <c r="K1589">
        <f t="shared" si="207"/>
        <v>304.72367309038265</v>
      </c>
      <c r="L1589">
        <f>Table1[[#This Row],[Accel. (N)]]+Table1[[#This Row],[Roll (N)]]+Table1[[#This Row],[Aero (N)]]</f>
        <v>790.5229730903817</v>
      </c>
      <c r="M1589">
        <f>Table1[[#This Row],[Total (N)]]*((E1575/3.6)/1000)</f>
        <v>24.96735056677122</v>
      </c>
      <c r="N1589">
        <f>Table1[[#This Row],[Power (kW)]]*1000</f>
        <v>24967.35056677122</v>
      </c>
      <c r="P1589">
        <f>(Table1[[#This Row],[Power (kW)]]*1000)*C1575</f>
        <v>39123838.338130504</v>
      </c>
      <c r="S1589">
        <f t="shared" si="201"/>
        <v>0</v>
      </c>
      <c r="T1589">
        <f t="shared" si="205"/>
        <v>122.5</v>
      </c>
      <c r="U1589">
        <f t="shared" si="202"/>
        <v>34.027777777777779</v>
      </c>
    </row>
    <row r="1590" spans="2:21" x14ac:dyDescent="0.2">
      <c r="B1590" s="7" t="s">
        <v>54</v>
      </c>
      <c r="C1590" s="7">
        <v>1582</v>
      </c>
      <c r="D1590" s="7">
        <v>105</v>
      </c>
      <c r="E1590" s="13">
        <v>122.1</v>
      </c>
      <c r="F1590" s="17">
        <f t="shared" si="203"/>
        <v>-0.1388888888888889</v>
      </c>
      <c r="G1590" s="17">
        <f t="shared" si="204"/>
        <v>-0.5</v>
      </c>
      <c r="I1590">
        <f t="shared" si="200"/>
        <v>348.74999999999932</v>
      </c>
      <c r="J1590">
        <f t="shared" si="206"/>
        <v>103.2993</v>
      </c>
      <c r="K1590">
        <f t="shared" si="207"/>
        <v>313.36023181203495</v>
      </c>
      <c r="L1590">
        <f>Table1[[#This Row],[Accel. (N)]]+Table1[[#This Row],[Roll (N)]]+Table1[[#This Row],[Aero (N)]]</f>
        <v>765.40953181203429</v>
      </c>
      <c r="M1590">
        <f>Table1[[#This Row],[Total (N)]]*((E1576/3.6)/1000)</f>
        <v>24.514366393868766</v>
      </c>
      <c r="N1590">
        <f>Table1[[#This Row],[Power (kW)]]*1000</f>
        <v>24514.366393868764</v>
      </c>
      <c r="P1590">
        <f>(Table1[[#This Row],[Power (kW)]]*1000)*C1576</f>
        <v>38438526.505586222</v>
      </c>
      <c r="S1590">
        <f t="shared" si="201"/>
        <v>0</v>
      </c>
      <c r="T1590">
        <f t="shared" si="205"/>
        <v>122.1</v>
      </c>
      <c r="U1590">
        <f t="shared" si="202"/>
        <v>33.916666666666664</v>
      </c>
    </row>
    <row r="1591" spans="2:21" x14ac:dyDescent="0.2">
      <c r="B1591" s="7" t="s">
        <v>54</v>
      </c>
      <c r="C1591" s="7">
        <v>1583</v>
      </c>
      <c r="D1591" s="7">
        <v>106</v>
      </c>
      <c r="E1591" s="13">
        <v>121.5</v>
      </c>
      <c r="F1591" s="17">
        <f t="shared" si="203"/>
        <v>-0.18055555555555516</v>
      </c>
      <c r="G1591" s="17">
        <f t="shared" si="204"/>
        <v>-0.64999999999999858</v>
      </c>
      <c r="I1591">
        <f t="shared" ref="I1591:I1654" si="208">$M$16*F1577</f>
        <v>326.25000000000063</v>
      </c>
      <c r="J1591">
        <f t="shared" si="206"/>
        <v>103.2993</v>
      </c>
      <c r="K1591">
        <f t="shared" si="207"/>
        <v>321.56661259517682</v>
      </c>
      <c r="L1591">
        <f>Table1[[#This Row],[Accel. (N)]]+Table1[[#This Row],[Roll (N)]]+Table1[[#This Row],[Aero (N)]]</f>
        <v>751.11591259517741</v>
      </c>
      <c r="M1591">
        <f>Table1[[#This Row],[Total (N)]]*((E1577/3.6)/1000)</f>
        <v>24.369538497532421</v>
      </c>
      <c r="N1591">
        <f>Table1[[#This Row],[Power (kW)]]*1000</f>
        <v>24369.53849753242</v>
      </c>
      <c r="P1591">
        <f>(Table1[[#This Row],[Power (kW)]]*1000)*C1577</f>
        <v>38235805.90262837</v>
      </c>
      <c r="S1591">
        <f t="shared" si="201"/>
        <v>0</v>
      </c>
      <c r="T1591">
        <f t="shared" si="205"/>
        <v>121.5</v>
      </c>
      <c r="U1591">
        <f t="shared" si="202"/>
        <v>33.75</v>
      </c>
    </row>
    <row r="1592" spans="2:21" x14ac:dyDescent="0.2">
      <c r="B1592" s="7" t="s">
        <v>54</v>
      </c>
      <c r="C1592" s="7">
        <v>1584</v>
      </c>
      <c r="D1592" s="7">
        <v>107</v>
      </c>
      <c r="E1592" s="13">
        <v>120.8</v>
      </c>
      <c r="F1592" s="17">
        <f t="shared" si="203"/>
        <v>-0.20833333333333331</v>
      </c>
      <c r="G1592" s="17">
        <f t="shared" si="204"/>
        <v>-0.75</v>
      </c>
      <c r="I1592">
        <f t="shared" si="208"/>
        <v>303.75000000000034</v>
      </c>
      <c r="J1592">
        <f t="shared" si="206"/>
        <v>103.2993</v>
      </c>
      <c r="K1592">
        <f t="shared" si="207"/>
        <v>329.32160118530675</v>
      </c>
      <c r="L1592">
        <f>Table1[[#This Row],[Accel. (N)]]+Table1[[#This Row],[Roll (N)]]+Table1[[#This Row],[Aero (N)]]</f>
        <v>736.37090118530705</v>
      </c>
      <c r="M1592">
        <f>Table1[[#This Row],[Total (N)]]*((E1578/3.6)/1000)</f>
        <v>24.177511255584246</v>
      </c>
      <c r="N1592">
        <f>Table1[[#This Row],[Power (kW)]]*1000</f>
        <v>24177.511255584246</v>
      </c>
      <c r="P1592">
        <f>(Table1[[#This Row],[Power (kW)]]*1000)*C1578</f>
        <v>37958692.671267264</v>
      </c>
      <c r="S1592">
        <f t="shared" si="201"/>
        <v>0</v>
      </c>
      <c r="T1592">
        <f t="shared" si="205"/>
        <v>120.8</v>
      </c>
      <c r="U1592">
        <f t="shared" si="202"/>
        <v>33.555555555555557</v>
      </c>
    </row>
    <row r="1593" spans="2:21" x14ac:dyDescent="0.2">
      <c r="B1593" s="7" t="s">
        <v>54</v>
      </c>
      <c r="C1593" s="7">
        <v>1585</v>
      </c>
      <c r="D1593" s="7">
        <v>108</v>
      </c>
      <c r="E1593" s="13">
        <v>120</v>
      </c>
      <c r="F1593" s="17">
        <f t="shared" si="203"/>
        <v>-0.23611111111111149</v>
      </c>
      <c r="G1593" s="17">
        <f t="shared" si="204"/>
        <v>-0.85000000000000142</v>
      </c>
      <c r="I1593">
        <f t="shared" si="208"/>
        <v>281.25</v>
      </c>
      <c r="J1593">
        <f t="shared" si="206"/>
        <v>103.2993</v>
      </c>
      <c r="K1593">
        <f t="shared" si="207"/>
        <v>336.60539761155604</v>
      </c>
      <c r="L1593">
        <f>Table1[[#This Row],[Accel. (N)]]+Table1[[#This Row],[Roll (N)]]+Table1[[#This Row],[Aero (N)]]</f>
        <v>721.154697611556</v>
      </c>
      <c r="M1593">
        <f>Table1[[#This Row],[Total (N)]]*((E1579/3.6)/1000)</f>
        <v>23.938329545716929</v>
      </c>
      <c r="N1593">
        <f>Table1[[#This Row],[Power (kW)]]*1000</f>
        <v>23938.32954571693</v>
      </c>
      <c r="P1593">
        <f>(Table1[[#This Row],[Power (kW)]]*1000)*C1579</f>
        <v>37607115.716321297</v>
      </c>
      <c r="S1593">
        <f t="shared" si="201"/>
        <v>0</v>
      </c>
      <c r="T1593">
        <f t="shared" si="205"/>
        <v>120</v>
      </c>
      <c r="U1593">
        <f t="shared" si="202"/>
        <v>33.333333333333336</v>
      </c>
    </row>
    <row r="1594" spans="2:21" x14ac:dyDescent="0.2">
      <c r="B1594" s="7" t="s">
        <v>54</v>
      </c>
      <c r="C1594" s="7">
        <v>1586</v>
      </c>
      <c r="D1594" s="7">
        <v>109</v>
      </c>
      <c r="E1594" s="13">
        <v>119.1</v>
      </c>
      <c r="F1594" s="17">
        <f t="shared" si="203"/>
        <v>-0.26388888888888967</v>
      </c>
      <c r="G1594" s="17">
        <f t="shared" si="204"/>
        <v>-0.95000000000000284</v>
      </c>
      <c r="I1594">
        <f t="shared" si="208"/>
        <v>258.74999999999966</v>
      </c>
      <c r="J1594">
        <f t="shared" si="206"/>
        <v>103.2993</v>
      </c>
      <c r="K1594">
        <f t="shared" si="207"/>
        <v>343.39961618668991</v>
      </c>
      <c r="L1594">
        <f>Table1[[#This Row],[Accel. (N)]]+Table1[[#This Row],[Roll (N)]]+Table1[[#This Row],[Aero (N)]]</f>
        <v>705.44891618668953</v>
      </c>
      <c r="M1594">
        <f>Table1[[#This Row],[Total (N)]]*((E1580/3.6)/1000)</f>
        <v>23.652134495481508</v>
      </c>
      <c r="N1594">
        <f>Table1[[#This Row],[Power (kW)]]*1000</f>
        <v>23652.134495481507</v>
      </c>
      <c r="P1594">
        <f>(Table1[[#This Row],[Power (kW)]]*1000)*C1580</f>
        <v>37181155.42689693</v>
      </c>
      <c r="S1594">
        <f t="shared" si="201"/>
        <v>0</v>
      </c>
      <c r="T1594">
        <f t="shared" si="205"/>
        <v>119.1</v>
      </c>
      <c r="U1594">
        <f t="shared" si="202"/>
        <v>33.083333333333329</v>
      </c>
    </row>
    <row r="1595" spans="2:21" x14ac:dyDescent="0.2">
      <c r="B1595" s="7" t="s">
        <v>54</v>
      </c>
      <c r="C1595" s="7">
        <v>1587</v>
      </c>
      <c r="D1595" s="7">
        <v>110</v>
      </c>
      <c r="E1595" s="13">
        <v>118.1</v>
      </c>
      <c r="F1595" s="17">
        <f t="shared" si="203"/>
        <v>-0.27777777777777779</v>
      </c>
      <c r="G1595" s="17">
        <f t="shared" si="204"/>
        <v>-1</v>
      </c>
      <c r="I1595">
        <f t="shared" si="208"/>
        <v>213.74999999999901</v>
      </c>
      <c r="J1595">
        <f t="shared" si="206"/>
        <v>103.2993</v>
      </c>
      <c r="K1595">
        <f t="shared" si="207"/>
        <v>349.68728550710665</v>
      </c>
      <c r="L1595">
        <f>Table1[[#This Row],[Accel. (N)]]+Table1[[#This Row],[Roll (N)]]+Table1[[#This Row],[Aero (N)]]</f>
        <v>666.7365855071057</v>
      </c>
      <c r="M1595">
        <f>Table1[[#This Row],[Total (N)]]*((E1581/3.6)/1000)</f>
        <v>22.557921142990406</v>
      </c>
      <c r="N1595">
        <f>Table1[[#This Row],[Power (kW)]]*1000</f>
        <v>22557.921142990406</v>
      </c>
      <c r="P1595">
        <f>(Table1[[#This Row],[Power (kW)]]*1000)*C1581</f>
        <v>35483609.957923912</v>
      </c>
      <c r="S1595">
        <f t="shared" si="201"/>
        <v>0</v>
      </c>
      <c r="T1595">
        <f t="shared" si="205"/>
        <v>118.1</v>
      </c>
      <c r="U1595">
        <f t="shared" si="202"/>
        <v>32.80555555555555</v>
      </c>
    </row>
    <row r="1596" spans="2:21" x14ac:dyDescent="0.2">
      <c r="B1596" s="7" t="s">
        <v>54</v>
      </c>
      <c r="C1596" s="7">
        <v>1588</v>
      </c>
      <c r="D1596" s="7">
        <v>111</v>
      </c>
      <c r="E1596" s="13">
        <v>117.1</v>
      </c>
      <c r="F1596" s="17">
        <f t="shared" si="203"/>
        <v>-0.26388888888888767</v>
      </c>
      <c r="G1596" s="17">
        <f t="shared" si="204"/>
        <v>-0.94999999999999574</v>
      </c>
      <c r="I1596">
        <f t="shared" si="208"/>
        <v>157.50000000000063</v>
      </c>
      <c r="J1596">
        <f t="shared" si="206"/>
        <v>103.2993</v>
      </c>
      <c r="K1596">
        <f t="shared" si="207"/>
        <v>354.29596444066954</v>
      </c>
      <c r="L1596">
        <f>Table1[[#This Row],[Accel. (N)]]+Table1[[#This Row],[Roll (N)]]+Table1[[#This Row],[Aero (N)]]</f>
        <v>615.09526444067023</v>
      </c>
      <c r="M1596">
        <f>Table1[[#This Row],[Total (N)]]*((E1582/3.6)/1000)</f>
        <v>20.947410950118375</v>
      </c>
      <c r="N1596">
        <f>Table1[[#This Row],[Power (kW)]]*1000</f>
        <v>20947.410950118374</v>
      </c>
      <c r="P1596">
        <f>(Table1[[#This Row],[Power (kW)]]*1000)*C1582</f>
        <v>32971224.835486319</v>
      </c>
      <c r="S1596">
        <f t="shared" si="201"/>
        <v>0</v>
      </c>
      <c r="T1596">
        <f t="shared" si="205"/>
        <v>117.1</v>
      </c>
      <c r="U1596">
        <f t="shared" si="202"/>
        <v>32.527777777777779</v>
      </c>
    </row>
    <row r="1597" spans="2:21" x14ac:dyDescent="0.2">
      <c r="B1597" s="7" t="s">
        <v>54</v>
      </c>
      <c r="C1597" s="7">
        <v>1589</v>
      </c>
      <c r="D1597" s="7">
        <v>112</v>
      </c>
      <c r="E1597" s="13">
        <v>116.2</v>
      </c>
      <c r="F1597" s="17">
        <f t="shared" si="203"/>
        <v>-0.22222222222222143</v>
      </c>
      <c r="G1597" s="17">
        <f t="shared" si="204"/>
        <v>-0.79999999999999716</v>
      </c>
      <c r="I1597">
        <f t="shared" si="208"/>
        <v>112.5</v>
      </c>
      <c r="J1597">
        <f t="shared" si="206"/>
        <v>103.2993</v>
      </c>
      <c r="K1597">
        <f t="shared" si="207"/>
        <v>357.7722736117102</v>
      </c>
      <c r="L1597">
        <f>Table1[[#This Row],[Accel. (N)]]+Table1[[#This Row],[Roll (N)]]+Table1[[#This Row],[Aero (N)]]</f>
        <v>573.57157361171016</v>
      </c>
      <c r="M1597">
        <f>Table1[[#This Row],[Total (N)]]*((E1583/3.6)/1000)</f>
        <v>19.628893852489636</v>
      </c>
      <c r="N1597">
        <f>Table1[[#This Row],[Power (kW)]]*1000</f>
        <v>19628.893852489637</v>
      </c>
      <c r="P1597">
        <f>(Table1[[#This Row],[Power (kW)]]*1000)*C1583</f>
        <v>30915507.817671176</v>
      </c>
      <c r="S1597">
        <f t="shared" si="201"/>
        <v>0</v>
      </c>
      <c r="T1597">
        <f t="shared" si="205"/>
        <v>116.2</v>
      </c>
      <c r="U1597">
        <f t="shared" si="202"/>
        <v>32.277777777777779</v>
      </c>
    </row>
    <row r="1598" spans="2:21" x14ac:dyDescent="0.2">
      <c r="B1598" s="7" t="s">
        <v>54</v>
      </c>
      <c r="C1598" s="7">
        <v>1590</v>
      </c>
      <c r="D1598" s="7">
        <v>113</v>
      </c>
      <c r="E1598" s="13">
        <v>115.5</v>
      </c>
      <c r="F1598" s="17">
        <f t="shared" si="203"/>
        <v>-0.18055555555555516</v>
      </c>
      <c r="G1598" s="17">
        <f t="shared" si="204"/>
        <v>-0.64999999999999858</v>
      </c>
      <c r="I1598">
        <f t="shared" si="208"/>
        <v>56.25</v>
      </c>
      <c r="J1598">
        <f t="shared" si="206"/>
        <v>103.2993</v>
      </c>
      <c r="K1598">
        <f t="shared" si="207"/>
        <v>360.0992416166269</v>
      </c>
      <c r="L1598">
        <f>Table1[[#This Row],[Accel. (N)]]+Table1[[#This Row],[Roll (N)]]+Table1[[#This Row],[Aero (N)]]</f>
        <v>519.64854161662697</v>
      </c>
      <c r="M1598">
        <f>Table1[[#This Row],[Total (N)]]*((E1584/3.6)/1000)</f>
        <v>17.841266595504191</v>
      </c>
      <c r="N1598">
        <f>Table1[[#This Row],[Power (kW)]]*1000</f>
        <v>17841.266595504192</v>
      </c>
      <c r="P1598">
        <f>(Table1[[#This Row],[Power (kW)]]*1000)*C1584</f>
        <v>28117836.154514607</v>
      </c>
      <c r="S1598">
        <f t="shared" si="201"/>
        <v>0</v>
      </c>
      <c r="T1598">
        <f t="shared" si="205"/>
        <v>115.5</v>
      </c>
      <c r="U1598">
        <f t="shared" si="202"/>
        <v>32.083333333333336</v>
      </c>
    </row>
    <row r="1599" spans="2:21" x14ac:dyDescent="0.2">
      <c r="B1599" s="7" t="s">
        <v>54</v>
      </c>
      <c r="C1599" s="7">
        <v>1591</v>
      </c>
      <c r="D1599" s="7">
        <v>114</v>
      </c>
      <c r="E1599" s="13">
        <v>114.9</v>
      </c>
      <c r="F1599" s="17">
        <f t="shared" si="203"/>
        <v>-0.1388888888888889</v>
      </c>
      <c r="G1599" s="17">
        <f t="shared" si="204"/>
        <v>-0.5</v>
      </c>
      <c r="I1599">
        <f t="shared" si="208"/>
        <v>0</v>
      </c>
      <c r="J1599">
        <f t="shared" si="206"/>
        <v>103.2993</v>
      </c>
      <c r="K1599">
        <f t="shared" si="207"/>
        <v>360.68216218755083</v>
      </c>
      <c r="L1599">
        <f>Table1[[#This Row],[Accel. (N)]]+Table1[[#This Row],[Roll (N)]]+Table1[[#This Row],[Aero (N)]]</f>
        <v>463.98146218755085</v>
      </c>
      <c r="M1599">
        <f>Table1[[#This Row],[Total (N)]]*((E1585/3.6)/1000)</f>
        <v>15.942918575722235</v>
      </c>
      <c r="N1599">
        <f>Table1[[#This Row],[Power (kW)]]*1000</f>
        <v>15942.918575722235</v>
      </c>
      <c r="P1599">
        <f>(Table1[[#This Row],[Power (kW)]]*1000)*C1585</f>
        <v>25141982.593913965</v>
      </c>
      <c r="S1599">
        <f t="shared" si="201"/>
        <v>0</v>
      </c>
      <c r="T1599">
        <f t="shared" si="205"/>
        <v>114.9</v>
      </c>
      <c r="U1599">
        <f t="shared" si="202"/>
        <v>31.916666666666668</v>
      </c>
    </row>
    <row r="1600" spans="2:21" x14ac:dyDescent="0.2">
      <c r="B1600" s="7" t="s">
        <v>54</v>
      </c>
      <c r="C1600" s="7">
        <v>1592</v>
      </c>
      <c r="D1600" s="7">
        <v>115</v>
      </c>
      <c r="E1600" s="13">
        <v>114.5</v>
      </c>
      <c r="F1600" s="17">
        <f t="shared" si="203"/>
        <v>-0.11111111111111269</v>
      </c>
      <c r="G1600" s="17">
        <f t="shared" si="204"/>
        <v>-0.40000000000000568</v>
      </c>
      <c r="I1600">
        <f t="shared" si="208"/>
        <v>-45.000000000000639</v>
      </c>
      <c r="J1600">
        <f t="shared" si="206"/>
        <v>103.2993</v>
      </c>
      <c r="K1600">
        <f t="shared" si="207"/>
        <v>360.0992416166269</v>
      </c>
      <c r="L1600">
        <f>Table1[[#This Row],[Accel. (N)]]+Table1[[#This Row],[Roll (N)]]+Table1[[#This Row],[Aero (N)]]</f>
        <v>418.39854161662629</v>
      </c>
      <c r="M1600">
        <f>Table1[[#This Row],[Total (N)]]*((E1586/3.6)/1000)</f>
        <v>14.365016595504166</v>
      </c>
      <c r="N1600">
        <f>Table1[[#This Row],[Power (kW)]]*1000</f>
        <v>14365.016595504167</v>
      </c>
      <c r="P1600">
        <f>(Table1[[#This Row],[Power (kW)]]*1000)*C1586</f>
        <v>22667996.187705576</v>
      </c>
      <c r="S1600">
        <f t="shared" si="201"/>
        <v>0</v>
      </c>
      <c r="T1600">
        <f t="shared" si="205"/>
        <v>114.5</v>
      </c>
      <c r="U1600">
        <f t="shared" si="202"/>
        <v>31.805555555555554</v>
      </c>
    </row>
    <row r="1601" spans="2:21" x14ac:dyDescent="0.2">
      <c r="B1601" s="7" t="s">
        <v>54</v>
      </c>
      <c r="C1601" s="7">
        <v>1593</v>
      </c>
      <c r="D1601" s="7">
        <v>116</v>
      </c>
      <c r="E1601" s="13">
        <v>114.1</v>
      </c>
      <c r="F1601" s="17">
        <f t="shared" si="203"/>
        <v>-8.3333333333332538E-2</v>
      </c>
      <c r="G1601" s="17">
        <f t="shared" si="204"/>
        <v>-0.29999999999999716</v>
      </c>
      <c r="I1601">
        <f t="shared" si="208"/>
        <v>-67.499999999999361</v>
      </c>
      <c r="J1601">
        <f t="shared" si="206"/>
        <v>103.2993</v>
      </c>
      <c r="K1601">
        <f t="shared" si="207"/>
        <v>358.35330847112272</v>
      </c>
      <c r="L1601">
        <f>Table1[[#This Row],[Accel. (N)]]+Table1[[#This Row],[Roll (N)]]+Table1[[#This Row],[Aero (N)]]</f>
        <v>394.15260847112336</v>
      </c>
      <c r="M1601">
        <f>Table1[[#This Row],[Total (N)]]*((E1587/3.6)/1000)</f>
        <v>13.499726840135976</v>
      </c>
      <c r="N1601">
        <f>Table1[[#This Row],[Power (kW)]]*1000</f>
        <v>13499.726840135976</v>
      </c>
      <c r="P1601">
        <f>(Table1[[#This Row],[Power (kW)]]*1000)*C1587</f>
        <v>21316068.680574708</v>
      </c>
      <c r="S1601">
        <f t="shared" si="201"/>
        <v>0</v>
      </c>
      <c r="T1601">
        <f t="shared" si="205"/>
        <v>114.1</v>
      </c>
      <c r="U1601">
        <f t="shared" si="202"/>
        <v>31.694444444444443</v>
      </c>
    </row>
    <row r="1602" spans="2:21" x14ac:dyDescent="0.2">
      <c r="B1602" s="7" t="s">
        <v>54</v>
      </c>
      <c r="C1602" s="7">
        <v>1594</v>
      </c>
      <c r="D1602" s="7">
        <v>117</v>
      </c>
      <c r="E1602" s="13">
        <v>113.9</v>
      </c>
      <c r="F1602" s="17">
        <f t="shared" si="203"/>
        <v>-5.5555555555554373E-2</v>
      </c>
      <c r="G1602" s="17">
        <f t="shared" si="204"/>
        <v>-0.19999999999999574</v>
      </c>
      <c r="I1602">
        <f t="shared" si="208"/>
        <v>-89.999999999999687</v>
      </c>
      <c r="J1602">
        <f t="shared" si="206"/>
        <v>103.2993</v>
      </c>
      <c r="K1602">
        <f t="shared" si="207"/>
        <v>356.61161817651868</v>
      </c>
      <c r="L1602">
        <f>Table1[[#This Row],[Accel. (N)]]+Table1[[#This Row],[Roll (N)]]+Table1[[#This Row],[Aero (N)]]</f>
        <v>369.91091817651898</v>
      </c>
      <c r="M1602">
        <f>Table1[[#This Row],[Total (N)]]*((E1588/3.6)/1000)</f>
        <v>12.63862303769773</v>
      </c>
      <c r="N1602">
        <f>Table1[[#This Row],[Power (kW)]]*1000</f>
        <v>12638.623037697731</v>
      </c>
      <c r="P1602">
        <f>(Table1[[#This Row],[Power (kW)]]*1000)*C1588</f>
        <v>19969024.399562415</v>
      </c>
      <c r="S1602">
        <f t="shared" si="201"/>
        <v>0</v>
      </c>
      <c r="T1602">
        <f t="shared" si="205"/>
        <v>113.9</v>
      </c>
      <c r="U1602">
        <f t="shared" si="202"/>
        <v>31.638888888888889</v>
      </c>
    </row>
    <row r="1603" spans="2:21" x14ac:dyDescent="0.2">
      <c r="B1603" s="7" t="s">
        <v>54</v>
      </c>
      <c r="C1603" s="7">
        <v>1595</v>
      </c>
      <c r="D1603" s="7">
        <v>118</v>
      </c>
      <c r="E1603" s="13">
        <v>113.7</v>
      </c>
      <c r="F1603" s="17">
        <f t="shared" si="203"/>
        <v>-8.3333333333334522E-2</v>
      </c>
      <c r="G1603" s="17">
        <f t="shared" si="204"/>
        <v>-0.30000000000000426</v>
      </c>
      <c r="I1603">
        <f t="shared" si="208"/>
        <v>-101.25000000000063</v>
      </c>
      <c r="J1603">
        <f t="shared" si="206"/>
        <v>103.2993</v>
      </c>
      <c r="K1603">
        <f t="shared" si="207"/>
        <v>353.71822957640194</v>
      </c>
      <c r="L1603">
        <f>Table1[[#This Row],[Accel. (N)]]+Table1[[#This Row],[Roll (N)]]+Table1[[#This Row],[Aero (N)]]</f>
        <v>355.76752957640133</v>
      </c>
      <c r="M1603">
        <f>Table1[[#This Row],[Total (N)]]*((E1589/3.6)/1000)</f>
        <v>12.10597843697477</v>
      </c>
      <c r="N1603">
        <f>Table1[[#This Row],[Power (kW)]]*1000</f>
        <v>12105.97843697477</v>
      </c>
      <c r="P1603">
        <f>(Table1[[#This Row],[Power (kW)]]*1000)*C1589</f>
        <v>19139551.908857111</v>
      </c>
      <c r="S1603">
        <f t="shared" si="201"/>
        <v>0</v>
      </c>
      <c r="T1603">
        <f t="shared" si="205"/>
        <v>113.7</v>
      </c>
      <c r="U1603">
        <f t="shared" si="202"/>
        <v>31.583333333333332</v>
      </c>
    </row>
    <row r="1604" spans="2:21" x14ac:dyDescent="0.2">
      <c r="B1604" s="7" t="s">
        <v>54</v>
      </c>
      <c r="C1604" s="7">
        <v>1596</v>
      </c>
      <c r="D1604" s="7">
        <v>119</v>
      </c>
      <c r="E1604" s="13">
        <v>113.3</v>
      </c>
      <c r="F1604" s="17">
        <f t="shared" si="203"/>
        <v>-0.11111111111111072</v>
      </c>
      <c r="G1604" s="17">
        <f t="shared" si="204"/>
        <v>-0.39999999999999858</v>
      </c>
      <c r="I1604">
        <f t="shared" si="208"/>
        <v>-112.5</v>
      </c>
      <c r="J1604">
        <f t="shared" si="206"/>
        <v>103.2993</v>
      </c>
      <c r="K1604">
        <f t="shared" si="207"/>
        <v>351.41200439810916</v>
      </c>
      <c r="L1604">
        <f>Table1[[#This Row],[Accel. (N)]]+Table1[[#This Row],[Roll (N)]]+Table1[[#This Row],[Aero (N)]]</f>
        <v>342.21130439810918</v>
      </c>
      <c r="M1604">
        <f>Table1[[#This Row],[Total (N)]]*((E1590/3.6)/1000)</f>
        <v>11.60666674083587</v>
      </c>
      <c r="N1604">
        <f>Table1[[#This Row],[Power (kW)]]*1000</f>
        <v>11606.66674083587</v>
      </c>
      <c r="P1604">
        <f>(Table1[[#This Row],[Power (kW)]]*1000)*C1590</f>
        <v>18361746.784002345</v>
      </c>
      <c r="S1604">
        <f t="shared" si="201"/>
        <v>0</v>
      </c>
      <c r="T1604">
        <f t="shared" si="205"/>
        <v>113.3</v>
      </c>
      <c r="U1604">
        <f t="shared" si="202"/>
        <v>31.472222222222221</v>
      </c>
    </row>
    <row r="1605" spans="2:21" x14ac:dyDescent="0.2">
      <c r="B1605" s="7" t="s">
        <v>54</v>
      </c>
      <c r="C1605" s="7">
        <v>1597</v>
      </c>
      <c r="D1605" s="7">
        <v>120</v>
      </c>
      <c r="E1605" s="13">
        <v>112.9</v>
      </c>
      <c r="F1605" s="17">
        <f t="shared" si="203"/>
        <v>-0.15277777777777699</v>
      </c>
      <c r="G1605" s="17">
        <f t="shared" si="204"/>
        <v>-0.54999999999999716</v>
      </c>
      <c r="I1605">
        <f t="shared" si="208"/>
        <v>-146.24999999999969</v>
      </c>
      <c r="J1605">
        <f t="shared" si="206"/>
        <v>103.2993</v>
      </c>
      <c r="K1605">
        <f t="shared" si="207"/>
        <v>347.96680946700468</v>
      </c>
      <c r="L1605">
        <f>Table1[[#This Row],[Accel. (N)]]+Table1[[#This Row],[Roll (N)]]+Table1[[#This Row],[Aero (N)]]</f>
        <v>305.01610946700498</v>
      </c>
      <c r="M1605">
        <f>Table1[[#This Row],[Total (N)]]*((E1591/3.6)/1000)</f>
        <v>10.294293694511419</v>
      </c>
      <c r="N1605">
        <f>Table1[[#This Row],[Power (kW)]]*1000</f>
        <v>10294.293694511418</v>
      </c>
      <c r="P1605">
        <f>(Table1[[#This Row],[Power (kW)]]*1000)*C1591</f>
        <v>16295866.918411575</v>
      </c>
      <c r="S1605">
        <f t="shared" si="201"/>
        <v>0</v>
      </c>
      <c r="T1605">
        <f t="shared" si="205"/>
        <v>112.9</v>
      </c>
      <c r="U1605">
        <f t="shared" si="202"/>
        <v>31.361111111111111</v>
      </c>
    </row>
    <row r="1606" spans="2:21" x14ac:dyDescent="0.2">
      <c r="B1606" s="7" t="s">
        <v>54</v>
      </c>
      <c r="C1606" s="7">
        <v>1598</v>
      </c>
      <c r="D1606" s="7">
        <v>121</v>
      </c>
      <c r="E1606" s="13">
        <v>112.2</v>
      </c>
      <c r="F1606" s="17">
        <f t="shared" si="203"/>
        <v>-0.20833333333333331</v>
      </c>
      <c r="G1606" s="17">
        <f t="shared" si="204"/>
        <v>-0.75</v>
      </c>
      <c r="I1606">
        <f t="shared" si="208"/>
        <v>-168.74999999999997</v>
      </c>
      <c r="J1606">
        <f t="shared" si="206"/>
        <v>103.2993</v>
      </c>
      <c r="K1606">
        <f t="shared" si="207"/>
        <v>343.96886534915694</v>
      </c>
      <c r="L1606">
        <f>Table1[[#This Row],[Accel. (N)]]+Table1[[#This Row],[Roll (N)]]+Table1[[#This Row],[Aero (N)]]</f>
        <v>278.51816534915696</v>
      </c>
      <c r="M1606">
        <f>Table1[[#This Row],[Total (N)]]*((E1592/3.6)/1000)</f>
        <v>9.3458317706050433</v>
      </c>
      <c r="N1606">
        <f>Table1[[#This Row],[Power (kW)]]*1000</f>
        <v>9345.8317706050439</v>
      </c>
      <c r="P1606">
        <f>(Table1[[#This Row],[Power (kW)]]*1000)*C1592</f>
        <v>14803797.52463839</v>
      </c>
      <c r="S1606">
        <f t="shared" si="201"/>
        <v>0</v>
      </c>
      <c r="T1606">
        <f t="shared" si="205"/>
        <v>112.2</v>
      </c>
      <c r="U1606">
        <f t="shared" si="202"/>
        <v>31.166666666666668</v>
      </c>
    </row>
    <row r="1607" spans="2:21" x14ac:dyDescent="0.2">
      <c r="B1607" s="7" t="s">
        <v>54</v>
      </c>
      <c r="C1607" s="7">
        <v>1599</v>
      </c>
      <c r="D1607" s="7">
        <v>122</v>
      </c>
      <c r="E1607" s="13">
        <v>111.4</v>
      </c>
      <c r="F1607" s="17">
        <f t="shared" si="203"/>
        <v>-0.23611111111111149</v>
      </c>
      <c r="G1607" s="17">
        <f t="shared" si="204"/>
        <v>-0.85000000000000142</v>
      </c>
      <c r="I1607">
        <f t="shared" si="208"/>
        <v>-191.25000000000031</v>
      </c>
      <c r="J1607">
        <f t="shared" si="206"/>
        <v>103.2993</v>
      </c>
      <c r="K1607">
        <f t="shared" si="207"/>
        <v>339.42807203000007</v>
      </c>
      <c r="L1607">
        <f>Table1[[#This Row],[Accel. (N)]]+Table1[[#This Row],[Roll (N)]]+Table1[[#This Row],[Aero (N)]]</f>
        <v>251.47737202999974</v>
      </c>
      <c r="M1607">
        <f>Table1[[#This Row],[Total (N)]]*((E1593/3.6)/1000)</f>
        <v>8.3825790676666578</v>
      </c>
      <c r="N1607">
        <f>Table1[[#This Row],[Power (kW)]]*1000</f>
        <v>8382.5790676666584</v>
      </c>
      <c r="P1607">
        <f>(Table1[[#This Row],[Power (kW)]]*1000)*C1593</f>
        <v>13286387.822251653</v>
      </c>
      <c r="S1607">
        <f t="shared" si="201"/>
        <v>0</v>
      </c>
      <c r="T1607">
        <f t="shared" si="205"/>
        <v>111.4</v>
      </c>
      <c r="U1607">
        <f t="shared" si="202"/>
        <v>30.944444444444446</v>
      </c>
    </row>
    <row r="1608" spans="2:21" x14ac:dyDescent="0.2">
      <c r="B1608" s="7" t="s">
        <v>54</v>
      </c>
      <c r="C1608" s="7">
        <v>1600</v>
      </c>
      <c r="D1608" s="7">
        <v>123</v>
      </c>
      <c r="E1608" s="13">
        <v>110.5</v>
      </c>
      <c r="F1608" s="17">
        <f t="shared" si="203"/>
        <v>-0.26388888888888967</v>
      </c>
      <c r="G1608" s="17">
        <f t="shared" si="204"/>
        <v>-0.95000000000000284</v>
      </c>
      <c r="I1608">
        <f t="shared" si="208"/>
        <v>-213.75000000000063</v>
      </c>
      <c r="J1608">
        <f t="shared" si="206"/>
        <v>103.2993</v>
      </c>
      <c r="K1608">
        <f t="shared" si="207"/>
        <v>334.35574377860161</v>
      </c>
      <c r="L1608">
        <f>Table1[[#This Row],[Accel. (N)]]+Table1[[#This Row],[Roll (N)]]+Table1[[#This Row],[Aero (N)]]</f>
        <v>223.905043778601</v>
      </c>
      <c r="M1608">
        <f>Table1[[#This Row],[Total (N)]]*((E1594/3.6)/1000)</f>
        <v>7.4075251983420483</v>
      </c>
      <c r="N1608">
        <f>Table1[[#This Row],[Power (kW)]]*1000</f>
        <v>7407.5251983420485</v>
      </c>
      <c r="P1608">
        <f>(Table1[[#This Row],[Power (kW)]]*1000)*C1594</f>
        <v>11748334.964570489</v>
      </c>
      <c r="S1608">
        <f t="shared" ref="S1608:S1671" si="209">IF(E1608&lt;1,1,0)</f>
        <v>0</v>
      </c>
      <c r="T1608">
        <f t="shared" si="205"/>
        <v>110.5</v>
      </c>
      <c r="U1608">
        <f t="shared" ref="U1608:U1671" si="210">E1608/3.6</f>
        <v>30.694444444444443</v>
      </c>
    </row>
    <row r="1609" spans="2:21" x14ac:dyDescent="0.2">
      <c r="B1609" s="7" t="s">
        <v>54</v>
      </c>
      <c r="C1609" s="7">
        <v>1601</v>
      </c>
      <c r="D1609" s="7">
        <v>124</v>
      </c>
      <c r="E1609" s="13">
        <v>109.5</v>
      </c>
      <c r="F1609" s="17">
        <f t="shared" si="203"/>
        <v>-0.27777777777777779</v>
      </c>
      <c r="G1609" s="17">
        <f t="shared" si="204"/>
        <v>-1</v>
      </c>
      <c r="I1609">
        <f t="shared" si="208"/>
        <v>-225</v>
      </c>
      <c r="J1609">
        <f t="shared" si="206"/>
        <v>103.2993</v>
      </c>
      <c r="K1609">
        <f t="shared" si="207"/>
        <v>328.76460914766295</v>
      </c>
      <c r="L1609">
        <f>Table1[[#This Row],[Accel. (N)]]+Table1[[#This Row],[Roll (N)]]+Table1[[#This Row],[Aero (N)]]</f>
        <v>207.06390914766297</v>
      </c>
      <c r="M1609">
        <f>Table1[[#This Row],[Total (N)]]*((E1595/3.6)/1000)</f>
        <v>6.7928465750941651</v>
      </c>
      <c r="N1609">
        <f>Table1[[#This Row],[Power (kW)]]*1000</f>
        <v>6792.846575094165</v>
      </c>
      <c r="P1609">
        <f>(Table1[[#This Row],[Power (kW)]]*1000)*C1595</f>
        <v>10780247.51467444</v>
      </c>
      <c r="S1609">
        <f t="shared" si="209"/>
        <v>0</v>
      </c>
      <c r="T1609">
        <f t="shared" si="205"/>
        <v>109.5</v>
      </c>
      <c r="U1609">
        <f t="shared" si="210"/>
        <v>30.416666666666664</v>
      </c>
    </row>
    <row r="1610" spans="2:21" x14ac:dyDescent="0.2">
      <c r="B1610" s="7" t="s">
        <v>54</v>
      </c>
      <c r="C1610" s="7">
        <v>1602</v>
      </c>
      <c r="D1610" s="7">
        <v>125</v>
      </c>
      <c r="E1610" s="13">
        <v>108.5</v>
      </c>
      <c r="F1610" s="17">
        <f t="shared" ref="F1610:F1673" si="211">($E1611-$E1609)/2/3.6</f>
        <v>-0.24999999999999961</v>
      </c>
      <c r="G1610" s="17">
        <f t="shared" ref="G1610:G1673" si="212">($E1611-$E1609)/2</f>
        <v>-0.89999999999999858</v>
      </c>
      <c r="I1610">
        <f t="shared" si="208"/>
        <v>-213.74999999999901</v>
      </c>
      <c r="J1610">
        <f t="shared" si="206"/>
        <v>103.2993</v>
      </c>
      <c r="K1610">
        <f t="shared" si="207"/>
        <v>323.22061730450639</v>
      </c>
      <c r="L1610">
        <f>Table1[[#This Row],[Accel. (N)]]+Table1[[#This Row],[Roll (N)]]+Table1[[#This Row],[Aero (N)]]</f>
        <v>212.76991730450737</v>
      </c>
      <c r="M1610">
        <f>Table1[[#This Row],[Total (N)]]*((E1596/3.6)/1000)</f>
        <v>6.9209325878771706</v>
      </c>
      <c r="N1610">
        <f>Table1[[#This Row],[Power (kW)]]*1000</f>
        <v>6920.9325878771706</v>
      </c>
      <c r="P1610">
        <f>(Table1[[#This Row],[Power (kW)]]*1000)*C1596</f>
        <v>10990440.949548947</v>
      </c>
      <c r="S1610">
        <f t="shared" si="209"/>
        <v>0</v>
      </c>
      <c r="T1610">
        <f t="shared" si="205"/>
        <v>108.5</v>
      </c>
      <c r="U1610">
        <f t="shared" si="210"/>
        <v>30.138888888888889</v>
      </c>
    </row>
    <row r="1611" spans="2:21" x14ac:dyDescent="0.2">
      <c r="B1611" s="7" t="s">
        <v>54</v>
      </c>
      <c r="C1611" s="7">
        <v>1603</v>
      </c>
      <c r="D1611" s="7">
        <v>126</v>
      </c>
      <c r="E1611" s="13">
        <v>107.7</v>
      </c>
      <c r="F1611" s="17">
        <f t="shared" si="211"/>
        <v>-0.19444444444444522</v>
      </c>
      <c r="G1611" s="17">
        <f t="shared" si="212"/>
        <v>-0.70000000000000284</v>
      </c>
      <c r="I1611">
        <f t="shared" si="208"/>
        <v>-179.99999999999937</v>
      </c>
      <c r="J1611">
        <f t="shared" si="206"/>
        <v>103.2993</v>
      </c>
      <c r="K1611">
        <f t="shared" si="207"/>
        <v>318.27133172921901</v>
      </c>
      <c r="L1611">
        <f>Table1[[#This Row],[Accel. (N)]]+Table1[[#This Row],[Roll (N)]]+Table1[[#This Row],[Aero (N)]]</f>
        <v>241.57063172921966</v>
      </c>
      <c r="M1611">
        <f>Table1[[#This Row],[Total (N)]]*((E1597/3.6)/1000)</f>
        <v>7.7973631685931464</v>
      </c>
      <c r="N1611">
        <f>Table1[[#This Row],[Power (kW)]]*1000</f>
        <v>7797.3631685931459</v>
      </c>
      <c r="P1611">
        <f>(Table1[[#This Row],[Power (kW)]]*1000)*C1597</f>
        <v>12390010.074894508</v>
      </c>
      <c r="S1611">
        <f t="shared" si="209"/>
        <v>0</v>
      </c>
      <c r="T1611">
        <f t="shared" si="205"/>
        <v>107.7</v>
      </c>
      <c r="U1611">
        <f t="shared" si="210"/>
        <v>29.916666666666668</v>
      </c>
    </row>
    <row r="1612" spans="2:21" x14ac:dyDescent="0.2">
      <c r="B1612" s="7" t="s">
        <v>54</v>
      </c>
      <c r="C1612" s="7">
        <v>1604</v>
      </c>
      <c r="D1612" s="7">
        <v>127</v>
      </c>
      <c r="E1612" s="13">
        <v>107.1</v>
      </c>
      <c r="F1612" s="17">
        <f t="shared" si="211"/>
        <v>-0.15277777777777896</v>
      </c>
      <c r="G1612" s="17">
        <f t="shared" si="212"/>
        <v>-0.55000000000000426</v>
      </c>
      <c r="I1612">
        <f t="shared" si="208"/>
        <v>-146.24999999999969</v>
      </c>
      <c r="J1612">
        <f t="shared" si="206"/>
        <v>103.2993</v>
      </c>
      <c r="K1612">
        <f t="shared" si="207"/>
        <v>314.44828735404218</v>
      </c>
      <c r="L1612">
        <f>Table1[[#This Row],[Accel. (N)]]+Table1[[#This Row],[Roll (N)]]+Table1[[#This Row],[Aero (N)]]</f>
        <v>271.49758735404248</v>
      </c>
      <c r="M1612">
        <f>Table1[[#This Row],[Total (N)]]*((E1598/3.6)/1000)</f>
        <v>8.7105475942755302</v>
      </c>
      <c r="N1612">
        <f>Table1[[#This Row],[Power (kW)]]*1000</f>
        <v>8710.5475942755293</v>
      </c>
      <c r="P1612">
        <f>(Table1[[#This Row],[Power (kW)]]*1000)*C1598</f>
        <v>13849770.674898092</v>
      </c>
      <c r="S1612">
        <f t="shared" si="209"/>
        <v>0</v>
      </c>
      <c r="T1612">
        <f t="shared" si="205"/>
        <v>107.1</v>
      </c>
      <c r="U1612">
        <f t="shared" si="210"/>
        <v>29.749999999999996</v>
      </c>
    </row>
    <row r="1613" spans="2:21" x14ac:dyDescent="0.2">
      <c r="B1613" s="7" t="s">
        <v>54</v>
      </c>
      <c r="C1613" s="7">
        <v>1605</v>
      </c>
      <c r="D1613" s="7">
        <v>128</v>
      </c>
      <c r="E1613" s="13">
        <v>106.6</v>
      </c>
      <c r="F1613" s="17">
        <f t="shared" si="211"/>
        <v>-9.7222222222220642E-2</v>
      </c>
      <c r="G1613" s="17">
        <f t="shared" si="212"/>
        <v>-0.34999999999999432</v>
      </c>
      <c r="I1613">
        <f t="shared" si="208"/>
        <v>-112.5</v>
      </c>
      <c r="J1613">
        <f t="shared" si="206"/>
        <v>103.2993</v>
      </c>
      <c r="K1613">
        <f t="shared" si="207"/>
        <v>311.18977786255419</v>
      </c>
      <c r="L1613">
        <f>Table1[[#This Row],[Accel. (N)]]+Table1[[#This Row],[Roll (N)]]+Table1[[#This Row],[Aero (N)]]</f>
        <v>301.98907786255421</v>
      </c>
      <c r="M1613">
        <f>Table1[[#This Row],[Total (N)]]*((E1599/3.6)/1000)</f>
        <v>9.6384847351131899</v>
      </c>
      <c r="N1613">
        <f>Table1[[#This Row],[Power (kW)]]*1000</f>
        <v>9638.4847351131903</v>
      </c>
      <c r="P1613">
        <f>(Table1[[#This Row],[Power (kW)]]*1000)*C1599</f>
        <v>15334829.213565085</v>
      </c>
      <c r="S1613">
        <f t="shared" si="209"/>
        <v>0</v>
      </c>
      <c r="T1613">
        <f t="shared" si="205"/>
        <v>106.6</v>
      </c>
      <c r="U1613">
        <f t="shared" si="210"/>
        <v>29.611111111111107</v>
      </c>
    </row>
    <row r="1614" spans="2:21" x14ac:dyDescent="0.2">
      <c r="B1614" s="7" t="s">
        <v>54</v>
      </c>
      <c r="C1614" s="7">
        <v>1606</v>
      </c>
      <c r="D1614" s="7">
        <v>129</v>
      </c>
      <c r="E1614" s="13">
        <v>106.4</v>
      </c>
      <c r="F1614" s="17">
        <f t="shared" si="211"/>
        <v>-5.5555555555554373E-2</v>
      </c>
      <c r="G1614" s="17">
        <f t="shared" si="212"/>
        <v>-0.19999999999999574</v>
      </c>
      <c r="I1614">
        <f t="shared" si="208"/>
        <v>-90.000000000001279</v>
      </c>
      <c r="J1614">
        <f t="shared" si="206"/>
        <v>103.2993</v>
      </c>
      <c r="K1614">
        <f t="shared" si="207"/>
        <v>309.02686675911855</v>
      </c>
      <c r="L1614">
        <f>Table1[[#This Row],[Accel. (N)]]+Table1[[#This Row],[Roll (N)]]+Table1[[#This Row],[Aero (N)]]</f>
        <v>322.32616675911726</v>
      </c>
      <c r="M1614">
        <f>Table1[[#This Row],[Total (N)]]*((E1600/3.6)/1000)</f>
        <v>10.251762803866367</v>
      </c>
      <c r="N1614">
        <f>Table1[[#This Row],[Power (kW)]]*1000</f>
        <v>10251.762803866366</v>
      </c>
      <c r="P1614">
        <f>(Table1[[#This Row],[Power (kW)]]*1000)*C1600</f>
        <v>16320806.383755255</v>
      </c>
      <c r="S1614">
        <f t="shared" si="209"/>
        <v>0</v>
      </c>
      <c r="T1614">
        <f t="shared" si="205"/>
        <v>106.4</v>
      </c>
      <c r="U1614">
        <f t="shared" si="210"/>
        <v>29.555555555555557</v>
      </c>
    </row>
    <row r="1615" spans="2:21" x14ac:dyDescent="0.2">
      <c r="B1615" s="7" t="s">
        <v>54</v>
      </c>
      <c r="C1615" s="7">
        <v>1607</v>
      </c>
      <c r="D1615" s="7">
        <v>130</v>
      </c>
      <c r="E1615" s="13">
        <v>106.2</v>
      </c>
      <c r="F1615" s="17">
        <f t="shared" si="211"/>
        <v>-2.7777777777778172E-2</v>
      </c>
      <c r="G1615" s="17">
        <f t="shared" si="212"/>
        <v>-0.10000000000000142</v>
      </c>
      <c r="I1615">
        <f t="shared" si="208"/>
        <v>-67.499999999999361</v>
      </c>
      <c r="J1615">
        <f t="shared" si="206"/>
        <v>103.2993</v>
      </c>
      <c r="K1615">
        <f t="shared" si="207"/>
        <v>306.87149850172801</v>
      </c>
      <c r="L1615">
        <f>Table1[[#This Row],[Accel. (N)]]+Table1[[#This Row],[Roll (N)]]+Table1[[#This Row],[Aero (N)]]</f>
        <v>342.67079850172865</v>
      </c>
      <c r="M1615">
        <f>Table1[[#This Row],[Total (N)]]*((E1601/3.6)/1000)</f>
        <v>10.860760585846455</v>
      </c>
      <c r="N1615">
        <f>Table1[[#This Row],[Power (kW)]]*1000</f>
        <v>10860.760585846454</v>
      </c>
      <c r="P1615">
        <f>(Table1[[#This Row],[Power (kW)]]*1000)*C1601</f>
        <v>17301191.6132534</v>
      </c>
      <c r="S1615">
        <f t="shared" si="209"/>
        <v>0</v>
      </c>
      <c r="T1615">
        <f t="shared" si="205"/>
        <v>106.2</v>
      </c>
      <c r="U1615">
        <f t="shared" si="210"/>
        <v>29.5</v>
      </c>
    </row>
    <row r="1616" spans="2:21" x14ac:dyDescent="0.2">
      <c r="B1616" s="7" t="s">
        <v>54</v>
      </c>
      <c r="C1616" s="7">
        <v>1608</v>
      </c>
      <c r="D1616" s="7">
        <v>131</v>
      </c>
      <c r="E1616" s="13">
        <v>106.2</v>
      </c>
      <c r="F1616" s="17">
        <f t="shared" si="211"/>
        <v>0</v>
      </c>
      <c r="G1616" s="17">
        <f t="shared" si="212"/>
        <v>0</v>
      </c>
      <c r="I1616">
        <f t="shared" si="208"/>
        <v>-44.999999999999041</v>
      </c>
      <c r="J1616">
        <f t="shared" si="206"/>
        <v>103.2993</v>
      </c>
      <c r="K1616">
        <f t="shared" si="207"/>
        <v>305.79664294029976</v>
      </c>
      <c r="L1616">
        <f>Table1[[#This Row],[Accel. (N)]]+Table1[[#This Row],[Roll (N)]]+Table1[[#This Row],[Aero (N)]]</f>
        <v>364.09594294030074</v>
      </c>
      <c r="M1616">
        <f>Table1[[#This Row],[Total (N)]]*((E1602/3.6)/1000)</f>
        <v>11.519591083583405</v>
      </c>
      <c r="N1616">
        <f>Table1[[#This Row],[Power (kW)]]*1000</f>
        <v>11519.591083583406</v>
      </c>
      <c r="P1616">
        <f>(Table1[[#This Row],[Power (kW)]]*1000)*C1602</f>
        <v>18362228.187231947</v>
      </c>
      <c r="S1616">
        <f t="shared" si="209"/>
        <v>0</v>
      </c>
      <c r="T1616">
        <f t="shared" si="205"/>
        <v>106.2</v>
      </c>
      <c r="U1616">
        <f t="shared" si="210"/>
        <v>29.5</v>
      </c>
    </row>
    <row r="1617" spans="2:21" x14ac:dyDescent="0.2">
      <c r="B1617" s="7" t="s">
        <v>54</v>
      </c>
      <c r="C1617" s="7">
        <v>1609</v>
      </c>
      <c r="D1617" s="7">
        <v>132</v>
      </c>
      <c r="E1617" s="13">
        <v>106.2</v>
      </c>
      <c r="F1617" s="17">
        <f t="shared" si="211"/>
        <v>2.7777777777778172E-2</v>
      </c>
      <c r="G1617" s="17">
        <f t="shared" si="212"/>
        <v>0.10000000000000142</v>
      </c>
      <c r="I1617">
        <f t="shared" si="208"/>
        <v>-67.500000000000966</v>
      </c>
      <c r="J1617">
        <f t="shared" si="206"/>
        <v>103.2993</v>
      </c>
      <c r="K1617">
        <f t="shared" si="207"/>
        <v>304.72367309038265</v>
      </c>
      <c r="L1617">
        <f>Table1[[#This Row],[Accel. (N)]]+Table1[[#This Row],[Roll (N)]]+Table1[[#This Row],[Aero (N)]]</f>
        <v>340.5229730903817</v>
      </c>
      <c r="M1617">
        <f>Table1[[#This Row],[Total (N)]]*((E1603/3.6)/1000)</f>
        <v>10.754850566771221</v>
      </c>
      <c r="N1617">
        <f>Table1[[#This Row],[Power (kW)]]*1000</f>
        <v>10754.850566771222</v>
      </c>
      <c r="P1617">
        <f>(Table1[[#This Row],[Power (kW)]]*1000)*C1603</f>
        <v>17153986.6540001</v>
      </c>
      <c r="S1617">
        <f t="shared" si="209"/>
        <v>0</v>
      </c>
      <c r="T1617">
        <f t="shared" si="205"/>
        <v>106.2</v>
      </c>
      <c r="U1617">
        <f t="shared" si="210"/>
        <v>29.5</v>
      </c>
    </row>
    <row r="1618" spans="2:21" x14ac:dyDescent="0.2">
      <c r="B1618" s="7" t="s">
        <v>54</v>
      </c>
      <c r="C1618" s="7">
        <v>1610</v>
      </c>
      <c r="D1618" s="7">
        <v>133</v>
      </c>
      <c r="E1618" s="13">
        <v>106.4</v>
      </c>
      <c r="F1618" s="17">
        <f t="shared" si="211"/>
        <v>4.1666666666666269E-2</v>
      </c>
      <c r="G1618" s="17">
        <f t="shared" si="212"/>
        <v>0.14999999999999858</v>
      </c>
      <c r="I1618">
        <f t="shared" si="208"/>
        <v>-89.999999999999687</v>
      </c>
      <c r="J1618">
        <f t="shared" si="206"/>
        <v>103.2993</v>
      </c>
      <c r="K1618">
        <f t="shared" si="207"/>
        <v>302.58339052508239</v>
      </c>
      <c r="L1618">
        <f>Table1[[#This Row],[Accel. (N)]]+Table1[[#This Row],[Roll (N)]]+Table1[[#This Row],[Aero (N)]]</f>
        <v>315.88269052508269</v>
      </c>
      <c r="M1618">
        <f>Table1[[#This Row],[Total (N)]]*((E1604/3.6)/1000)</f>
        <v>9.9415302323588524</v>
      </c>
      <c r="N1618">
        <f>Table1[[#This Row],[Power (kW)]]*1000</f>
        <v>9941.530232358853</v>
      </c>
      <c r="P1618">
        <f>(Table1[[#This Row],[Power (kW)]]*1000)*C1604</f>
        <v>15866682.25084473</v>
      </c>
      <c r="S1618">
        <f t="shared" si="209"/>
        <v>0</v>
      </c>
      <c r="T1618">
        <f t="shared" si="205"/>
        <v>106.4</v>
      </c>
      <c r="U1618">
        <f t="shared" si="210"/>
        <v>29.555555555555557</v>
      </c>
    </row>
    <row r="1619" spans="2:21" x14ac:dyDescent="0.2">
      <c r="B1619" s="7" t="s">
        <v>54</v>
      </c>
      <c r="C1619" s="7">
        <v>1611</v>
      </c>
      <c r="D1619" s="7">
        <v>134</v>
      </c>
      <c r="E1619" s="13">
        <v>106.5</v>
      </c>
      <c r="F1619" s="17">
        <f t="shared" si="211"/>
        <v>5.5555555555554373E-2</v>
      </c>
      <c r="G1619" s="17">
        <f t="shared" si="212"/>
        <v>0.19999999999999574</v>
      </c>
      <c r="I1619">
        <f t="shared" si="208"/>
        <v>-123.74999999999936</v>
      </c>
      <c r="J1619">
        <f t="shared" si="206"/>
        <v>103.2993</v>
      </c>
      <c r="K1619">
        <f t="shared" si="207"/>
        <v>300.45065080582725</v>
      </c>
      <c r="L1619">
        <f>Table1[[#This Row],[Accel. (N)]]+Table1[[#This Row],[Roll (N)]]+Table1[[#This Row],[Aero (N)]]</f>
        <v>279.99995080582789</v>
      </c>
      <c r="M1619">
        <f>Table1[[#This Row],[Total (N)]]*((E1605/3.6)/1000)</f>
        <v>8.7811095683272136</v>
      </c>
      <c r="N1619">
        <f>Table1[[#This Row],[Power (kW)]]*1000</f>
        <v>8781.1095683272142</v>
      </c>
      <c r="P1619">
        <f>(Table1[[#This Row],[Power (kW)]]*1000)*C1605</f>
        <v>14023431.980618561</v>
      </c>
      <c r="S1619">
        <f t="shared" si="209"/>
        <v>0</v>
      </c>
      <c r="T1619">
        <f t="shared" si="205"/>
        <v>106.5</v>
      </c>
      <c r="U1619">
        <f t="shared" si="210"/>
        <v>29.583333333333332</v>
      </c>
    </row>
    <row r="1620" spans="2:21" x14ac:dyDescent="0.2">
      <c r="B1620" s="7" t="s">
        <v>54</v>
      </c>
      <c r="C1620" s="7">
        <v>1612</v>
      </c>
      <c r="D1620" s="7">
        <v>135</v>
      </c>
      <c r="E1620" s="13">
        <v>106.8</v>
      </c>
      <c r="F1620" s="17">
        <f t="shared" si="211"/>
        <v>9.7222222222222612E-2</v>
      </c>
      <c r="G1620" s="17">
        <f t="shared" si="212"/>
        <v>0.35000000000000142</v>
      </c>
      <c r="I1620">
        <f t="shared" si="208"/>
        <v>-168.74999999999997</v>
      </c>
      <c r="J1620">
        <f t="shared" si="206"/>
        <v>103.2993</v>
      </c>
      <c r="K1620">
        <f t="shared" si="207"/>
        <v>296.73650627042679</v>
      </c>
      <c r="L1620">
        <f>Table1[[#This Row],[Accel. (N)]]+Table1[[#This Row],[Roll (N)]]+Table1[[#This Row],[Aero (N)]]</f>
        <v>231.2858062704268</v>
      </c>
      <c r="M1620">
        <f>Table1[[#This Row],[Total (N)]]*((E1606/3.6)/1000)</f>
        <v>7.2084076287616359</v>
      </c>
      <c r="N1620">
        <f>Table1[[#This Row],[Power (kW)]]*1000</f>
        <v>7208.4076287616363</v>
      </c>
      <c r="P1620">
        <f>(Table1[[#This Row],[Power (kW)]]*1000)*C1606</f>
        <v>11519035.390761094</v>
      </c>
      <c r="S1620">
        <f t="shared" si="209"/>
        <v>0</v>
      </c>
      <c r="T1620">
        <f t="shared" si="205"/>
        <v>106.8</v>
      </c>
      <c r="U1620">
        <f t="shared" si="210"/>
        <v>29.666666666666664</v>
      </c>
    </row>
    <row r="1621" spans="2:21" x14ac:dyDescent="0.2">
      <c r="B1621" s="7" t="s">
        <v>54</v>
      </c>
      <c r="C1621" s="7">
        <v>1613</v>
      </c>
      <c r="D1621" s="7">
        <v>136</v>
      </c>
      <c r="E1621" s="13">
        <v>107.2</v>
      </c>
      <c r="F1621" s="17">
        <f t="shared" si="211"/>
        <v>0.1388888888888889</v>
      </c>
      <c r="G1621" s="17">
        <f t="shared" si="212"/>
        <v>0.5</v>
      </c>
      <c r="I1621">
        <f t="shared" si="208"/>
        <v>-191.25000000000031</v>
      </c>
      <c r="J1621">
        <f t="shared" si="206"/>
        <v>103.2993</v>
      </c>
      <c r="K1621">
        <f t="shared" si="207"/>
        <v>292.52005533120968</v>
      </c>
      <c r="L1621">
        <f>Table1[[#This Row],[Accel. (N)]]+Table1[[#This Row],[Roll (N)]]+Table1[[#This Row],[Aero (N)]]</f>
        <v>204.56935533120935</v>
      </c>
      <c r="M1621">
        <f>Table1[[#This Row],[Total (N)]]*((E1607/3.6)/1000)</f>
        <v>6.3302850510824236</v>
      </c>
      <c r="N1621">
        <f>Table1[[#This Row],[Power (kW)]]*1000</f>
        <v>6330.2850510824237</v>
      </c>
      <c r="P1621">
        <f>(Table1[[#This Row],[Power (kW)]]*1000)*C1607</f>
        <v>10122125.796680795</v>
      </c>
      <c r="S1621">
        <f t="shared" si="209"/>
        <v>0</v>
      </c>
      <c r="T1621">
        <f t="shared" ref="T1621:T1684" si="213">IF(S1621=1,"",E1621)</f>
        <v>107.2</v>
      </c>
      <c r="U1621">
        <f t="shared" si="210"/>
        <v>29.777777777777779</v>
      </c>
    </row>
    <row r="1622" spans="2:21" x14ac:dyDescent="0.2">
      <c r="B1622" s="7" t="s">
        <v>54</v>
      </c>
      <c r="C1622" s="7">
        <v>1614</v>
      </c>
      <c r="D1622" s="7">
        <v>137</v>
      </c>
      <c r="E1622" s="13">
        <v>107.8</v>
      </c>
      <c r="F1622" s="17">
        <f t="shared" si="211"/>
        <v>0.18055555555555516</v>
      </c>
      <c r="G1622" s="17">
        <f t="shared" si="212"/>
        <v>0.64999999999999858</v>
      </c>
      <c r="I1622">
        <f t="shared" si="208"/>
        <v>-213.75000000000063</v>
      </c>
      <c r="J1622">
        <f t="shared" ref="J1622:J1685" si="214">$M$16*9.81*$M$17</f>
        <v>103.2993</v>
      </c>
      <c r="K1622">
        <f t="shared" si="207"/>
        <v>287.81261225724359</v>
      </c>
      <c r="L1622">
        <f>Table1[[#This Row],[Accel. (N)]]+Table1[[#This Row],[Roll (N)]]+Table1[[#This Row],[Aero (N)]]</f>
        <v>177.36191225724298</v>
      </c>
      <c r="M1622">
        <f>Table1[[#This Row],[Total (N)]]*((E1608/3.6)/1000)</f>
        <v>5.4440253623403745</v>
      </c>
      <c r="N1622">
        <f>Table1[[#This Row],[Power (kW)]]*1000</f>
        <v>5444.0253623403742</v>
      </c>
      <c r="P1622">
        <f>(Table1[[#This Row],[Power (kW)]]*1000)*C1608</f>
        <v>8710440.5797445979</v>
      </c>
      <c r="S1622">
        <f t="shared" si="209"/>
        <v>0</v>
      </c>
      <c r="T1622">
        <f t="shared" si="213"/>
        <v>107.8</v>
      </c>
      <c r="U1622">
        <f t="shared" si="210"/>
        <v>29.944444444444443</v>
      </c>
    </row>
    <row r="1623" spans="2:21" x14ac:dyDescent="0.2">
      <c r="B1623" s="7" t="s">
        <v>54</v>
      </c>
      <c r="C1623" s="7">
        <v>1615</v>
      </c>
      <c r="D1623" s="7">
        <v>138</v>
      </c>
      <c r="E1623" s="13">
        <v>108.5</v>
      </c>
      <c r="F1623" s="17">
        <f t="shared" si="211"/>
        <v>0.2222222222222234</v>
      </c>
      <c r="G1623" s="17">
        <f t="shared" si="212"/>
        <v>0.80000000000000426</v>
      </c>
      <c r="I1623">
        <f t="shared" si="208"/>
        <v>-225</v>
      </c>
      <c r="J1623">
        <f t="shared" si="214"/>
        <v>103.2993</v>
      </c>
      <c r="K1623">
        <f t="shared" ref="K1623:K1686" si="215">0.5*0.9617*$M$20*1.293^2*(E1609/3.6)^2</f>
        <v>282.62690560122962</v>
      </c>
      <c r="L1623">
        <f>Table1[[#This Row],[Accel. (N)]]+Table1[[#This Row],[Roll (N)]]+Table1[[#This Row],[Aero (N)]]</f>
        <v>160.92620560122964</v>
      </c>
      <c r="M1623">
        <f>Table1[[#This Row],[Total (N)]]*((E1609/3.6)/1000)</f>
        <v>4.8948387537040681</v>
      </c>
      <c r="N1623">
        <f>Table1[[#This Row],[Power (kW)]]*1000</f>
        <v>4894.838753704068</v>
      </c>
      <c r="P1623">
        <f>(Table1[[#This Row],[Power (kW)]]*1000)*C1609</f>
        <v>7836636.8446802134</v>
      </c>
      <c r="S1623">
        <f t="shared" si="209"/>
        <v>0</v>
      </c>
      <c r="T1623">
        <f t="shared" si="213"/>
        <v>108.5</v>
      </c>
      <c r="U1623">
        <f t="shared" si="210"/>
        <v>30.138888888888889</v>
      </c>
    </row>
    <row r="1624" spans="2:21" x14ac:dyDescent="0.2">
      <c r="B1624" s="7" t="s">
        <v>54</v>
      </c>
      <c r="C1624" s="7">
        <v>1616</v>
      </c>
      <c r="D1624" s="7">
        <v>139</v>
      </c>
      <c r="E1624" s="13">
        <v>109.4</v>
      </c>
      <c r="F1624" s="17">
        <f t="shared" si="211"/>
        <v>0.27777777777777779</v>
      </c>
      <c r="G1624" s="17">
        <f t="shared" si="212"/>
        <v>1</v>
      </c>
      <c r="I1624">
        <f t="shared" si="208"/>
        <v>-202.49999999999969</v>
      </c>
      <c r="J1624">
        <f t="shared" si="214"/>
        <v>103.2993</v>
      </c>
      <c r="K1624">
        <f t="shared" si="215"/>
        <v>277.48834173299775</v>
      </c>
      <c r="L1624">
        <f>Table1[[#This Row],[Accel. (N)]]+Table1[[#This Row],[Roll (N)]]+Table1[[#This Row],[Aero (N)]]</f>
        <v>178.28764173299805</v>
      </c>
      <c r="M1624">
        <f>Table1[[#This Row],[Total (N)]]*((E1610/3.6)/1000)</f>
        <v>5.3733914244528576</v>
      </c>
      <c r="N1624">
        <f>Table1[[#This Row],[Power (kW)]]*1000</f>
        <v>5373.3914244528578</v>
      </c>
      <c r="P1624">
        <f>(Table1[[#This Row],[Power (kW)]]*1000)*C1610</f>
        <v>8608173.0619734786</v>
      </c>
      <c r="S1624">
        <f t="shared" si="209"/>
        <v>0</v>
      </c>
      <c r="T1624">
        <f t="shared" si="213"/>
        <v>109.4</v>
      </c>
      <c r="U1624">
        <f t="shared" si="210"/>
        <v>30.388888888888889</v>
      </c>
    </row>
    <row r="1625" spans="2:21" x14ac:dyDescent="0.2">
      <c r="B1625" s="7" t="s">
        <v>54</v>
      </c>
      <c r="C1625" s="7">
        <v>1617</v>
      </c>
      <c r="D1625" s="7">
        <v>140</v>
      </c>
      <c r="E1625" s="13">
        <v>110.5</v>
      </c>
      <c r="F1625" s="17">
        <f t="shared" si="211"/>
        <v>0.31944444444444403</v>
      </c>
      <c r="G1625" s="17">
        <f t="shared" si="212"/>
        <v>1.1499999999999986</v>
      </c>
      <c r="I1625">
        <f t="shared" si="208"/>
        <v>-157.50000000000063</v>
      </c>
      <c r="J1625">
        <f t="shared" si="214"/>
        <v>103.2993</v>
      </c>
      <c r="K1625">
        <f t="shared" si="215"/>
        <v>273.41143344561522</v>
      </c>
      <c r="L1625">
        <f>Table1[[#This Row],[Accel. (N)]]+Table1[[#This Row],[Roll (N)]]+Table1[[#This Row],[Aero (N)]]</f>
        <v>219.21073344561461</v>
      </c>
      <c r="M1625">
        <f>Table1[[#This Row],[Total (N)]]*((E1611/3.6)/1000)</f>
        <v>6.558054442247971</v>
      </c>
      <c r="N1625">
        <f>Table1[[#This Row],[Power (kW)]]*1000</f>
        <v>6558.0544422479707</v>
      </c>
      <c r="P1625">
        <f>(Table1[[#This Row],[Power (kW)]]*1000)*C1611</f>
        <v>10512561.270923497</v>
      </c>
      <c r="S1625">
        <f t="shared" si="209"/>
        <v>0</v>
      </c>
      <c r="T1625">
        <f t="shared" si="213"/>
        <v>110.5</v>
      </c>
      <c r="U1625">
        <f t="shared" si="210"/>
        <v>30.694444444444443</v>
      </c>
    </row>
    <row r="1626" spans="2:21" x14ac:dyDescent="0.2">
      <c r="B1626" s="7" t="s">
        <v>54</v>
      </c>
      <c r="C1626" s="7">
        <v>1618</v>
      </c>
      <c r="D1626" s="7">
        <v>141</v>
      </c>
      <c r="E1626" s="13">
        <v>111.7</v>
      </c>
      <c r="F1626" s="17">
        <f t="shared" si="211"/>
        <v>0.34722222222222221</v>
      </c>
      <c r="G1626" s="17">
        <f t="shared" si="212"/>
        <v>1.25</v>
      </c>
      <c r="I1626">
        <f t="shared" si="208"/>
        <v>-123.75000000000095</v>
      </c>
      <c r="J1626">
        <f t="shared" si="214"/>
        <v>103.2993</v>
      </c>
      <c r="K1626">
        <f t="shared" si="215"/>
        <v>270.37355220094662</v>
      </c>
      <c r="L1626">
        <f>Table1[[#This Row],[Accel. (N)]]+Table1[[#This Row],[Roll (N)]]+Table1[[#This Row],[Aero (N)]]</f>
        <v>249.92285220094567</v>
      </c>
      <c r="M1626">
        <f>Table1[[#This Row],[Total (N)]]*((E1612/3.6)/1000)</f>
        <v>7.4352048529781323</v>
      </c>
      <c r="N1626">
        <f>Table1[[#This Row],[Power (kW)]]*1000</f>
        <v>7435.2048529781323</v>
      </c>
      <c r="P1626">
        <f>(Table1[[#This Row],[Power (kW)]]*1000)*C1612</f>
        <v>11926068.584176924</v>
      </c>
      <c r="S1626">
        <f t="shared" si="209"/>
        <v>0</v>
      </c>
      <c r="T1626">
        <f t="shared" si="213"/>
        <v>111.7</v>
      </c>
      <c r="U1626">
        <f t="shared" si="210"/>
        <v>31.027777777777779</v>
      </c>
    </row>
    <row r="1627" spans="2:21" x14ac:dyDescent="0.2">
      <c r="B1627" s="7" t="s">
        <v>54</v>
      </c>
      <c r="C1627" s="7">
        <v>1619</v>
      </c>
      <c r="D1627" s="7">
        <v>142</v>
      </c>
      <c r="E1627" s="13">
        <v>113</v>
      </c>
      <c r="F1627" s="17">
        <f t="shared" si="211"/>
        <v>0.33333333333333215</v>
      </c>
      <c r="G1627" s="17">
        <f t="shared" si="212"/>
        <v>1.1999999999999957</v>
      </c>
      <c r="I1627">
        <f t="shared" si="208"/>
        <v>-78.749999999998721</v>
      </c>
      <c r="J1627">
        <f t="shared" si="214"/>
        <v>103.2993</v>
      </c>
      <c r="K1627">
        <f t="shared" si="215"/>
        <v>267.85494876369626</v>
      </c>
      <c r="L1627">
        <f>Table1[[#This Row],[Accel. (N)]]+Table1[[#This Row],[Roll (N)]]+Table1[[#This Row],[Aero (N)]]</f>
        <v>292.40424876369752</v>
      </c>
      <c r="M1627">
        <f>Table1[[#This Row],[Total (N)]]*((E1613/3.6)/1000)</f>
        <v>8.6584146995028206</v>
      </c>
      <c r="N1627">
        <f>Table1[[#This Row],[Power (kW)]]*1000</f>
        <v>8658.4146995028204</v>
      </c>
      <c r="P1627">
        <f>(Table1[[#This Row],[Power (kW)]]*1000)*C1613</f>
        <v>13896755.592702027</v>
      </c>
      <c r="S1627">
        <f t="shared" si="209"/>
        <v>0</v>
      </c>
      <c r="T1627">
        <f t="shared" si="213"/>
        <v>113</v>
      </c>
      <c r="U1627">
        <f t="shared" si="210"/>
        <v>31.388888888888889</v>
      </c>
    </row>
    <row r="1628" spans="2:21" x14ac:dyDescent="0.2">
      <c r="B1628" s="7" t="s">
        <v>54</v>
      </c>
      <c r="C1628" s="7">
        <v>1620</v>
      </c>
      <c r="D1628" s="7">
        <v>143</v>
      </c>
      <c r="E1628" s="13">
        <v>114.1</v>
      </c>
      <c r="F1628" s="17">
        <f t="shared" si="211"/>
        <v>0.29166666666666585</v>
      </c>
      <c r="G1628" s="17">
        <f t="shared" si="212"/>
        <v>1.0499999999999972</v>
      </c>
      <c r="I1628">
        <f t="shared" si="208"/>
        <v>-44.999999999999041</v>
      </c>
      <c r="J1628">
        <f t="shared" si="214"/>
        <v>103.2993</v>
      </c>
      <c r="K1628">
        <f t="shared" si="215"/>
        <v>266.85080738394089</v>
      </c>
      <c r="L1628">
        <f>Table1[[#This Row],[Accel. (N)]]+Table1[[#This Row],[Roll (N)]]+Table1[[#This Row],[Aero (N)]]</f>
        <v>325.15010738394187</v>
      </c>
      <c r="M1628">
        <f>Table1[[#This Row],[Total (N)]]*((E1614/3.6)/1000)</f>
        <v>9.6099920626809485</v>
      </c>
      <c r="N1628">
        <f>Table1[[#This Row],[Power (kW)]]*1000</f>
        <v>9609.9920626809489</v>
      </c>
      <c r="P1628">
        <f>(Table1[[#This Row],[Power (kW)]]*1000)*C1614</f>
        <v>15433647.252665604</v>
      </c>
      <c r="S1628">
        <f t="shared" si="209"/>
        <v>0</v>
      </c>
      <c r="T1628">
        <f t="shared" si="213"/>
        <v>114.1</v>
      </c>
      <c r="U1628">
        <f t="shared" si="210"/>
        <v>31.694444444444443</v>
      </c>
    </row>
    <row r="1629" spans="2:21" x14ac:dyDescent="0.2">
      <c r="B1629" s="7" t="s">
        <v>54</v>
      </c>
      <c r="C1629" s="7">
        <v>1621</v>
      </c>
      <c r="D1629" s="7">
        <v>144</v>
      </c>
      <c r="E1629" s="13">
        <v>115.1</v>
      </c>
      <c r="F1629" s="17">
        <f t="shared" si="211"/>
        <v>0.25000000000000155</v>
      </c>
      <c r="G1629" s="17">
        <f t="shared" si="212"/>
        <v>0.90000000000000568</v>
      </c>
      <c r="I1629">
        <f t="shared" si="208"/>
        <v>-22.50000000000032</v>
      </c>
      <c r="J1629">
        <f t="shared" si="214"/>
        <v>103.2993</v>
      </c>
      <c r="K1629">
        <f t="shared" si="215"/>
        <v>265.84855171569677</v>
      </c>
      <c r="L1629">
        <f>Table1[[#This Row],[Accel. (N)]]+Table1[[#This Row],[Roll (N)]]+Table1[[#This Row],[Aero (N)]]</f>
        <v>346.64785171569645</v>
      </c>
      <c r="M1629">
        <f>Table1[[#This Row],[Total (N)]]*((E1615/3.6)/1000)</f>
        <v>10.226111625613045</v>
      </c>
      <c r="N1629">
        <f>Table1[[#This Row],[Power (kW)]]*1000</f>
        <v>10226.111625613044</v>
      </c>
      <c r="P1629">
        <f>(Table1[[#This Row],[Power (kW)]]*1000)*C1615</f>
        <v>16433361.382360162</v>
      </c>
      <c r="S1629">
        <f t="shared" si="209"/>
        <v>0</v>
      </c>
      <c r="T1629">
        <f t="shared" si="213"/>
        <v>115.1</v>
      </c>
      <c r="U1629">
        <f t="shared" si="210"/>
        <v>31.972222222222221</v>
      </c>
    </row>
    <row r="1630" spans="2:21" x14ac:dyDescent="0.2">
      <c r="B1630" s="7" t="s">
        <v>54</v>
      </c>
      <c r="C1630" s="7">
        <v>1622</v>
      </c>
      <c r="D1630" s="7">
        <v>145</v>
      </c>
      <c r="E1630" s="13">
        <v>115.9</v>
      </c>
      <c r="F1630" s="17">
        <f t="shared" si="211"/>
        <v>0.19444444444444522</v>
      </c>
      <c r="G1630" s="17">
        <f t="shared" si="212"/>
        <v>0.70000000000000284</v>
      </c>
      <c r="I1630">
        <f t="shared" si="208"/>
        <v>0</v>
      </c>
      <c r="J1630">
        <f t="shared" si="214"/>
        <v>103.2993</v>
      </c>
      <c r="K1630">
        <f t="shared" si="215"/>
        <v>265.84855171569677</v>
      </c>
      <c r="L1630">
        <f>Table1[[#This Row],[Accel. (N)]]+Table1[[#This Row],[Roll (N)]]+Table1[[#This Row],[Aero (N)]]</f>
        <v>369.14785171569679</v>
      </c>
      <c r="M1630">
        <f>Table1[[#This Row],[Total (N)]]*((E1616/3.6)/1000)</f>
        <v>10.889861625613054</v>
      </c>
      <c r="N1630">
        <f>Table1[[#This Row],[Power (kW)]]*1000</f>
        <v>10889.861625613055</v>
      </c>
      <c r="P1630">
        <f>(Table1[[#This Row],[Power (kW)]]*1000)*C1616</f>
        <v>17510897.493985794</v>
      </c>
      <c r="S1630">
        <f t="shared" si="209"/>
        <v>0</v>
      </c>
      <c r="T1630">
        <f t="shared" si="213"/>
        <v>115.9</v>
      </c>
      <c r="U1630">
        <f t="shared" si="210"/>
        <v>32.194444444444443</v>
      </c>
    </row>
    <row r="1631" spans="2:21" x14ac:dyDescent="0.2">
      <c r="B1631" s="7" t="s">
        <v>54</v>
      </c>
      <c r="C1631" s="7">
        <v>1623</v>
      </c>
      <c r="D1631" s="7">
        <v>146</v>
      </c>
      <c r="E1631" s="13">
        <v>116.5</v>
      </c>
      <c r="F1631" s="17">
        <f t="shared" si="211"/>
        <v>0.11111111111111072</v>
      </c>
      <c r="G1631" s="17">
        <f t="shared" si="212"/>
        <v>0.39999999999999858</v>
      </c>
      <c r="I1631">
        <f t="shared" si="208"/>
        <v>22.50000000000032</v>
      </c>
      <c r="J1631">
        <f t="shared" si="214"/>
        <v>103.2993</v>
      </c>
      <c r="K1631">
        <f t="shared" si="215"/>
        <v>265.84855171569677</v>
      </c>
      <c r="L1631">
        <f>Table1[[#This Row],[Accel. (N)]]+Table1[[#This Row],[Roll (N)]]+Table1[[#This Row],[Aero (N)]]</f>
        <v>391.64785171569713</v>
      </c>
      <c r="M1631">
        <f>Table1[[#This Row],[Total (N)]]*((E1617/3.6)/1000)</f>
        <v>11.553611625613065</v>
      </c>
      <c r="N1631">
        <f>Table1[[#This Row],[Power (kW)]]*1000</f>
        <v>11553.611625613066</v>
      </c>
      <c r="P1631">
        <f>(Table1[[#This Row],[Power (kW)]]*1000)*C1617</f>
        <v>18589761.105611425</v>
      </c>
      <c r="S1631">
        <f t="shared" si="209"/>
        <v>0</v>
      </c>
      <c r="T1631">
        <f t="shared" si="213"/>
        <v>116.5</v>
      </c>
      <c r="U1631">
        <f t="shared" si="210"/>
        <v>32.361111111111107</v>
      </c>
    </row>
    <row r="1632" spans="2:21" x14ac:dyDescent="0.2">
      <c r="B1632" s="7" t="s">
        <v>54</v>
      </c>
      <c r="C1632" s="7">
        <v>1624</v>
      </c>
      <c r="D1632" s="7">
        <v>147</v>
      </c>
      <c r="E1632" s="13">
        <v>116.7</v>
      </c>
      <c r="F1632" s="17">
        <f t="shared" si="211"/>
        <v>1.3888888888888099E-2</v>
      </c>
      <c r="G1632" s="17">
        <f t="shared" si="212"/>
        <v>4.9999999999997158E-2</v>
      </c>
      <c r="I1632">
        <f t="shared" si="208"/>
        <v>33.74999999999968</v>
      </c>
      <c r="J1632">
        <f t="shared" si="214"/>
        <v>103.2993</v>
      </c>
      <c r="K1632">
        <f t="shared" si="215"/>
        <v>266.85080738394089</v>
      </c>
      <c r="L1632">
        <f>Table1[[#This Row],[Accel. (N)]]+Table1[[#This Row],[Roll (N)]]+Table1[[#This Row],[Aero (N)]]</f>
        <v>403.90010738394056</v>
      </c>
      <c r="M1632">
        <f>Table1[[#This Row],[Total (N)]]*((E1618/3.6)/1000)</f>
        <v>11.93749206268091</v>
      </c>
      <c r="N1632">
        <f>Table1[[#This Row],[Power (kW)]]*1000</f>
        <v>11937.492062680911</v>
      </c>
      <c r="P1632">
        <f>(Table1[[#This Row],[Power (kW)]]*1000)*C1618</f>
        <v>19219362.220916267</v>
      </c>
      <c r="S1632">
        <f t="shared" si="209"/>
        <v>0</v>
      </c>
      <c r="T1632">
        <f t="shared" si="213"/>
        <v>116.7</v>
      </c>
      <c r="U1632">
        <f t="shared" si="210"/>
        <v>32.416666666666664</v>
      </c>
    </row>
    <row r="1633" spans="2:21" x14ac:dyDescent="0.2">
      <c r="B1633" s="7" t="s">
        <v>54</v>
      </c>
      <c r="C1633" s="7">
        <v>1625</v>
      </c>
      <c r="D1633" s="7">
        <v>148</v>
      </c>
      <c r="E1633" s="13">
        <v>116.6</v>
      </c>
      <c r="F1633" s="17">
        <f t="shared" si="211"/>
        <v>-6.9444444444444448E-2</v>
      </c>
      <c r="G1633" s="17">
        <f t="shared" si="212"/>
        <v>-0.25</v>
      </c>
      <c r="I1633">
        <f t="shared" si="208"/>
        <v>44.999999999999041</v>
      </c>
      <c r="J1633">
        <f t="shared" si="214"/>
        <v>103.2993</v>
      </c>
      <c r="K1633">
        <f t="shared" si="215"/>
        <v>267.35264235987967</v>
      </c>
      <c r="L1633">
        <f>Table1[[#This Row],[Accel. (N)]]+Table1[[#This Row],[Roll (N)]]+Table1[[#This Row],[Aero (N)]]</f>
        <v>415.65194235987872</v>
      </c>
      <c r="M1633">
        <f>Table1[[#This Row],[Total (N)]]*((E1619/3.6)/1000)</f>
        <v>12.296369961479746</v>
      </c>
      <c r="N1633">
        <f>Table1[[#This Row],[Power (kW)]]*1000</f>
        <v>12296.369961479746</v>
      </c>
      <c r="P1633">
        <f>(Table1[[#This Row],[Power (kW)]]*1000)*C1619</f>
        <v>19809452.007943872</v>
      </c>
      <c r="S1633">
        <f t="shared" si="209"/>
        <v>0</v>
      </c>
      <c r="T1633">
        <f t="shared" si="213"/>
        <v>116.6</v>
      </c>
      <c r="U1633">
        <f t="shared" si="210"/>
        <v>32.388888888888886</v>
      </c>
    </row>
    <row r="1634" spans="2:21" x14ac:dyDescent="0.2">
      <c r="B1634" s="7" t="s">
        <v>54</v>
      </c>
      <c r="C1634" s="7">
        <v>1626</v>
      </c>
      <c r="D1634" s="7">
        <v>149</v>
      </c>
      <c r="E1634" s="13">
        <v>116.2</v>
      </c>
      <c r="F1634" s="17">
        <f t="shared" si="211"/>
        <v>-0.19444444444444325</v>
      </c>
      <c r="G1634" s="17">
        <f t="shared" si="212"/>
        <v>-0.69999999999999574</v>
      </c>
      <c r="I1634">
        <f t="shared" si="208"/>
        <v>78.750000000000313</v>
      </c>
      <c r="J1634">
        <f t="shared" si="214"/>
        <v>103.2993</v>
      </c>
      <c r="K1634">
        <f t="shared" si="215"/>
        <v>268.86097585496299</v>
      </c>
      <c r="L1634">
        <f>Table1[[#This Row],[Accel. (N)]]+Table1[[#This Row],[Roll (N)]]+Table1[[#This Row],[Aero (N)]]</f>
        <v>450.91027585496329</v>
      </c>
      <c r="M1634">
        <f>Table1[[#This Row],[Total (N)]]*((E1620/3.6)/1000)</f>
        <v>13.37700485036391</v>
      </c>
      <c r="N1634">
        <f>Table1[[#This Row],[Power (kW)]]*1000</f>
        <v>13377.00485036391</v>
      </c>
      <c r="P1634">
        <f>(Table1[[#This Row],[Power (kW)]]*1000)*C1620</f>
        <v>21563731.818786621</v>
      </c>
      <c r="S1634">
        <f t="shared" si="209"/>
        <v>0</v>
      </c>
      <c r="T1634">
        <f t="shared" si="213"/>
        <v>116.2</v>
      </c>
      <c r="U1634">
        <f t="shared" si="210"/>
        <v>32.277777777777779</v>
      </c>
    </row>
    <row r="1635" spans="2:21" x14ac:dyDescent="0.2">
      <c r="B1635" s="7" t="s">
        <v>54</v>
      </c>
      <c r="C1635" s="7">
        <v>1627</v>
      </c>
      <c r="D1635" s="7">
        <v>150</v>
      </c>
      <c r="E1635" s="13">
        <v>115.2</v>
      </c>
      <c r="F1635" s="17">
        <f t="shared" si="211"/>
        <v>-0.33333333333333409</v>
      </c>
      <c r="G1635" s="17">
        <f t="shared" si="212"/>
        <v>-1.2000000000000028</v>
      </c>
      <c r="I1635">
        <f t="shared" si="208"/>
        <v>112.5</v>
      </c>
      <c r="J1635">
        <f t="shared" si="214"/>
        <v>103.2993</v>
      </c>
      <c r="K1635">
        <f t="shared" si="215"/>
        <v>270.8786871720302</v>
      </c>
      <c r="L1635">
        <f>Table1[[#This Row],[Accel. (N)]]+Table1[[#This Row],[Roll (N)]]+Table1[[#This Row],[Aero (N)]]</f>
        <v>486.67798717203021</v>
      </c>
      <c r="M1635">
        <f>Table1[[#This Row],[Total (N)]]*((E1621/3.6)/1000)</f>
        <v>14.4921889513449</v>
      </c>
      <c r="N1635">
        <f>Table1[[#This Row],[Power (kW)]]*1000</f>
        <v>14492.1889513449</v>
      </c>
      <c r="P1635">
        <f>(Table1[[#This Row],[Power (kW)]]*1000)*C1621</f>
        <v>23375900.778519325</v>
      </c>
      <c r="S1635">
        <f t="shared" si="209"/>
        <v>0</v>
      </c>
      <c r="T1635">
        <f t="shared" si="213"/>
        <v>115.2</v>
      </c>
      <c r="U1635">
        <f t="shared" si="210"/>
        <v>32</v>
      </c>
    </row>
    <row r="1636" spans="2:21" x14ac:dyDescent="0.2">
      <c r="B1636" s="7" t="s">
        <v>54</v>
      </c>
      <c r="C1636" s="7">
        <v>1628</v>
      </c>
      <c r="D1636" s="7">
        <v>151</v>
      </c>
      <c r="E1636" s="13">
        <v>113.8</v>
      </c>
      <c r="F1636" s="17">
        <f t="shared" si="211"/>
        <v>-0.44444444444444481</v>
      </c>
      <c r="G1636" s="17">
        <f t="shared" si="212"/>
        <v>-1.6000000000000014</v>
      </c>
      <c r="I1636">
        <f t="shared" si="208"/>
        <v>146.24999999999969</v>
      </c>
      <c r="J1636">
        <f t="shared" si="214"/>
        <v>103.2993</v>
      </c>
      <c r="K1636">
        <f t="shared" si="215"/>
        <v>273.91939698396561</v>
      </c>
      <c r="L1636">
        <f>Table1[[#This Row],[Accel. (N)]]+Table1[[#This Row],[Roll (N)]]+Table1[[#This Row],[Aero (N)]]</f>
        <v>523.46869698396529</v>
      </c>
      <c r="M1636">
        <f>Table1[[#This Row],[Total (N)]]*((E1622/3.6)/1000)</f>
        <v>15.674979315242071</v>
      </c>
      <c r="N1636">
        <f>Table1[[#This Row],[Power (kW)]]*1000</f>
        <v>15674.979315242072</v>
      </c>
      <c r="P1636">
        <f>(Table1[[#This Row],[Power (kW)]]*1000)*C1622</f>
        <v>25299416.614800703</v>
      </c>
      <c r="S1636">
        <f t="shared" si="209"/>
        <v>0</v>
      </c>
      <c r="T1636">
        <f t="shared" si="213"/>
        <v>113.8</v>
      </c>
      <c r="U1636">
        <f t="shared" si="210"/>
        <v>31.611111111111111</v>
      </c>
    </row>
    <row r="1637" spans="2:21" x14ac:dyDescent="0.2">
      <c r="B1637" s="7" t="s">
        <v>54</v>
      </c>
      <c r="C1637" s="7">
        <v>1629</v>
      </c>
      <c r="D1637" s="7">
        <v>152</v>
      </c>
      <c r="E1637" s="13">
        <v>112</v>
      </c>
      <c r="F1637" s="17">
        <f t="shared" si="211"/>
        <v>-0.51388888888888928</v>
      </c>
      <c r="G1637" s="17">
        <f t="shared" si="212"/>
        <v>-1.8500000000000014</v>
      </c>
      <c r="I1637">
        <f t="shared" si="208"/>
        <v>180.00000000000097</v>
      </c>
      <c r="J1637">
        <f t="shared" si="214"/>
        <v>103.2993</v>
      </c>
      <c r="K1637">
        <f t="shared" si="215"/>
        <v>277.48834173299775</v>
      </c>
      <c r="L1637">
        <f>Table1[[#This Row],[Accel. (N)]]+Table1[[#This Row],[Roll (N)]]+Table1[[#This Row],[Aero (N)]]</f>
        <v>560.78764173299874</v>
      </c>
      <c r="M1637">
        <f>Table1[[#This Row],[Total (N)]]*((E1623/3.6)/1000)</f>
        <v>16.901516424452879</v>
      </c>
      <c r="N1637">
        <f>Table1[[#This Row],[Power (kW)]]*1000</f>
        <v>16901.516424452879</v>
      </c>
      <c r="P1637">
        <f>(Table1[[#This Row],[Power (kW)]]*1000)*C1623</f>
        <v>27295949.025491398</v>
      </c>
      <c r="S1637">
        <f t="shared" si="209"/>
        <v>0</v>
      </c>
      <c r="T1637">
        <f t="shared" si="213"/>
        <v>112</v>
      </c>
      <c r="U1637">
        <f t="shared" si="210"/>
        <v>31.111111111111111</v>
      </c>
    </row>
    <row r="1638" spans="2:21" x14ac:dyDescent="0.2">
      <c r="B1638" s="7" t="s">
        <v>54</v>
      </c>
      <c r="C1638" s="7">
        <v>1630</v>
      </c>
      <c r="D1638" s="7">
        <v>153</v>
      </c>
      <c r="E1638" s="13">
        <v>110.1</v>
      </c>
      <c r="F1638" s="17">
        <f t="shared" si="211"/>
        <v>-0.51388888888888928</v>
      </c>
      <c r="G1638" s="17">
        <f t="shared" si="212"/>
        <v>-1.8500000000000014</v>
      </c>
      <c r="I1638">
        <f t="shared" si="208"/>
        <v>225</v>
      </c>
      <c r="J1638">
        <f t="shared" si="214"/>
        <v>103.2993</v>
      </c>
      <c r="K1638">
        <f t="shared" si="215"/>
        <v>282.1109277889563</v>
      </c>
      <c r="L1638">
        <f>Table1[[#This Row],[Accel. (N)]]+Table1[[#This Row],[Roll (N)]]+Table1[[#This Row],[Aero (N)]]</f>
        <v>610.41022778895626</v>
      </c>
      <c r="M1638">
        <f>Table1[[#This Row],[Total (N)]]*((E1624/3.6)/1000)</f>
        <v>18.549688588919949</v>
      </c>
      <c r="N1638">
        <f>Table1[[#This Row],[Power (kW)]]*1000</f>
        <v>18549.688588919948</v>
      </c>
      <c r="P1638">
        <f>(Table1[[#This Row],[Power (kW)]]*1000)*C1624</f>
        <v>29976296.759694636</v>
      </c>
      <c r="S1638">
        <f t="shared" si="209"/>
        <v>0</v>
      </c>
      <c r="T1638">
        <f t="shared" si="213"/>
        <v>110.1</v>
      </c>
      <c r="U1638">
        <f t="shared" si="210"/>
        <v>30.583333333333332</v>
      </c>
    </row>
    <row r="1639" spans="2:21" x14ac:dyDescent="0.2">
      <c r="B1639" s="7" t="s">
        <v>54</v>
      </c>
      <c r="C1639" s="7">
        <v>1631</v>
      </c>
      <c r="D1639" s="7">
        <v>154</v>
      </c>
      <c r="E1639" s="13">
        <v>108.3</v>
      </c>
      <c r="F1639" s="17">
        <f t="shared" si="211"/>
        <v>-0.43055555555555475</v>
      </c>
      <c r="G1639" s="17">
        <f t="shared" si="212"/>
        <v>-1.5499999999999972</v>
      </c>
      <c r="I1639">
        <f t="shared" si="208"/>
        <v>258.74999999999966</v>
      </c>
      <c r="J1639">
        <f t="shared" si="214"/>
        <v>103.2993</v>
      </c>
      <c r="K1639">
        <f t="shared" si="215"/>
        <v>287.81261225724359</v>
      </c>
      <c r="L1639">
        <f>Table1[[#This Row],[Accel. (N)]]+Table1[[#This Row],[Roll (N)]]+Table1[[#This Row],[Aero (N)]]</f>
        <v>649.86191225724326</v>
      </c>
      <c r="M1639">
        <f>Table1[[#This Row],[Total (N)]]*((E1625/3.6)/1000)</f>
        <v>19.947150362340384</v>
      </c>
      <c r="N1639">
        <f>Table1[[#This Row],[Power (kW)]]*1000</f>
        <v>19947.150362340384</v>
      </c>
      <c r="P1639">
        <f>(Table1[[#This Row],[Power (kW)]]*1000)*C1625</f>
        <v>32254542.135904402</v>
      </c>
      <c r="S1639">
        <f t="shared" si="209"/>
        <v>0</v>
      </c>
      <c r="T1639">
        <f t="shared" si="213"/>
        <v>108.3</v>
      </c>
      <c r="U1639">
        <f t="shared" si="210"/>
        <v>30.083333333333332</v>
      </c>
    </row>
    <row r="1640" spans="2:21" x14ac:dyDescent="0.2">
      <c r="B1640" s="7" t="s">
        <v>54</v>
      </c>
      <c r="C1640" s="7">
        <v>1632</v>
      </c>
      <c r="D1640" s="7">
        <v>155</v>
      </c>
      <c r="E1640" s="13">
        <v>107</v>
      </c>
      <c r="F1640" s="17">
        <f t="shared" si="211"/>
        <v>-0.30555555555555597</v>
      </c>
      <c r="G1640" s="17">
        <f t="shared" si="212"/>
        <v>-1.1000000000000014</v>
      </c>
      <c r="I1640">
        <f t="shared" si="208"/>
        <v>281.25</v>
      </c>
      <c r="J1640">
        <f t="shared" si="214"/>
        <v>103.2993</v>
      </c>
      <c r="K1640">
        <f t="shared" si="215"/>
        <v>294.09768872433244</v>
      </c>
      <c r="L1640">
        <f>Table1[[#This Row],[Accel. (N)]]+Table1[[#This Row],[Roll (N)]]+Table1[[#This Row],[Aero (N)]]</f>
        <v>678.64698872433246</v>
      </c>
      <c r="M1640">
        <f>Table1[[#This Row],[Total (N)]]*((E1626/3.6)/1000)</f>
        <v>21.056907955696651</v>
      </c>
      <c r="N1640">
        <f>Table1[[#This Row],[Power (kW)]]*1000</f>
        <v>21056.90795569665</v>
      </c>
      <c r="P1640">
        <f>(Table1[[#This Row],[Power (kW)]]*1000)*C1626</f>
        <v>34070077.072317183</v>
      </c>
      <c r="S1640">
        <f t="shared" si="209"/>
        <v>0</v>
      </c>
      <c r="T1640">
        <f t="shared" si="213"/>
        <v>107</v>
      </c>
      <c r="U1640">
        <f t="shared" si="210"/>
        <v>29.722222222222221</v>
      </c>
    </row>
    <row r="1641" spans="2:21" x14ac:dyDescent="0.2">
      <c r="B1641" s="7" t="s">
        <v>54</v>
      </c>
      <c r="C1641" s="7">
        <v>1633</v>
      </c>
      <c r="D1641" s="7">
        <v>156</v>
      </c>
      <c r="E1641" s="13">
        <v>106.1</v>
      </c>
      <c r="F1641" s="17">
        <f t="shared" si="211"/>
        <v>-0.16666666666666705</v>
      </c>
      <c r="G1641" s="17">
        <f t="shared" si="212"/>
        <v>-0.60000000000000142</v>
      </c>
      <c r="I1641">
        <f t="shared" si="208"/>
        <v>269.99999999999903</v>
      </c>
      <c r="J1641">
        <f t="shared" si="214"/>
        <v>103.2993</v>
      </c>
      <c r="K1641">
        <f t="shared" si="215"/>
        <v>300.98312859382429</v>
      </c>
      <c r="L1641">
        <f>Table1[[#This Row],[Accel. (N)]]+Table1[[#This Row],[Roll (N)]]+Table1[[#This Row],[Aero (N)]]</f>
        <v>674.2824285938234</v>
      </c>
      <c r="M1641">
        <f>Table1[[#This Row],[Total (N)]]*((E1627/3.6)/1000)</f>
        <v>21.164976230861679</v>
      </c>
      <c r="N1641">
        <f>Table1[[#This Row],[Power (kW)]]*1000</f>
        <v>21164.976230861681</v>
      </c>
      <c r="P1641">
        <f>(Table1[[#This Row],[Power (kW)]]*1000)*C1627</f>
        <v>34266096.51776506</v>
      </c>
      <c r="S1641">
        <f t="shared" si="209"/>
        <v>0</v>
      </c>
      <c r="T1641">
        <f t="shared" si="213"/>
        <v>106.1</v>
      </c>
      <c r="U1641">
        <f t="shared" si="210"/>
        <v>29.472222222222221</v>
      </c>
    </row>
    <row r="1642" spans="2:21" x14ac:dyDescent="0.2">
      <c r="B1642" s="7" t="s">
        <v>54</v>
      </c>
      <c r="C1642" s="7">
        <v>1634</v>
      </c>
      <c r="D1642" s="7">
        <v>157</v>
      </c>
      <c r="E1642" s="13">
        <v>105.8</v>
      </c>
      <c r="F1642" s="17">
        <f t="shared" si="211"/>
        <v>-5.5555555555554373E-2</v>
      </c>
      <c r="G1642" s="17">
        <f t="shared" si="212"/>
        <v>-0.19999999999999574</v>
      </c>
      <c r="I1642">
        <f t="shared" si="208"/>
        <v>236.24999999999935</v>
      </c>
      <c r="J1642">
        <f t="shared" si="214"/>
        <v>103.2993</v>
      </c>
      <c r="K1642">
        <f t="shared" si="215"/>
        <v>306.87149850172801</v>
      </c>
      <c r="L1642">
        <f>Table1[[#This Row],[Accel. (N)]]+Table1[[#This Row],[Roll (N)]]+Table1[[#This Row],[Aero (N)]]</f>
        <v>646.4207985017274</v>
      </c>
      <c r="M1642">
        <f>Table1[[#This Row],[Total (N)]]*((E1628/3.6)/1000)</f>
        <v>20.487948085846416</v>
      </c>
      <c r="N1642">
        <f>Table1[[#This Row],[Power (kW)]]*1000</f>
        <v>20487.948085846416</v>
      </c>
      <c r="P1642">
        <f>(Table1[[#This Row],[Power (kW)]]*1000)*C1628</f>
        <v>33190475.899071194</v>
      </c>
      <c r="S1642">
        <f t="shared" si="209"/>
        <v>0</v>
      </c>
      <c r="T1642">
        <f t="shared" si="213"/>
        <v>105.8</v>
      </c>
      <c r="U1642">
        <f t="shared" si="210"/>
        <v>29.388888888888886</v>
      </c>
    </row>
    <row r="1643" spans="2:21" x14ac:dyDescent="0.2">
      <c r="B1643" s="7" t="s">
        <v>54</v>
      </c>
      <c r="C1643" s="7">
        <v>1635</v>
      </c>
      <c r="D1643" s="7">
        <v>158</v>
      </c>
      <c r="E1643" s="13">
        <v>105.7</v>
      </c>
      <c r="F1643" s="17">
        <f t="shared" si="211"/>
        <v>-1.3888888888888099E-2</v>
      </c>
      <c r="G1643" s="17">
        <f t="shared" si="212"/>
        <v>-4.9999999999997158E-2</v>
      </c>
      <c r="I1643">
        <f t="shared" si="208"/>
        <v>202.50000000000125</v>
      </c>
      <c r="J1643">
        <f t="shared" si="214"/>
        <v>103.2993</v>
      </c>
      <c r="K1643">
        <f t="shared" si="215"/>
        <v>312.27406198153886</v>
      </c>
      <c r="L1643">
        <f>Table1[[#This Row],[Accel. (N)]]+Table1[[#This Row],[Roll (N)]]+Table1[[#This Row],[Aero (N)]]</f>
        <v>618.07336198154007</v>
      </c>
      <c r="M1643">
        <f>Table1[[#This Row],[Total (N)]]*((E1629/3.6)/1000)</f>
        <v>19.761178878909796</v>
      </c>
      <c r="N1643">
        <f>Table1[[#This Row],[Power (kW)]]*1000</f>
        <v>19761.178878909795</v>
      </c>
      <c r="P1643">
        <f>(Table1[[#This Row],[Power (kW)]]*1000)*C1629</f>
        <v>32032870.96271278</v>
      </c>
      <c r="S1643">
        <f t="shared" si="209"/>
        <v>0</v>
      </c>
      <c r="T1643">
        <f t="shared" si="213"/>
        <v>105.7</v>
      </c>
      <c r="U1643">
        <f t="shared" si="210"/>
        <v>29.361111111111111</v>
      </c>
    </row>
    <row r="1644" spans="2:21" x14ac:dyDescent="0.2">
      <c r="B1644" s="7" t="s">
        <v>54</v>
      </c>
      <c r="C1644" s="7">
        <v>1636</v>
      </c>
      <c r="D1644" s="7">
        <v>159</v>
      </c>
      <c r="E1644" s="13">
        <v>105.7</v>
      </c>
      <c r="F1644" s="17">
        <f t="shared" si="211"/>
        <v>-1.3888888888890073E-2</v>
      </c>
      <c r="G1644" s="17">
        <f t="shared" si="212"/>
        <v>-5.0000000000004263E-2</v>
      </c>
      <c r="I1644">
        <f t="shared" si="208"/>
        <v>157.50000000000063</v>
      </c>
      <c r="J1644">
        <f t="shared" si="214"/>
        <v>103.2993</v>
      </c>
      <c r="K1644">
        <f t="shared" si="215"/>
        <v>316.63005557259055</v>
      </c>
      <c r="L1644">
        <f>Table1[[#This Row],[Accel. (N)]]+Table1[[#This Row],[Roll (N)]]+Table1[[#This Row],[Aero (N)]]</f>
        <v>577.42935557259125</v>
      </c>
      <c r="M1644">
        <f>Table1[[#This Row],[Total (N)]]*((E1630/3.6)/1000)</f>
        <v>18.590017308573145</v>
      </c>
      <c r="N1644">
        <f>Table1[[#This Row],[Power (kW)]]*1000</f>
        <v>18590.017308573144</v>
      </c>
      <c r="P1644">
        <f>(Table1[[#This Row],[Power (kW)]]*1000)*C1630</f>
        <v>30153008.074505638</v>
      </c>
      <c r="S1644">
        <f t="shared" si="209"/>
        <v>0</v>
      </c>
      <c r="T1644">
        <f t="shared" si="213"/>
        <v>105.7</v>
      </c>
      <c r="U1644">
        <f t="shared" si="210"/>
        <v>29.361111111111111</v>
      </c>
    </row>
    <row r="1645" spans="2:21" x14ac:dyDescent="0.2">
      <c r="B1645" s="7" t="s">
        <v>54</v>
      </c>
      <c r="C1645" s="7">
        <v>1637</v>
      </c>
      <c r="D1645" s="7">
        <v>160</v>
      </c>
      <c r="E1645" s="13">
        <v>105.6</v>
      </c>
      <c r="F1645" s="17">
        <f t="shared" si="211"/>
        <v>-5.5555555555556344E-2</v>
      </c>
      <c r="G1645" s="17">
        <f t="shared" si="212"/>
        <v>-0.20000000000000284</v>
      </c>
      <c r="I1645">
        <f t="shared" si="208"/>
        <v>89.999999999999687</v>
      </c>
      <c r="J1645">
        <f t="shared" si="214"/>
        <v>103.2993</v>
      </c>
      <c r="K1645">
        <f t="shared" si="215"/>
        <v>319.91685073674768</v>
      </c>
      <c r="L1645">
        <f>Table1[[#This Row],[Accel. (N)]]+Table1[[#This Row],[Roll (N)]]+Table1[[#This Row],[Aero (N)]]</f>
        <v>513.2161507367473</v>
      </c>
      <c r="M1645">
        <f>Table1[[#This Row],[Total (N)]]*((E1631/3.6)/1000)</f>
        <v>16.608244878008623</v>
      </c>
      <c r="N1645">
        <f>Table1[[#This Row],[Power (kW)]]*1000</f>
        <v>16608.244878008623</v>
      </c>
      <c r="P1645">
        <f>(Table1[[#This Row],[Power (kW)]]*1000)*C1631</f>
        <v>26955181.437007997</v>
      </c>
      <c r="S1645">
        <f t="shared" si="209"/>
        <v>0</v>
      </c>
      <c r="T1645">
        <f t="shared" si="213"/>
        <v>105.6</v>
      </c>
      <c r="U1645">
        <f t="shared" si="210"/>
        <v>29.333333333333332</v>
      </c>
    </row>
    <row r="1646" spans="2:21" x14ac:dyDescent="0.2">
      <c r="B1646" s="7" t="s">
        <v>54</v>
      </c>
      <c r="C1646" s="7">
        <v>1638</v>
      </c>
      <c r="D1646" s="7">
        <v>161</v>
      </c>
      <c r="E1646" s="13">
        <v>105.3</v>
      </c>
      <c r="F1646" s="17">
        <f t="shared" si="211"/>
        <v>-9.7222222222220642E-2</v>
      </c>
      <c r="G1646" s="17">
        <f t="shared" si="212"/>
        <v>-0.34999999999999432</v>
      </c>
      <c r="I1646">
        <f t="shared" si="208"/>
        <v>11.249999999999361</v>
      </c>
      <c r="J1646">
        <f t="shared" si="214"/>
        <v>103.2993</v>
      </c>
      <c r="K1646">
        <f t="shared" si="215"/>
        <v>321.01622054782263</v>
      </c>
      <c r="L1646">
        <f>Table1[[#This Row],[Accel. (N)]]+Table1[[#This Row],[Roll (N)]]+Table1[[#This Row],[Aero (N)]]</f>
        <v>435.56552054782196</v>
      </c>
      <c r="M1646">
        <f>Table1[[#This Row],[Total (N)]]*((E1632/3.6)/1000)</f>
        <v>14.119582291091893</v>
      </c>
      <c r="N1646">
        <f>Table1[[#This Row],[Power (kW)]]*1000</f>
        <v>14119.582291091892</v>
      </c>
      <c r="P1646">
        <f>(Table1[[#This Row],[Power (kW)]]*1000)*C1632</f>
        <v>22930201.640733235</v>
      </c>
      <c r="S1646">
        <f t="shared" si="209"/>
        <v>0</v>
      </c>
      <c r="T1646">
        <f t="shared" si="213"/>
        <v>105.3</v>
      </c>
      <c r="U1646">
        <f t="shared" si="210"/>
        <v>29.25</v>
      </c>
    </row>
    <row r="1647" spans="2:21" x14ac:dyDescent="0.2">
      <c r="B1647" s="7" t="s">
        <v>54</v>
      </c>
      <c r="C1647" s="7">
        <v>1639</v>
      </c>
      <c r="D1647" s="7">
        <v>162</v>
      </c>
      <c r="E1647" s="13">
        <v>104.9</v>
      </c>
      <c r="F1647" s="17">
        <f t="shared" si="211"/>
        <v>-0.12499999999999881</v>
      </c>
      <c r="G1647" s="17">
        <f t="shared" si="212"/>
        <v>-0.44999999999999574</v>
      </c>
      <c r="I1647">
        <f t="shared" si="208"/>
        <v>-56.25</v>
      </c>
      <c r="J1647">
        <f t="shared" si="214"/>
        <v>103.2993</v>
      </c>
      <c r="K1647">
        <f t="shared" si="215"/>
        <v>320.46629992834625</v>
      </c>
      <c r="L1647">
        <f>Table1[[#This Row],[Accel. (N)]]+Table1[[#This Row],[Roll (N)]]+Table1[[#This Row],[Aero (N)]]</f>
        <v>367.51559992834626</v>
      </c>
      <c r="M1647">
        <f>Table1[[#This Row],[Total (N)]]*((E1633/3.6)/1000)</f>
        <v>11.903421931012547</v>
      </c>
      <c r="N1647">
        <f>Table1[[#This Row],[Power (kW)]]*1000</f>
        <v>11903.421931012546</v>
      </c>
      <c r="P1647">
        <f>(Table1[[#This Row],[Power (kW)]]*1000)*C1633</f>
        <v>19343060.637895387</v>
      </c>
      <c r="S1647">
        <f t="shared" si="209"/>
        <v>0</v>
      </c>
      <c r="T1647">
        <f t="shared" si="213"/>
        <v>104.9</v>
      </c>
      <c r="U1647">
        <f t="shared" si="210"/>
        <v>29.138888888888889</v>
      </c>
    </row>
    <row r="1648" spans="2:21" x14ac:dyDescent="0.2">
      <c r="B1648" s="7" t="s">
        <v>54</v>
      </c>
      <c r="C1648" s="7">
        <v>1640</v>
      </c>
      <c r="D1648" s="7">
        <v>163</v>
      </c>
      <c r="E1648" s="13">
        <v>104.4</v>
      </c>
      <c r="F1648" s="17">
        <f t="shared" si="211"/>
        <v>-0.12500000000000078</v>
      </c>
      <c r="G1648" s="17">
        <f t="shared" si="212"/>
        <v>-0.45000000000000284</v>
      </c>
      <c r="I1648">
        <f t="shared" si="208"/>
        <v>-157.49999999999903</v>
      </c>
      <c r="J1648">
        <f t="shared" si="214"/>
        <v>103.2993</v>
      </c>
      <c r="K1648">
        <f t="shared" si="215"/>
        <v>318.27133172921901</v>
      </c>
      <c r="L1648">
        <f>Table1[[#This Row],[Accel. (N)]]+Table1[[#This Row],[Roll (N)]]+Table1[[#This Row],[Aero (N)]]</f>
        <v>264.07063172922</v>
      </c>
      <c r="M1648">
        <f>Table1[[#This Row],[Total (N)]]*((E1634/3.6)/1000)</f>
        <v>8.5236131685931564</v>
      </c>
      <c r="N1648">
        <f>Table1[[#This Row],[Power (kW)]]*1000</f>
        <v>8523.6131685931559</v>
      </c>
      <c r="P1648">
        <f>(Table1[[#This Row],[Power (kW)]]*1000)*C1634</f>
        <v>13859395.012132471</v>
      </c>
      <c r="S1648">
        <f t="shared" si="209"/>
        <v>0</v>
      </c>
      <c r="T1648">
        <f t="shared" si="213"/>
        <v>104.4</v>
      </c>
      <c r="U1648">
        <f t="shared" si="210"/>
        <v>29</v>
      </c>
    </row>
    <row r="1649" spans="2:21" x14ac:dyDescent="0.2">
      <c r="B1649" s="7" t="s">
        <v>54</v>
      </c>
      <c r="C1649" s="7">
        <v>1641</v>
      </c>
      <c r="D1649" s="7">
        <v>164</v>
      </c>
      <c r="E1649" s="13">
        <v>104</v>
      </c>
      <c r="F1649" s="17">
        <f t="shared" si="211"/>
        <v>-8.3333333333334522E-2</v>
      </c>
      <c r="G1649" s="17">
        <f t="shared" si="212"/>
        <v>-0.30000000000000426</v>
      </c>
      <c r="I1649">
        <f t="shared" si="208"/>
        <v>-270.00000000000063</v>
      </c>
      <c r="J1649">
        <f t="shared" si="214"/>
        <v>103.2993</v>
      </c>
      <c r="K1649">
        <f t="shared" si="215"/>
        <v>312.816911182848</v>
      </c>
      <c r="L1649">
        <f>Table1[[#This Row],[Accel. (N)]]+Table1[[#This Row],[Roll (N)]]+Table1[[#This Row],[Aero (N)]]</f>
        <v>146.11621118284739</v>
      </c>
      <c r="M1649">
        <f>Table1[[#This Row],[Total (N)]]*((E1635/3.6)/1000)</f>
        <v>4.6757187578511168</v>
      </c>
      <c r="N1649">
        <f>Table1[[#This Row],[Power (kW)]]*1000</f>
        <v>4675.7187578511166</v>
      </c>
      <c r="P1649">
        <f>(Table1[[#This Row],[Power (kW)]]*1000)*C1635</f>
        <v>7607394.4190237671</v>
      </c>
      <c r="S1649">
        <f t="shared" si="209"/>
        <v>0</v>
      </c>
      <c r="T1649">
        <f t="shared" si="213"/>
        <v>104</v>
      </c>
      <c r="U1649">
        <f t="shared" si="210"/>
        <v>28.888888888888889</v>
      </c>
    </row>
    <row r="1650" spans="2:21" x14ac:dyDescent="0.2">
      <c r="B1650" s="7" t="s">
        <v>54</v>
      </c>
      <c r="C1650" s="7">
        <v>1642</v>
      </c>
      <c r="D1650" s="7">
        <v>165</v>
      </c>
      <c r="E1650" s="13">
        <v>103.8</v>
      </c>
      <c r="F1650" s="17">
        <f t="shared" si="211"/>
        <v>-1.3888888888888099E-2</v>
      </c>
      <c r="G1650" s="17">
        <f t="shared" si="212"/>
        <v>-4.9999999999997158E-2</v>
      </c>
      <c r="I1650">
        <f t="shared" si="208"/>
        <v>-360.00000000000028</v>
      </c>
      <c r="J1650">
        <f t="shared" si="214"/>
        <v>103.2993</v>
      </c>
      <c r="K1650">
        <f t="shared" si="215"/>
        <v>305.2599223014023</v>
      </c>
      <c r="L1650">
        <f>Table1[[#This Row],[Accel. (N)]]+Table1[[#This Row],[Roll (N)]]+Table1[[#This Row],[Aero (N)]]</f>
        <v>48.559222301402031</v>
      </c>
      <c r="M1650">
        <f>Table1[[#This Row],[Total (N)]]*((E1636/3.6)/1000)</f>
        <v>1.5350109716387641</v>
      </c>
      <c r="N1650">
        <f>Table1[[#This Row],[Power (kW)]]*1000</f>
        <v>1535.0109716387642</v>
      </c>
      <c r="P1650">
        <f>(Table1[[#This Row],[Power (kW)]]*1000)*C1636</f>
        <v>2498997.8618279081</v>
      </c>
      <c r="S1650">
        <f t="shared" si="209"/>
        <v>0</v>
      </c>
      <c r="T1650">
        <f t="shared" si="213"/>
        <v>103.8</v>
      </c>
      <c r="U1650">
        <f t="shared" si="210"/>
        <v>28.833333333333332</v>
      </c>
    </row>
    <row r="1651" spans="2:21" x14ac:dyDescent="0.2">
      <c r="B1651" s="7" t="s">
        <v>54</v>
      </c>
      <c r="C1651" s="7">
        <v>1643</v>
      </c>
      <c r="D1651" s="7">
        <v>166</v>
      </c>
      <c r="E1651" s="13">
        <v>103.9</v>
      </c>
      <c r="F1651" s="17">
        <f t="shared" si="211"/>
        <v>8.3333333333334522E-2</v>
      </c>
      <c r="G1651" s="17">
        <f t="shared" si="212"/>
        <v>0.30000000000000426</v>
      </c>
      <c r="I1651">
        <f t="shared" si="208"/>
        <v>-416.25000000000034</v>
      </c>
      <c r="J1651">
        <f t="shared" si="214"/>
        <v>103.2993</v>
      </c>
      <c r="K1651">
        <f t="shared" si="215"/>
        <v>295.67956496835552</v>
      </c>
      <c r="L1651">
        <f>Table1[[#This Row],[Accel. (N)]]+Table1[[#This Row],[Roll (N)]]+Table1[[#This Row],[Aero (N)]]</f>
        <v>-17.271135031644803</v>
      </c>
      <c r="M1651">
        <f>Table1[[#This Row],[Total (N)]]*((E1637/3.6)/1000)</f>
        <v>-0.53732420098450495</v>
      </c>
      <c r="N1651">
        <f>Table1[[#This Row],[Power (kW)]]*1000</f>
        <v>-537.32420098450496</v>
      </c>
      <c r="P1651">
        <f>(Table1[[#This Row],[Power (kW)]]*1000)*C1637</f>
        <v>-875301.12340375863</v>
      </c>
      <c r="S1651">
        <f t="shared" si="209"/>
        <v>0</v>
      </c>
      <c r="T1651">
        <f t="shared" si="213"/>
        <v>103.9</v>
      </c>
      <c r="U1651">
        <f t="shared" si="210"/>
        <v>28.861111111111111</v>
      </c>
    </row>
    <row r="1652" spans="2:21" x14ac:dyDescent="0.2">
      <c r="B1652" s="7" t="s">
        <v>54</v>
      </c>
      <c r="C1652" s="7">
        <v>1644</v>
      </c>
      <c r="D1652" s="7">
        <v>167</v>
      </c>
      <c r="E1652" s="13">
        <v>104.4</v>
      </c>
      <c r="F1652" s="17">
        <f t="shared" si="211"/>
        <v>0.16666666666666508</v>
      </c>
      <c r="G1652" s="17">
        <f t="shared" si="212"/>
        <v>0.59999999999999432</v>
      </c>
      <c r="I1652">
        <f t="shared" si="208"/>
        <v>-416.25000000000034</v>
      </c>
      <c r="J1652">
        <f t="shared" si="214"/>
        <v>103.2993</v>
      </c>
      <c r="K1652">
        <f t="shared" si="215"/>
        <v>285.73267246030417</v>
      </c>
      <c r="L1652">
        <f>Table1[[#This Row],[Accel. (N)]]+Table1[[#This Row],[Roll (N)]]+Table1[[#This Row],[Aero (N)]]</f>
        <v>-27.218027539696152</v>
      </c>
      <c r="M1652">
        <f>Table1[[#This Row],[Total (N)]]*((E1638/3.6)/1000)</f>
        <v>-0.83241800892237394</v>
      </c>
      <c r="N1652">
        <f>Table1[[#This Row],[Power (kW)]]*1000</f>
        <v>-832.41800892237393</v>
      </c>
      <c r="P1652">
        <f>(Table1[[#This Row],[Power (kW)]]*1000)*C1638</f>
        <v>-1356841.3545434696</v>
      </c>
      <c r="S1652">
        <f t="shared" si="209"/>
        <v>0</v>
      </c>
      <c r="T1652">
        <f t="shared" si="213"/>
        <v>104.4</v>
      </c>
      <c r="U1652">
        <f t="shared" si="210"/>
        <v>29</v>
      </c>
    </row>
    <row r="1653" spans="2:21" x14ac:dyDescent="0.2">
      <c r="B1653" s="7" t="s">
        <v>54</v>
      </c>
      <c r="C1653" s="7">
        <v>1645</v>
      </c>
      <c r="D1653" s="7">
        <v>168</v>
      </c>
      <c r="E1653" s="13">
        <v>105.1</v>
      </c>
      <c r="F1653" s="17">
        <f t="shared" si="211"/>
        <v>0.23611111111110952</v>
      </c>
      <c r="G1653" s="17">
        <f t="shared" si="212"/>
        <v>0.84999999999999432</v>
      </c>
      <c r="I1653">
        <f t="shared" si="208"/>
        <v>-348.74999999999932</v>
      </c>
      <c r="J1653">
        <f t="shared" si="214"/>
        <v>103.2993</v>
      </c>
      <c r="K1653">
        <f t="shared" si="215"/>
        <v>276.46628609388517</v>
      </c>
      <c r="L1653">
        <f>Table1[[#This Row],[Accel. (N)]]+Table1[[#This Row],[Roll (N)]]+Table1[[#This Row],[Aero (N)]]</f>
        <v>31.015586093885872</v>
      </c>
      <c r="M1653">
        <f>Table1[[#This Row],[Total (N)]]*((E1639/3.6)/1000)</f>
        <v>0.93305221499106661</v>
      </c>
      <c r="N1653">
        <f>Table1[[#This Row],[Power (kW)]]*1000</f>
        <v>933.05221499106665</v>
      </c>
      <c r="P1653">
        <f>(Table1[[#This Row],[Power (kW)]]*1000)*C1639</f>
        <v>1521808.1626504296</v>
      </c>
      <c r="S1653">
        <f t="shared" si="209"/>
        <v>0</v>
      </c>
      <c r="T1653">
        <f t="shared" si="213"/>
        <v>105.1</v>
      </c>
      <c r="U1653">
        <f t="shared" si="210"/>
        <v>29.194444444444443</v>
      </c>
    </row>
    <row r="1654" spans="2:21" x14ac:dyDescent="0.2">
      <c r="B1654" s="7" t="s">
        <v>54</v>
      </c>
      <c r="C1654" s="7">
        <v>1646</v>
      </c>
      <c r="D1654" s="7">
        <v>169</v>
      </c>
      <c r="E1654" s="13">
        <v>106.1</v>
      </c>
      <c r="F1654" s="17">
        <f t="shared" si="211"/>
        <v>0.29166666666666785</v>
      </c>
      <c r="G1654" s="17">
        <f t="shared" si="212"/>
        <v>1.0500000000000043</v>
      </c>
      <c r="I1654">
        <f t="shared" si="208"/>
        <v>-247.50000000000034</v>
      </c>
      <c r="J1654">
        <f t="shared" si="214"/>
        <v>103.2993</v>
      </c>
      <c r="K1654">
        <f t="shared" si="215"/>
        <v>269.86888865774097</v>
      </c>
      <c r="L1654">
        <f>Table1[[#This Row],[Accel. (N)]]+Table1[[#This Row],[Roll (N)]]+Table1[[#This Row],[Aero (N)]]</f>
        <v>125.66818865774064</v>
      </c>
      <c r="M1654">
        <f>Table1[[#This Row],[Total (N)]]*((E1640/3.6)/1000)</f>
        <v>3.7351378295495135</v>
      </c>
      <c r="N1654">
        <f>Table1[[#This Row],[Power (kW)]]*1000</f>
        <v>3735.1378295495133</v>
      </c>
      <c r="P1654">
        <f>(Table1[[#This Row],[Power (kW)]]*1000)*C1640</f>
        <v>6095744.9378248053</v>
      </c>
      <c r="S1654">
        <f t="shared" si="209"/>
        <v>0</v>
      </c>
      <c r="T1654">
        <f t="shared" si="213"/>
        <v>106.1</v>
      </c>
      <c r="U1654">
        <f t="shared" si="210"/>
        <v>29.472222222222221</v>
      </c>
    </row>
    <row r="1655" spans="2:21" x14ac:dyDescent="0.2">
      <c r="B1655" s="7" t="s">
        <v>54</v>
      </c>
      <c r="C1655" s="7">
        <v>1647</v>
      </c>
      <c r="D1655" s="7">
        <v>170</v>
      </c>
      <c r="E1655" s="13">
        <v>107.2</v>
      </c>
      <c r="F1655" s="17">
        <f t="shared" si="211"/>
        <v>0.33333333333333409</v>
      </c>
      <c r="G1655" s="17">
        <f t="shared" si="212"/>
        <v>1.2000000000000028</v>
      </c>
      <c r="I1655">
        <f t="shared" ref="I1655:I1718" si="216">$M$16*F1641</f>
        <v>-135.00000000000031</v>
      </c>
      <c r="J1655">
        <f t="shared" si="214"/>
        <v>103.2993</v>
      </c>
      <c r="K1655">
        <f t="shared" si="215"/>
        <v>265.34813102339137</v>
      </c>
      <c r="L1655">
        <f>Table1[[#This Row],[Accel. (N)]]+Table1[[#This Row],[Roll (N)]]+Table1[[#This Row],[Aero (N)]]</f>
        <v>233.64743102339105</v>
      </c>
      <c r="M1655">
        <f>Table1[[#This Row],[Total (N)]]*((E1641/3.6)/1000)</f>
        <v>6.8861090087727197</v>
      </c>
      <c r="N1655">
        <f>Table1[[#This Row],[Power (kW)]]*1000</f>
        <v>6886.1090087727198</v>
      </c>
      <c r="P1655">
        <f>(Table1[[#This Row],[Power (kW)]]*1000)*C1641</f>
        <v>11245016.011325851</v>
      </c>
      <c r="S1655">
        <f t="shared" si="209"/>
        <v>0</v>
      </c>
      <c r="T1655">
        <f t="shared" si="213"/>
        <v>107.2</v>
      </c>
      <c r="U1655">
        <f t="shared" si="210"/>
        <v>29.777777777777779</v>
      </c>
    </row>
    <row r="1656" spans="2:21" x14ac:dyDescent="0.2">
      <c r="B1656" s="7" t="s">
        <v>54</v>
      </c>
      <c r="C1656" s="7">
        <v>1648</v>
      </c>
      <c r="D1656" s="7">
        <v>171</v>
      </c>
      <c r="E1656" s="13">
        <v>108.5</v>
      </c>
      <c r="F1656" s="17">
        <f t="shared" si="211"/>
        <v>0.37500000000000039</v>
      </c>
      <c r="G1656" s="17">
        <f t="shared" si="212"/>
        <v>1.3500000000000014</v>
      </c>
      <c r="I1656">
        <f t="shared" si="216"/>
        <v>-44.999999999999041</v>
      </c>
      <c r="J1656">
        <f t="shared" si="214"/>
        <v>103.2993</v>
      </c>
      <c r="K1656">
        <f t="shared" si="215"/>
        <v>263.84969751374223</v>
      </c>
      <c r="L1656">
        <f>Table1[[#This Row],[Accel. (N)]]+Table1[[#This Row],[Roll (N)]]+Table1[[#This Row],[Aero (N)]]</f>
        <v>322.14899751374321</v>
      </c>
      <c r="M1656">
        <f>Table1[[#This Row],[Total (N)]]*((E1642/3.6)/1000)</f>
        <v>9.4676010935983399</v>
      </c>
      <c r="N1656">
        <f>Table1[[#This Row],[Power (kW)]]*1000</f>
        <v>9467.6010935983395</v>
      </c>
      <c r="P1656">
        <f>(Table1[[#This Row],[Power (kW)]]*1000)*C1642</f>
        <v>15470060.186939687</v>
      </c>
      <c r="S1656">
        <f t="shared" si="209"/>
        <v>0</v>
      </c>
      <c r="T1656">
        <f t="shared" si="213"/>
        <v>108.5</v>
      </c>
      <c r="U1656">
        <f t="shared" si="210"/>
        <v>30.138888888888889</v>
      </c>
    </row>
    <row r="1657" spans="2:21" x14ac:dyDescent="0.2">
      <c r="B1657" s="7" t="s">
        <v>54</v>
      </c>
      <c r="C1657" s="7">
        <v>1649</v>
      </c>
      <c r="D1657" s="7">
        <v>172</v>
      </c>
      <c r="E1657" s="13">
        <v>109.9</v>
      </c>
      <c r="F1657" s="17">
        <f t="shared" si="211"/>
        <v>0.38888888888888851</v>
      </c>
      <c r="G1657" s="17">
        <f t="shared" si="212"/>
        <v>1.3999999999999986</v>
      </c>
      <c r="I1657">
        <f t="shared" si="216"/>
        <v>-11.249999999999361</v>
      </c>
      <c r="J1657">
        <f t="shared" si="214"/>
        <v>103.2993</v>
      </c>
      <c r="K1657">
        <f t="shared" si="215"/>
        <v>263.35116253294825</v>
      </c>
      <c r="L1657">
        <f>Table1[[#This Row],[Accel. (N)]]+Table1[[#This Row],[Roll (N)]]+Table1[[#This Row],[Aero (N)]]</f>
        <v>355.40046253294889</v>
      </c>
      <c r="M1657">
        <f>Table1[[#This Row],[Total (N)]]*((E1643/3.6)/1000)</f>
        <v>10.434952469370193</v>
      </c>
      <c r="N1657">
        <f>Table1[[#This Row],[Power (kW)]]*1000</f>
        <v>10434.952469370193</v>
      </c>
      <c r="P1657">
        <f>(Table1[[#This Row],[Power (kW)]]*1000)*C1643</f>
        <v>17061147.287420265</v>
      </c>
      <c r="S1657">
        <f t="shared" si="209"/>
        <v>0</v>
      </c>
      <c r="T1657">
        <f t="shared" si="213"/>
        <v>109.9</v>
      </c>
      <c r="U1657">
        <f t="shared" si="210"/>
        <v>30.527777777777779</v>
      </c>
    </row>
    <row r="1658" spans="2:21" x14ac:dyDescent="0.2">
      <c r="B1658" s="7" t="s">
        <v>54</v>
      </c>
      <c r="C1658" s="7">
        <v>1650</v>
      </c>
      <c r="D1658" s="7">
        <v>173</v>
      </c>
      <c r="E1658" s="13">
        <v>111.3</v>
      </c>
      <c r="F1658" s="17">
        <f t="shared" si="211"/>
        <v>0.38888888888888851</v>
      </c>
      <c r="G1658" s="17">
        <f t="shared" si="212"/>
        <v>1.3999999999999986</v>
      </c>
      <c r="I1658">
        <f t="shared" si="216"/>
        <v>-11.250000000000959</v>
      </c>
      <c r="J1658">
        <f t="shared" si="214"/>
        <v>103.2993</v>
      </c>
      <c r="K1658">
        <f t="shared" si="215"/>
        <v>263.35116253294825</v>
      </c>
      <c r="L1658">
        <f>Table1[[#This Row],[Accel. (N)]]+Table1[[#This Row],[Roll (N)]]+Table1[[#This Row],[Aero (N)]]</f>
        <v>355.4004625329473</v>
      </c>
      <c r="M1658">
        <f>Table1[[#This Row],[Total (N)]]*((E1644/3.6)/1000)</f>
        <v>10.434952469370147</v>
      </c>
      <c r="N1658">
        <f>Table1[[#This Row],[Power (kW)]]*1000</f>
        <v>10434.952469370148</v>
      </c>
      <c r="P1658">
        <f>(Table1[[#This Row],[Power (kW)]]*1000)*C1644</f>
        <v>17071582.239889562</v>
      </c>
      <c r="S1658">
        <f t="shared" si="209"/>
        <v>0</v>
      </c>
      <c r="T1658">
        <f t="shared" si="213"/>
        <v>111.3</v>
      </c>
      <c r="U1658">
        <f t="shared" si="210"/>
        <v>30.916666666666664</v>
      </c>
    </row>
    <row r="1659" spans="2:21" x14ac:dyDescent="0.2">
      <c r="B1659" s="7" t="s">
        <v>54</v>
      </c>
      <c r="C1659" s="7">
        <v>1651</v>
      </c>
      <c r="D1659" s="7">
        <v>174</v>
      </c>
      <c r="E1659" s="13">
        <v>112.7</v>
      </c>
      <c r="F1659" s="17">
        <f t="shared" si="211"/>
        <v>0.36111111111111227</v>
      </c>
      <c r="G1659" s="17">
        <f t="shared" si="212"/>
        <v>1.3000000000000043</v>
      </c>
      <c r="I1659">
        <f t="shared" si="216"/>
        <v>-45.000000000000639</v>
      </c>
      <c r="J1659">
        <f t="shared" si="214"/>
        <v>103.2993</v>
      </c>
      <c r="K1659">
        <f t="shared" si="215"/>
        <v>262.85309898003197</v>
      </c>
      <c r="L1659">
        <f>Table1[[#This Row],[Accel. (N)]]+Table1[[#This Row],[Roll (N)]]+Table1[[#This Row],[Aero (N)]]</f>
        <v>321.15239898003131</v>
      </c>
      <c r="M1659">
        <f>Table1[[#This Row],[Total (N)]]*((E1645/3.6)/1000)</f>
        <v>9.4204703700809187</v>
      </c>
      <c r="N1659">
        <f>Table1[[#This Row],[Power (kW)]]*1000</f>
        <v>9420.4703700809187</v>
      </c>
      <c r="P1659">
        <f>(Table1[[#This Row],[Power (kW)]]*1000)*C1645</f>
        <v>15421309.995822463</v>
      </c>
      <c r="S1659">
        <f t="shared" si="209"/>
        <v>0</v>
      </c>
      <c r="T1659">
        <f t="shared" si="213"/>
        <v>112.7</v>
      </c>
      <c r="U1659">
        <f t="shared" si="210"/>
        <v>31.305555555555557</v>
      </c>
    </row>
    <row r="1660" spans="2:21" x14ac:dyDescent="0.2">
      <c r="B1660" s="7" t="s">
        <v>54</v>
      </c>
      <c r="C1660" s="7">
        <v>1652</v>
      </c>
      <c r="D1660" s="7">
        <v>175</v>
      </c>
      <c r="E1660" s="13">
        <v>113.9</v>
      </c>
      <c r="F1660" s="17">
        <f t="shared" si="211"/>
        <v>0.31944444444444403</v>
      </c>
      <c r="G1660" s="17">
        <f t="shared" si="212"/>
        <v>1.1499999999999986</v>
      </c>
      <c r="I1660">
        <f t="shared" si="216"/>
        <v>-78.749999999998721</v>
      </c>
      <c r="J1660">
        <f t="shared" si="214"/>
        <v>103.2993</v>
      </c>
      <c r="K1660">
        <f t="shared" si="215"/>
        <v>261.36173688855018</v>
      </c>
      <c r="L1660">
        <f>Table1[[#This Row],[Accel. (N)]]+Table1[[#This Row],[Roll (N)]]+Table1[[#This Row],[Aero (N)]]</f>
        <v>285.91103688855145</v>
      </c>
      <c r="M1660">
        <f>Table1[[#This Row],[Total (N)]]*((E1646/3.6)/1000)</f>
        <v>8.3628978289901301</v>
      </c>
      <c r="N1660">
        <f>Table1[[#This Row],[Power (kW)]]*1000</f>
        <v>8362.8978289901297</v>
      </c>
      <c r="P1660">
        <f>(Table1[[#This Row],[Power (kW)]]*1000)*C1646</f>
        <v>13698426.643885832</v>
      </c>
      <c r="S1660">
        <f t="shared" si="209"/>
        <v>0</v>
      </c>
      <c r="T1660">
        <f t="shared" si="213"/>
        <v>113.9</v>
      </c>
      <c r="U1660">
        <f t="shared" si="210"/>
        <v>31.638888888888889</v>
      </c>
    </row>
    <row r="1661" spans="2:21" x14ac:dyDescent="0.2">
      <c r="B1661" s="7" t="s">
        <v>54</v>
      </c>
      <c r="C1661" s="7">
        <v>1653</v>
      </c>
      <c r="D1661" s="7">
        <v>176</v>
      </c>
      <c r="E1661" s="13">
        <v>115</v>
      </c>
      <c r="F1661" s="17">
        <f t="shared" si="211"/>
        <v>0.29166666666666585</v>
      </c>
      <c r="G1661" s="17">
        <f t="shared" si="212"/>
        <v>1.0499999999999972</v>
      </c>
      <c r="I1661">
        <f t="shared" si="216"/>
        <v>-101.24999999999903</v>
      </c>
      <c r="J1661">
        <f t="shared" si="214"/>
        <v>103.2993</v>
      </c>
      <c r="K1661">
        <f t="shared" si="215"/>
        <v>259.37985409019723</v>
      </c>
      <c r="L1661">
        <f>Table1[[#This Row],[Accel. (N)]]+Table1[[#This Row],[Roll (N)]]+Table1[[#This Row],[Aero (N)]]</f>
        <v>261.42915409019821</v>
      </c>
      <c r="M1661">
        <f>Table1[[#This Row],[Total (N)]]*((E1647/3.6)/1000)</f>
        <v>7.617755073350498</v>
      </c>
      <c r="N1661">
        <f>Table1[[#This Row],[Power (kW)]]*1000</f>
        <v>7617.7550733504977</v>
      </c>
      <c r="P1661">
        <f>(Table1[[#This Row],[Power (kW)]]*1000)*C1647</f>
        <v>12485500.565221466</v>
      </c>
      <c r="S1661">
        <f t="shared" si="209"/>
        <v>0</v>
      </c>
      <c r="T1661">
        <f t="shared" si="213"/>
        <v>115</v>
      </c>
      <c r="U1661">
        <f t="shared" si="210"/>
        <v>31.944444444444443</v>
      </c>
    </row>
    <row r="1662" spans="2:21" x14ac:dyDescent="0.2">
      <c r="B1662" s="7" t="s">
        <v>54</v>
      </c>
      <c r="C1662" s="7">
        <v>1654</v>
      </c>
      <c r="D1662" s="7">
        <v>177</v>
      </c>
      <c r="E1662" s="13">
        <v>116</v>
      </c>
      <c r="F1662" s="17">
        <f t="shared" si="211"/>
        <v>0.24999999999999961</v>
      </c>
      <c r="G1662" s="17">
        <f t="shared" si="212"/>
        <v>0.89999999999999858</v>
      </c>
      <c r="I1662">
        <f t="shared" si="216"/>
        <v>-101.25000000000063</v>
      </c>
      <c r="J1662">
        <f t="shared" si="214"/>
        <v>103.2993</v>
      </c>
      <c r="K1662">
        <f t="shared" si="215"/>
        <v>256.91310771950702</v>
      </c>
      <c r="L1662">
        <f>Table1[[#This Row],[Accel. (N)]]+Table1[[#This Row],[Roll (N)]]+Table1[[#This Row],[Aero (N)]]</f>
        <v>258.96240771950642</v>
      </c>
      <c r="M1662">
        <f>Table1[[#This Row],[Total (N)]]*((E1648/3.6)/1000)</f>
        <v>7.5099098238656863</v>
      </c>
      <c r="N1662">
        <f>Table1[[#This Row],[Power (kW)]]*1000</f>
        <v>7509.9098238656861</v>
      </c>
      <c r="P1662">
        <f>(Table1[[#This Row],[Power (kW)]]*1000)*C1648</f>
        <v>12316252.111139726</v>
      </c>
      <c r="S1662">
        <f t="shared" si="209"/>
        <v>0</v>
      </c>
      <c r="T1662">
        <f t="shared" si="213"/>
        <v>116</v>
      </c>
      <c r="U1662">
        <f t="shared" si="210"/>
        <v>32.222222222222221</v>
      </c>
    </row>
    <row r="1663" spans="2:21" x14ac:dyDescent="0.2">
      <c r="B1663" s="7" t="s">
        <v>54</v>
      </c>
      <c r="C1663" s="7">
        <v>1655</v>
      </c>
      <c r="D1663" s="7">
        <v>178</v>
      </c>
      <c r="E1663" s="13">
        <v>116.8</v>
      </c>
      <c r="F1663" s="17">
        <f t="shared" si="211"/>
        <v>0.22222222222222143</v>
      </c>
      <c r="G1663" s="17">
        <f t="shared" si="212"/>
        <v>0.79999999999999716</v>
      </c>
      <c r="I1663">
        <f t="shared" si="216"/>
        <v>-67.500000000000966</v>
      </c>
      <c r="J1663">
        <f t="shared" si="214"/>
        <v>103.2993</v>
      </c>
      <c r="K1663">
        <f t="shared" si="215"/>
        <v>254.94819632475554</v>
      </c>
      <c r="L1663">
        <f>Table1[[#This Row],[Accel. (N)]]+Table1[[#This Row],[Roll (N)]]+Table1[[#This Row],[Aero (N)]]</f>
        <v>290.74749632475459</v>
      </c>
      <c r="M1663">
        <f>Table1[[#This Row],[Total (N)]]*((E1649/3.6)/1000)</f>
        <v>8.3993721160484665</v>
      </c>
      <c r="N1663">
        <f>Table1[[#This Row],[Power (kW)]]*1000</f>
        <v>8399.3721160484656</v>
      </c>
      <c r="P1663">
        <f>(Table1[[#This Row],[Power (kW)]]*1000)*C1649</f>
        <v>13783369.642435532</v>
      </c>
      <c r="S1663">
        <f t="shared" si="209"/>
        <v>0</v>
      </c>
      <c r="T1663">
        <f t="shared" si="213"/>
        <v>116.8</v>
      </c>
      <c r="U1663">
        <f t="shared" si="210"/>
        <v>32.444444444444443</v>
      </c>
    </row>
    <row r="1664" spans="2:21" x14ac:dyDescent="0.2">
      <c r="B1664" s="7" t="s">
        <v>54</v>
      </c>
      <c r="C1664" s="7">
        <v>1656</v>
      </c>
      <c r="D1664" s="7">
        <v>179</v>
      </c>
      <c r="E1664" s="13">
        <v>117.6</v>
      </c>
      <c r="F1664" s="17">
        <f t="shared" si="211"/>
        <v>0.2222222222222234</v>
      </c>
      <c r="G1664" s="17">
        <f t="shared" si="212"/>
        <v>0.80000000000000426</v>
      </c>
      <c r="I1664">
        <f t="shared" si="216"/>
        <v>-11.249999999999361</v>
      </c>
      <c r="J1664">
        <f t="shared" si="214"/>
        <v>103.2993</v>
      </c>
      <c r="K1664">
        <f t="shared" si="215"/>
        <v>253.96856919464673</v>
      </c>
      <c r="L1664">
        <f>Table1[[#This Row],[Accel. (N)]]+Table1[[#This Row],[Roll (N)]]+Table1[[#This Row],[Aero (N)]]</f>
        <v>346.01786919464735</v>
      </c>
      <c r="M1664">
        <f>Table1[[#This Row],[Total (N)]]*((E1650/3.6)/1000)</f>
        <v>9.9768485617789988</v>
      </c>
      <c r="N1664">
        <f>Table1[[#This Row],[Power (kW)]]*1000</f>
        <v>9976.8485617789993</v>
      </c>
      <c r="P1664">
        <f>(Table1[[#This Row],[Power (kW)]]*1000)*C1650</f>
        <v>16381985.338441117</v>
      </c>
      <c r="S1664">
        <f t="shared" si="209"/>
        <v>0</v>
      </c>
      <c r="T1664">
        <f t="shared" si="213"/>
        <v>117.6</v>
      </c>
      <c r="U1664">
        <f t="shared" si="210"/>
        <v>32.666666666666664</v>
      </c>
    </row>
    <row r="1665" spans="2:21" x14ac:dyDescent="0.2">
      <c r="B1665" s="7" t="s">
        <v>54</v>
      </c>
      <c r="C1665" s="7">
        <v>1657</v>
      </c>
      <c r="D1665" s="7">
        <v>180</v>
      </c>
      <c r="E1665" s="13">
        <v>118.4</v>
      </c>
      <c r="F1665" s="17">
        <f t="shared" si="211"/>
        <v>0.2222222222222234</v>
      </c>
      <c r="G1665" s="17">
        <f t="shared" si="212"/>
        <v>0.80000000000000426</v>
      </c>
      <c r="I1665">
        <f t="shared" si="216"/>
        <v>67.500000000000966</v>
      </c>
      <c r="J1665">
        <f t="shared" si="214"/>
        <v>103.2993</v>
      </c>
      <c r="K1665">
        <f t="shared" si="215"/>
        <v>254.45814704576222</v>
      </c>
      <c r="L1665">
        <f>Table1[[#This Row],[Accel. (N)]]+Table1[[#This Row],[Roll (N)]]+Table1[[#This Row],[Aero (N)]]</f>
        <v>425.25744704576323</v>
      </c>
      <c r="M1665">
        <f>Table1[[#This Row],[Total (N)]]*((E1651/3.6)/1000)</f>
        <v>12.273402430015222</v>
      </c>
      <c r="N1665">
        <f>Table1[[#This Row],[Power (kW)]]*1000</f>
        <v>12273.402430015223</v>
      </c>
      <c r="P1665">
        <f>(Table1[[#This Row],[Power (kW)]]*1000)*C1651</f>
        <v>20165200.192515012</v>
      </c>
      <c r="S1665">
        <f t="shared" si="209"/>
        <v>0</v>
      </c>
      <c r="T1665">
        <f t="shared" si="213"/>
        <v>118.4</v>
      </c>
      <c r="U1665">
        <f t="shared" si="210"/>
        <v>32.888888888888893</v>
      </c>
    </row>
    <row r="1666" spans="2:21" x14ac:dyDescent="0.2">
      <c r="B1666" s="7" t="s">
        <v>54</v>
      </c>
      <c r="C1666" s="7">
        <v>1658</v>
      </c>
      <c r="D1666" s="7">
        <v>181</v>
      </c>
      <c r="E1666" s="13">
        <v>119.2</v>
      </c>
      <c r="F1666" s="17">
        <f t="shared" si="211"/>
        <v>0.22222222222222143</v>
      </c>
      <c r="G1666" s="17">
        <f t="shared" si="212"/>
        <v>0.79999999999999716</v>
      </c>
      <c r="I1666">
        <f t="shared" si="216"/>
        <v>134.99999999999872</v>
      </c>
      <c r="J1666">
        <f t="shared" si="214"/>
        <v>103.2993</v>
      </c>
      <c r="K1666">
        <f t="shared" si="215"/>
        <v>256.91310771950702</v>
      </c>
      <c r="L1666">
        <f>Table1[[#This Row],[Accel. (N)]]+Table1[[#This Row],[Roll (N)]]+Table1[[#This Row],[Aero (N)]]</f>
        <v>495.21240771950573</v>
      </c>
      <c r="M1666">
        <f>Table1[[#This Row],[Total (N)]]*((E1652/3.6)/1000)</f>
        <v>14.361159823865666</v>
      </c>
      <c r="N1666">
        <f>Table1[[#This Row],[Power (kW)]]*1000</f>
        <v>14361.159823865666</v>
      </c>
      <c r="P1666">
        <f>(Table1[[#This Row],[Power (kW)]]*1000)*C1652</f>
        <v>23609746.750435155</v>
      </c>
      <c r="S1666">
        <f t="shared" si="209"/>
        <v>0</v>
      </c>
      <c r="T1666">
        <f t="shared" si="213"/>
        <v>119.2</v>
      </c>
      <c r="U1666">
        <f t="shared" si="210"/>
        <v>33.111111111111114</v>
      </c>
    </row>
    <row r="1667" spans="2:21" x14ac:dyDescent="0.2">
      <c r="B1667" s="7" t="s">
        <v>54</v>
      </c>
      <c r="C1667" s="7">
        <v>1659</v>
      </c>
      <c r="D1667" s="7">
        <v>182</v>
      </c>
      <c r="E1667" s="13">
        <v>120</v>
      </c>
      <c r="F1667" s="17">
        <f t="shared" si="211"/>
        <v>0.22222222222222143</v>
      </c>
      <c r="G1667" s="17">
        <f t="shared" si="212"/>
        <v>0.79999999999999716</v>
      </c>
      <c r="I1667">
        <f t="shared" si="216"/>
        <v>191.24999999999872</v>
      </c>
      <c r="J1667">
        <f t="shared" si="214"/>
        <v>103.2993</v>
      </c>
      <c r="K1667">
        <f t="shared" si="215"/>
        <v>260.36985263361805</v>
      </c>
      <c r="L1667">
        <f>Table1[[#This Row],[Accel. (N)]]+Table1[[#This Row],[Roll (N)]]+Table1[[#This Row],[Aero (N)]]</f>
        <v>554.9191526336167</v>
      </c>
      <c r="M1667">
        <f>Table1[[#This Row],[Total (N)]]*((E1653/3.6)/1000)</f>
        <v>16.20055637272031</v>
      </c>
      <c r="N1667">
        <f>Table1[[#This Row],[Power (kW)]]*1000</f>
        <v>16200.55637272031</v>
      </c>
      <c r="P1667">
        <f>(Table1[[#This Row],[Power (kW)]]*1000)*C1653</f>
        <v>26649915.233124908</v>
      </c>
      <c r="S1667">
        <f t="shared" si="209"/>
        <v>0</v>
      </c>
      <c r="T1667">
        <f t="shared" si="213"/>
        <v>120</v>
      </c>
      <c r="U1667">
        <f t="shared" si="210"/>
        <v>33.333333333333336</v>
      </c>
    </row>
    <row r="1668" spans="2:21" x14ac:dyDescent="0.2">
      <c r="B1668" s="7" t="s">
        <v>54</v>
      </c>
      <c r="C1668" s="7">
        <v>1660</v>
      </c>
      <c r="D1668" s="7">
        <v>183</v>
      </c>
      <c r="E1668" s="13">
        <v>120.8</v>
      </c>
      <c r="F1668" s="17">
        <f t="shared" si="211"/>
        <v>0.22222222222222143</v>
      </c>
      <c r="G1668" s="17">
        <f t="shared" si="212"/>
        <v>0.79999999999999716</v>
      </c>
      <c r="I1668">
        <f t="shared" si="216"/>
        <v>236.25000000000097</v>
      </c>
      <c r="J1668">
        <f t="shared" si="214"/>
        <v>103.2993</v>
      </c>
      <c r="K1668">
        <f t="shared" si="215"/>
        <v>265.34813102339137</v>
      </c>
      <c r="L1668">
        <f>Table1[[#This Row],[Accel. (N)]]+Table1[[#This Row],[Roll (N)]]+Table1[[#This Row],[Aero (N)]]</f>
        <v>604.8974310233923</v>
      </c>
      <c r="M1668">
        <f>Table1[[#This Row],[Total (N)]]*((E1654/3.6)/1000)</f>
        <v>17.827671508772756</v>
      </c>
      <c r="N1668">
        <f>Table1[[#This Row],[Power (kW)]]*1000</f>
        <v>17827.671508772757</v>
      </c>
      <c r="P1668">
        <f>(Table1[[#This Row],[Power (kW)]]*1000)*C1654</f>
        <v>29344347.30343996</v>
      </c>
      <c r="S1668">
        <f t="shared" si="209"/>
        <v>0</v>
      </c>
      <c r="T1668">
        <f t="shared" si="213"/>
        <v>120.8</v>
      </c>
      <c r="U1668">
        <f t="shared" si="210"/>
        <v>33.555555555555557</v>
      </c>
    </row>
    <row r="1669" spans="2:21" x14ac:dyDescent="0.2">
      <c r="B1669" s="7" t="s">
        <v>54</v>
      </c>
      <c r="C1669" s="7">
        <v>1661</v>
      </c>
      <c r="D1669" s="7">
        <v>184</v>
      </c>
      <c r="E1669" s="13">
        <v>121.6</v>
      </c>
      <c r="F1669" s="17">
        <f t="shared" si="211"/>
        <v>0.20833333333333331</v>
      </c>
      <c r="G1669" s="17">
        <f t="shared" si="212"/>
        <v>0.75</v>
      </c>
      <c r="I1669">
        <f t="shared" si="216"/>
        <v>270.00000000000063</v>
      </c>
      <c r="J1669">
        <f t="shared" si="214"/>
        <v>103.2993</v>
      </c>
      <c r="K1669">
        <f t="shared" si="215"/>
        <v>270.8786871720302</v>
      </c>
      <c r="L1669">
        <f>Table1[[#This Row],[Accel. (N)]]+Table1[[#This Row],[Roll (N)]]+Table1[[#This Row],[Aero (N)]]</f>
        <v>644.17798717203084</v>
      </c>
      <c r="M1669">
        <f>Table1[[#This Row],[Total (N)]]*((E1655/3.6)/1000)</f>
        <v>19.182188951344919</v>
      </c>
      <c r="N1669">
        <f>Table1[[#This Row],[Power (kW)]]*1000</f>
        <v>19182.18895134492</v>
      </c>
      <c r="P1669">
        <f>(Table1[[#This Row],[Power (kW)]]*1000)*C1655</f>
        <v>31593065.202865083</v>
      </c>
      <c r="S1669">
        <f t="shared" si="209"/>
        <v>0</v>
      </c>
      <c r="T1669">
        <f t="shared" si="213"/>
        <v>121.6</v>
      </c>
      <c r="U1669">
        <f t="shared" si="210"/>
        <v>33.777777777777779</v>
      </c>
    </row>
    <row r="1670" spans="2:21" x14ac:dyDescent="0.2">
      <c r="B1670" s="7" t="s">
        <v>54</v>
      </c>
      <c r="C1670" s="7">
        <v>1662</v>
      </c>
      <c r="D1670" s="7">
        <v>185</v>
      </c>
      <c r="E1670" s="13">
        <v>122.3</v>
      </c>
      <c r="F1670" s="17">
        <f t="shared" si="211"/>
        <v>0.20833333333333331</v>
      </c>
      <c r="G1670" s="17">
        <f t="shared" si="212"/>
        <v>0.75</v>
      </c>
      <c r="I1670">
        <f t="shared" si="216"/>
        <v>303.75000000000034</v>
      </c>
      <c r="J1670">
        <f t="shared" si="214"/>
        <v>103.2993</v>
      </c>
      <c r="K1670">
        <f t="shared" si="215"/>
        <v>277.48834173299775</v>
      </c>
      <c r="L1670">
        <f>Table1[[#This Row],[Accel. (N)]]+Table1[[#This Row],[Roll (N)]]+Table1[[#This Row],[Aero (N)]]</f>
        <v>684.53764173299805</v>
      </c>
      <c r="M1670">
        <f>Table1[[#This Row],[Total (N)]]*((E1656/3.6)/1000)</f>
        <v>20.631203924452858</v>
      </c>
      <c r="N1670">
        <f>Table1[[#This Row],[Power (kW)]]*1000</f>
        <v>20631.203924452857</v>
      </c>
      <c r="P1670">
        <f>(Table1[[#This Row],[Power (kW)]]*1000)*C1656</f>
        <v>34000224.067498311</v>
      </c>
      <c r="S1670">
        <f t="shared" si="209"/>
        <v>0</v>
      </c>
      <c r="T1670">
        <f t="shared" si="213"/>
        <v>122.3</v>
      </c>
      <c r="U1670">
        <f t="shared" si="210"/>
        <v>33.972222222222221</v>
      </c>
    </row>
    <row r="1671" spans="2:21" x14ac:dyDescent="0.2">
      <c r="B1671" s="7" t="s">
        <v>54</v>
      </c>
      <c r="C1671" s="7">
        <v>1663</v>
      </c>
      <c r="D1671" s="7">
        <v>186</v>
      </c>
      <c r="E1671" s="13">
        <v>123.1</v>
      </c>
      <c r="F1671" s="17">
        <f t="shared" si="211"/>
        <v>0.20833333333333331</v>
      </c>
      <c r="G1671" s="17">
        <f t="shared" si="212"/>
        <v>0.75</v>
      </c>
      <c r="I1671">
        <f t="shared" si="216"/>
        <v>314.99999999999972</v>
      </c>
      <c r="J1671">
        <f t="shared" si="214"/>
        <v>103.2993</v>
      </c>
      <c r="K1671">
        <f t="shared" si="215"/>
        <v>284.69553112910143</v>
      </c>
      <c r="L1671">
        <f>Table1[[#This Row],[Accel. (N)]]+Table1[[#This Row],[Roll (N)]]+Table1[[#This Row],[Aero (N)]]</f>
        <v>702.99483112910116</v>
      </c>
      <c r="M1671">
        <f>Table1[[#This Row],[Total (N)]]*((E1657/3.6)/1000)</f>
        <v>21.460869983635618</v>
      </c>
      <c r="N1671">
        <f>Table1[[#This Row],[Power (kW)]]*1000</f>
        <v>21460.869983635617</v>
      </c>
      <c r="P1671">
        <f>(Table1[[#This Row],[Power (kW)]]*1000)*C1657</f>
        <v>35388974.603015132</v>
      </c>
      <c r="S1671">
        <f t="shared" si="209"/>
        <v>0</v>
      </c>
      <c r="T1671">
        <f t="shared" si="213"/>
        <v>123.1</v>
      </c>
      <c r="U1671">
        <f t="shared" si="210"/>
        <v>34.194444444444443</v>
      </c>
    </row>
    <row r="1672" spans="2:21" x14ac:dyDescent="0.2">
      <c r="B1672" s="7" t="s">
        <v>54</v>
      </c>
      <c r="C1672" s="7">
        <v>1664</v>
      </c>
      <c r="D1672" s="7">
        <v>187</v>
      </c>
      <c r="E1672" s="13">
        <v>123.8</v>
      </c>
      <c r="F1672" s="17">
        <f t="shared" si="211"/>
        <v>0.18055555555555713</v>
      </c>
      <c r="G1672" s="17">
        <f t="shared" si="212"/>
        <v>0.65000000000000568</v>
      </c>
      <c r="I1672">
        <f t="shared" si="216"/>
        <v>314.99999999999972</v>
      </c>
      <c r="J1672">
        <f t="shared" si="214"/>
        <v>103.2993</v>
      </c>
      <c r="K1672">
        <f t="shared" si="215"/>
        <v>291.99512038925764</v>
      </c>
      <c r="L1672">
        <f>Table1[[#This Row],[Accel. (N)]]+Table1[[#This Row],[Roll (N)]]+Table1[[#This Row],[Aero (N)]]</f>
        <v>710.29442038925731</v>
      </c>
      <c r="M1672">
        <f>Table1[[#This Row],[Total (N)]]*((E1658/3.6)/1000)</f>
        <v>21.959935830367872</v>
      </c>
      <c r="N1672">
        <f>Table1[[#This Row],[Power (kW)]]*1000</f>
        <v>21959.935830367871</v>
      </c>
      <c r="P1672">
        <f>(Table1[[#This Row],[Power (kW)]]*1000)*C1658</f>
        <v>36233894.120106988</v>
      </c>
      <c r="S1672">
        <f t="shared" ref="S1672:S1735" si="217">IF(E1672&lt;1,1,0)</f>
        <v>0</v>
      </c>
      <c r="T1672">
        <f t="shared" si="213"/>
        <v>123.8</v>
      </c>
      <c r="U1672">
        <f t="shared" ref="U1672:U1735" si="218">E1672/3.6</f>
        <v>34.388888888888886</v>
      </c>
    </row>
    <row r="1673" spans="2:21" x14ac:dyDescent="0.2">
      <c r="B1673" s="7" t="s">
        <v>54</v>
      </c>
      <c r="C1673" s="7">
        <v>1665</v>
      </c>
      <c r="D1673" s="7">
        <v>188</v>
      </c>
      <c r="E1673" s="13">
        <v>124.4</v>
      </c>
      <c r="F1673" s="17">
        <f t="shared" si="211"/>
        <v>0.16666666666666705</v>
      </c>
      <c r="G1673" s="17">
        <f t="shared" si="212"/>
        <v>0.60000000000000142</v>
      </c>
      <c r="I1673">
        <f t="shared" si="216"/>
        <v>292.50000000000097</v>
      </c>
      <c r="J1673">
        <f t="shared" si="214"/>
        <v>103.2993</v>
      </c>
      <c r="K1673">
        <f t="shared" si="215"/>
        <v>299.38710951346661</v>
      </c>
      <c r="L1673">
        <f>Table1[[#This Row],[Accel. (N)]]+Table1[[#This Row],[Roll (N)]]+Table1[[#This Row],[Aero (N)]]</f>
        <v>695.18640951346765</v>
      </c>
      <c r="M1673">
        <f>Table1[[#This Row],[Total (N)]]*((E1659/3.6)/1000)</f>
        <v>21.76319676449106</v>
      </c>
      <c r="N1673">
        <f>Table1[[#This Row],[Power (kW)]]*1000</f>
        <v>21763.196764491058</v>
      </c>
      <c r="P1673">
        <f>(Table1[[#This Row],[Power (kW)]]*1000)*C1659</f>
        <v>35931037.858174734</v>
      </c>
      <c r="S1673">
        <f t="shared" si="217"/>
        <v>0</v>
      </c>
      <c r="T1673">
        <f t="shared" si="213"/>
        <v>124.4</v>
      </c>
      <c r="U1673">
        <f t="shared" si="218"/>
        <v>34.555555555555557</v>
      </c>
    </row>
    <row r="1674" spans="2:21" x14ac:dyDescent="0.2">
      <c r="B1674" s="7" t="s">
        <v>54</v>
      </c>
      <c r="C1674" s="7">
        <v>1666</v>
      </c>
      <c r="D1674" s="7">
        <v>189</v>
      </c>
      <c r="E1674" s="13">
        <v>125</v>
      </c>
      <c r="F1674" s="17">
        <f t="shared" ref="F1674:F1737" si="219">($E1675-$E1673)/2/3.6</f>
        <v>0.1388888888888889</v>
      </c>
      <c r="G1674" s="17">
        <f t="shared" ref="G1674:G1737" si="220">($E1675-$E1673)/2</f>
        <v>0.5</v>
      </c>
      <c r="I1674">
        <f t="shared" si="216"/>
        <v>258.74999999999966</v>
      </c>
      <c r="J1674">
        <f t="shared" si="214"/>
        <v>103.2993</v>
      </c>
      <c r="K1674">
        <f t="shared" si="215"/>
        <v>305.79664294029976</v>
      </c>
      <c r="L1674">
        <f>Table1[[#This Row],[Accel. (N)]]+Table1[[#This Row],[Roll (N)]]+Table1[[#This Row],[Aero (N)]]</f>
        <v>667.84594294029944</v>
      </c>
      <c r="M1674">
        <f>Table1[[#This Row],[Total (N)]]*((E1660/3.6)/1000)</f>
        <v>21.129903583583364</v>
      </c>
      <c r="N1674">
        <f>Table1[[#This Row],[Power (kW)]]*1000</f>
        <v>21129.903583583364</v>
      </c>
      <c r="P1674">
        <f>(Table1[[#This Row],[Power (kW)]]*1000)*C1660</f>
        <v>34906600.72007972</v>
      </c>
      <c r="S1674">
        <f t="shared" si="217"/>
        <v>0</v>
      </c>
      <c r="T1674">
        <f t="shared" si="213"/>
        <v>125</v>
      </c>
      <c r="U1674">
        <f t="shared" si="218"/>
        <v>34.722222222222221</v>
      </c>
    </row>
    <row r="1675" spans="2:21" x14ac:dyDescent="0.2">
      <c r="B1675" s="7" t="s">
        <v>54</v>
      </c>
      <c r="C1675" s="7">
        <v>1667</v>
      </c>
      <c r="D1675" s="7">
        <v>190</v>
      </c>
      <c r="E1675" s="13">
        <v>125.4</v>
      </c>
      <c r="F1675" s="17">
        <f t="shared" si="219"/>
        <v>0.11111111111111072</v>
      </c>
      <c r="G1675" s="17">
        <f t="shared" si="220"/>
        <v>0.39999999999999858</v>
      </c>
      <c r="I1675">
        <f t="shared" si="216"/>
        <v>236.24999999999935</v>
      </c>
      <c r="J1675">
        <f t="shared" si="214"/>
        <v>103.2993</v>
      </c>
      <c r="K1675">
        <f t="shared" si="215"/>
        <v>311.73168420810759</v>
      </c>
      <c r="L1675">
        <f>Table1[[#This Row],[Accel. (N)]]+Table1[[#This Row],[Roll (N)]]+Table1[[#This Row],[Aero (N)]]</f>
        <v>651.28098420810693</v>
      </c>
      <c r="M1675">
        <f>Table1[[#This Row],[Total (N)]]*((E1661/3.6)/1000)</f>
        <v>20.804809217758969</v>
      </c>
      <c r="N1675">
        <f>Table1[[#This Row],[Power (kW)]]*1000</f>
        <v>20804.809217758968</v>
      </c>
      <c r="P1675">
        <f>(Table1[[#This Row],[Power (kW)]]*1000)*C1661</f>
        <v>34390349.636955574</v>
      </c>
      <c r="S1675">
        <f t="shared" si="217"/>
        <v>0</v>
      </c>
      <c r="T1675">
        <f t="shared" si="213"/>
        <v>125.4</v>
      </c>
      <c r="U1675">
        <f t="shared" si="218"/>
        <v>34.833333333333336</v>
      </c>
    </row>
    <row r="1676" spans="2:21" x14ac:dyDescent="0.2">
      <c r="B1676" s="7" t="s">
        <v>54</v>
      </c>
      <c r="C1676" s="7">
        <v>1668</v>
      </c>
      <c r="D1676" s="7">
        <v>191</v>
      </c>
      <c r="E1676" s="13">
        <v>125.8</v>
      </c>
      <c r="F1676" s="17">
        <f t="shared" si="219"/>
        <v>9.7222222222220642E-2</v>
      </c>
      <c r="G1676" s="17">
        <f t="shared" si="220"/>
        <v>0.34999999999999432</v>
      </c>
      <c r="I1676">
        <f t="shared" si="216"/>
        <v>202.49999999999969</v>
      </c>
      <c r="J1676">
        <f t="shared" si="214"/>
        <v>103.2993</v>
      </c>
      <c r="K1676">
        <f t="shared" si="215"/>
        <v>317.17667619692224</v>
      </c>
      <c r="L1676">
        <f>Table1[[#This Row],[Accel. (N)]]+Table1[[#This Row],[Roll (N)]]+Table1[[#This Row],[Aero (N)]]</f>
        <v>622.97597619692192</v>
      </c>
      <c r="M1676">
        <f>Table1[[#This Row],[Total (N)]]*((E1662/3.6)/1000)</f>
        <v>20.073670344123038</v>
      </c>
      <c r="N1676">
        <f>Table1[[#This Row],[Power (kW)]]*1000</f>
        <v>20073.670344123038</v>
      </c>
      <c r="P1676">
        <f>(Table1[[#This Row],[Power (kW)]]*1000)*C1662</f>
        <v>33201850.749179505</v>
      </c>
      <c r="S1676">
        <f t="shared" si="217"/>
        <v>0</v>
      </c>
      <c r="T1676">
        <f t="shared" si="213"/>
        <v>125.8</v>
      </c>
      <c r="U1676">
        <f t="shared" si="218"/>
        <v>34.944444444444443</v>
      </c>
    </row>
    <row r="1677" spans="2:21" x14ac:dyDescent="0.2">
      <c r="B1677" s="7" t="s">
        <v>54</v>
      </c>
      <c r="C1677" s="7">
        <v>1669</v>
      </c>
      <c r="D1677" s="7">
        <v>192</v>
      </c>
      <c r="E1677" s="13">
        <v>126.1</v>
      </c>
      <c r="F1677" s="17">
        <f t="shared" si="219"/>
        <v>8.3333333333334522E-2</v>
      </c>
      <c r="G1677" s="17">
        <f t="shared" si="220"/>
        <v>0.30000000000000426</v>
      </c>
      <c r="I1677">
        <f t="shared" si="216"/>
        <v>179.99999999999937</v>
      </c>
      <c r="J1677">
        <f t="shared" si="214"/>
        <v>103.2993</v>
      </c>
      <c r="K1677">
        <f t="shared" si="215"/>
        <v>321.56661259517682</v>
      </c>
      <c r="L1677">
        <f>Table1[[#This Row],[Accel. (N)]]+Table1[[#This Row],[Roll (N)]]+Table1[[#This Row],[Aero (N)]]</f>
        <v>604.86591259517627</v>
      </c>
      <c r="M1677">
        <f>Table1[[#This Row],[Total (N)]]*((E1663/3.6)/1000)</f>
        <v>19.624538497532384</v>
      </c>
      <c r="N1677">
        <f>Table1[[#This Row],[Power (kW)]]*1000</f>
        <v>19624.538497532383</v>
      </c>
      <c r="P1677">
        <f>(Table1[[#This Row],[Power (kW)]]*1000)*C1663</f>
        <v>32478611.213416096</v>
      </c>
      <c r="S1677">
        <f t="shared" si="217"/>
        <v>0</v>
      </c>
      <c r="T1677">
        <f t="shared" si="213"/>
        <v>126.1</v>
      </c>
      <c r="U1677">
        <f t="shared" si="218"/>
        <v>35.027777777777779</v>
      </c>
    </row>
    <row r="1678" spans="2:21" x14ac:dyDescent="0.2">
      <c r="B1678" s="7" t="s">
        <v>54</v>
      </c>
      <c r="C1678" s="7">
        <v>1670</v>
      </c>
      <c r="D1678" s="7">
        <v>193</v>
      </c>
      <c r="E1678" s="13">
        <v>126.4</v>
      </c>
      <c r="F1678" s="17">
        <f t="shared" si="219"/>
        <v>6.9444444444444448E-2</v>
      </c>
      <c r="G1678" s="17">
        <f t="shared" si="220"/>
        <v>0.25</v>
      </c>
      <c r="I1678">
        <f t="shared" si="216"/>
        <v>180.00000000000097</v>
      </c>
      <c r="J1678">
        <f t="shared" si="214"/>
        <v>103.2993</v>
      </c>
      <c r="K1678">
        <f t="shared" si="215"/>
        <v>325.9867203776119</v>
      </c>
      <c r="L1678">
        <f>Table1[[#This Row],[Accel. (N)]]+Table1[[#This Row],[Roll (N)]]+Table1[[#This Row],[Aero (N)]]</f>
        <v>609.28602037761289</v>
      </c>
      <c r="M1678">
        <f>Table1[[#This Row],[Total (N)]]*((E1664/3.6)/1000)</f>
        <v>19.903343332335353</v>
      </c>
      <c r="N1678">
        <f>Table1[[#This Row],[Power (kW)]]*1000</f>
        <v>19903.343332335353</v>
      </c>
      <c r="P1678">
        <f>(Table1[[#This Row],[Power (kW)]]*1000)*C1664</f>
        <v>32959936.558347344</v>
      </c>
      <c r="S1678">
        <f t="shared" si="217"/>
        <v>0</v>
      </c>
      <c r="T1678">
        <f t="shared" si="213"/>
        <v>126.4</v>
      </c>
      <c r="U1678">
        <f t="shared" si="218"/>
        <v>35.111111111111114</v>
      </c>
    </row>
    <row r="1679" spans="2:21" x14ac:dyDescent="0.2">
      <c r="B1679" s="7" t="s">
        <v>54</v>
      </c>
      <c r="C1679" s="7">
        <v>1671</v>
      </c>
      <c r="D1679" s="7">
        <v>194</v>
      </c>
      <c r="E1679" s="13">
        <v>126.6</v>
      </c>
      <c r="F1679" s="17">
        <f t="shared" si="219"/>
        <v>4.1666666666666269E-2</v>
      </c>
      <c r="G1679" s="17">
        <f t="shared" si="220"/>
        <v>0.14999999999999858</v>
      </c>
      <c r="I1679">
        <f t="shared" si="216"/>
        <v>180.00000000000097</v>
      </c>
      <c r="J1679">
        <f t="shared" si="214"/>
        <v>103.2993</v>
      </c>
      <c r="K1679">
        <f t="shared" si="215"/>
        <v>330.4369995442276</v>
      </c>
      <c r="L1679">
        <f>Table1[[#This Row],[Accel. (N)]]+Table1[[#This Row],[Roll (N)]]+Table1[[#This Row],[Aero (N)]]</f>
        <v>613.73629954422859</v>
      </c>
      <c r="M1679">
        <f>Table1[[#This Row],[Total (N)]]*((E1665/3.6)/1000)</f>
        <v>20.185104962787964</v>
      </c>
      <c r="N1679">
        <f>Table1[[#This Row],[Power (kW)]]*1000</f>
        <v>20185.104962787966</v>
      </c>
      <c r="P1679">
        <f>(Table1[[#This Row],[Power (kW)]]*1000)*C1665</f>
        <v>33446718.923339657</v>
      </c>
      <c r="S1679">
        <f t="shared" si="217"/>
        <v>0</v>
      </c>
      <c r="T1679">
        <f t="shared" si="213"/>
        <v>126.6</v>
      </c>
      <c r="U1679">
        <f t="shared" si="218"/>
        <v>35.166666666666664</v>
      </c>
    </row>
    <row r="1680" spans="2:21" x14ac:dyDescent="0.2">
      <c r="B1680" s="7" t="s">
        <v>54</v>
      </c>
      <c r="C1680" s="7">
        <v>1672</v>
      </c>
      <c r="D1680" s="7">
        <v>195</v>
      </c>
      <c r="E1680" s="13">
        <v>126.7</v>
      </c>
      <c r="F1680" s="17">
        <f t="shared" si="219"/>
        <v>2.7777777777778172E-2</v>
      </c>
      <c r="G1680" s="17">
        <f t="shared" si="220"/>
        <v>0.10000000000000142</v>
      </c>
      <c r="I1680">
        <f t="shared" si="216"/>
        <v>179.99999999999937</v>
      </c>
      <c r="J1680">
        <f t="shared" si="214"/>
        <v>103.2993</v>
      </c>
      <c r="K1680">
        <f t="shared" si="215"/>
        <v>334.91745009502364</v>
      </c>
      <c r="L1680">
        <f>Table1[[#This Row],[Accel. (N)]]+Table1[[#This Row],[Roll (N)]]+Table1[[#This Row],[Aero (N)]]</f>
        <v>618.21675009502303</v>
      </c>
      <c r="M1680">
        <f>Table1[[#This Row],[Total (N)]]*((E1666/3.6)/1000)</f>
        <v>20.469843503146318</v>
      </c>
      <c r="N1680">
        <f>Table1[[#This Row],[Power (kW)]]*1000</f>
        <v>20469.84350314632</v>
      </c>
      <c r="P1680">
        <f>(Table1[[#This Row],[Power (kW)]]*1000)*C1666</f>
        <v>33939000.5282166</v>
      </c>
      <c r="S1680">
        <f t="shared" si="217"/>
        <v>0</v>
      </c>
      <c r="T1680">
        <f t="shared" si="213"/>
        <v>126.7</v>
      </c>
      <c r="U1680">
        <f t="shared" si="218"/>
        <v>35.194444444444443</v>
      </c>
    </row>
    <row r="1681" spans="2:21" x14ac:dyDescent="0.2">
      <c r="B1681" s="7" t="s">
        <v>54</v>
      </c>
      <c r="C1681" s="7">
        <v>1673</v>
      </c>
      <c r="D1681" s="7">
        <v>196</v>
      </c>
      <c r="E1681" s="13">
        <v>126.8</v>
      </c>
      <c r="F1681" s="17">
        <f t="shared" si="219"/>
        <v>2.7777777777778172E-2</v>
      </c>
      <c r="G1681" s="17">
        <f t="shared" si="220"/>
        <v>0.10000000000000142</v>
      </c>
      <c r="I1681">
        <f t="shared" si="216"/>
        <v>179.99999999999937</v>
      </c>
      <c r="J1681">
        <f t="shared" si="214"/>
        <v>103.2993</v>
      </c>
      <c r="K1681">
        <f t="shared" si="215"/>
        <v>339.42807203000007</v>
      </c>
      <c r="L1681">
        <f>Table1[[#This Row],[Accel. (N)]]+Table1[[#This Row],[Roll (N)]]+Table1[[#This Row],[Aero (N)]]</f>
        <v>622.72737202999951</v>
      </c>
      <c r="M1681">
        <f>Table1[[#This Row],[Total (N)]]*((E1667/3.6)/1000)</f>
        <v>20.757579067666651</v>
      </c>
      <c r="N1681">
        <f>Table1[[#This Row],[Power (kW)]]*1000</f>
        <v>20757.579067666651</v>
      </c>
      <c r="P1681">
        <f>(Table1[[#This Row],[Power (kW)]]*1000)*C1667</f>
        <v>34436823.673258975</v>
      </c>
      <c r="S1681">
        <f t="shared" si="217"/>
        <v>0</v>
      </c>
      <c r="T1681">
        <f t="shared" si="213"/>
        <v>126.8</v>
      </c>
      <c r="U1681">
        <f t="shared" si="218"/>
        <v>35.222222222222221</v>
      </c>
    </row>
    <row r="1682" spans="2:21" x14ac:dyDescent="0.2">
      <c r="B1682" s="7" t="s">
        <v>54</v>
      </c>
      <c r="C1682" s="7">
        <v>1674</v>
      </c>
      <c r="D1682" s="7">
        <v>197</v>
      </c>
      <c r="E1682" s="13">
        <v>126.9</v>
      </c>
      <c r="F1682" s="17">
        <f t="shared" si="219"/>
        <v>1.3888888888890073E-2</v>
      </c>
      <c r="G1682" s="17">
        <f t="shared" si="220"/>
        <v>5.0000000000004263E-2</v>
      </c>
      <c r="I1682">
        <f t="shared" si="216"/>
        <v>179.99999999999937</v>
      </c>
      <c r="J1682">
        <f t="shared" si="214"/>
        <v>103.2993</v>
      </c>
      <c r="K1682">
        <f t="shared" si="215"/>
        <v>343.96886534915694</v>
      </c>
      <c r="L1682">
        <f>Table1[[#This Row],[Accel. (N)]]+Table1[[#This Row],[Roll (N)]]+Table1[[#This Row],[Aero (N)]]</f>
        <v>627.26816534915633</v>
      </c>
      <c r="M1682">
        <f>Table1[[#This Row],[Total (N)]]*((E1668/3.6)/1000)</f>
        <v>21.048331770605021</v>
      </c>
      <c r="N1682">
        <f>Table1[[#This Row],[Power (kW)]]*1000</f>
        <v>21048.331770605022</v>
      </c>
      <c r="P1682">
        <f>(Table1[[#This Row],[Power (kW)]]*1000)*C1668</f>
        <v>34940230.73920434</v>
      </c>
      <c r="S1682">
        <f t="shared" si="217"/>
        <v>0</v>
      </c>
      <c r="T1682">
        <f t="shared" si="213"/>
        <v>126.9</v>
      </c>
      <c r="U1682">
        <f t="shared" si="218"/>
        <v>35.25</v>
      </c>
    </row>
    <row r="1683" spans="2:21" x14ac:dyDescent="0.2">
      <c r="B1683" s="7" t="s">
        <v>54</v>
      </c>
      <c r="C1683" s="7">
        <v>1675</v>
      </c>
      <c r="D1683" s="7">
        <v>198</v>
      </c>
      <c r="E1683" s="13">
        <v>126.9</v>
      </c>
      <c r="F1683" s="17">
        <f t="shared" si="219"/>
        <v>0</v>
      </c>
      <c r="G1683" s="17">
        <f t="shared" si="220"/>
        <v>0</v>
      </c>
      <c r="I1683">
        <f t="shared" si="216"/>
        <v>168.74999999999997</v>
      </c>
      <c r="J1683">
        <f t="shared" si="214"/>
        <v>103.2993</v>
      </c>
      <c r="K1683">
        <f t="shared" si="215"/>
        <v>348.53983005249427</v>
      </c>
      <c r="L1683">
        <f>Table1[[#This Row],[Accel. (N)]]+Table1[[#This Row],[Roll (N)]]+Table1[[#This Row],[Aero (N)]]</f>
        <v>620.58913005249428</v>
      </c>
      <c r="M1683">
        <f>Table1[[#This Row],[Total (N)]]*((E1669/3.6)/1000)</f>
        <v>20.962121726217585</v>
      </c>
      <c r="N1683">
        <f>Table1[[#This Row],[Power (kW)]]*1000</f>
        <v>20962.121726217585</v>
      </c>
      <c r="P1683">
        <f>(Table1[[#This Row],[Power (kW)]]*1000)*C1669</f>
        <v>34818084.18724741</v>
      </c>
      <c r="S1683">
        <f t="shared" si="217"/>
        <v>0</v>
      </c>
      <c r="T1683">
        <f t="shared" si="213"/>
        <v>126.9</v>
      </c>
      <c r="U1683">
        <f t="shared" si="218"/>
        <v>35.25</v>
      </c>
    </row>
    <row r="1684" spans="2:21" x14ac:dyDescent="0.2">
      <c r="B1684" s="7" t="s">
        <v>54</v>
      </c>
      <c r="C1684" s="7">
        <v>1676</v>
      </c>
      <c r="D1684" s="7">
        <v>199</v>
      </c>
      <c r="E1684" s="13">
        <v>126.9</v>
      </c>
      <c r="F1684" s="17">
        <f t="shared" si="219"/>
        <v>-1.3888888888890073E-2</v>
      </c>
      <c r="G1684" s="17">
        <f t="shared" si="220"/>
        <v>-5.0000000000004263E-2</v>
      </c>
      <c r="I1684">
        <f t="shared" si="216"/>
        <v>168.74999999999997</v>
      </c>
      <c r="J1684">
        <f t="shared" si="214"/>
        <v>103.2993</v>
      </c>
      <c r="K1684">
        <f t="shared" si="215"/>
        <v>352.5641741314999</v>
      </c>
      <c r="L1684">
        <f>Table1[[#This Row],[Accel. (N)]]+Table1[[#This Row],[Roll (N)]]+Table1[[#This Row],[Aero (N)]]</f>
        <v>624.61347413149986</v>
      </c>
      <c r="M1684">
        <f>Table1[[#This Row],[Total (N)]]*((E1670/3.6)/1000)</f>
        <v>21.219507746189564</v>
      </c>
      <c r="N1684">
        <f>Table1[[#This Row],[Power (kW)]]*1000</f>
        <v>21219.507746189563</v>
      </c>
      <c r="P1684">
        <f>(Table1[[#This Row],[Power (kW)]]*1000)*C1670</f>
        <v>35266821.874167055</v>
      </c>
      <c r="S1684">
        <f t="shared" si="217"/>
        <v>0</v>
      </c>
      <c r="T1684">
        <f t="shared" si="213"/>
        <v>126.9</v>
      </c>
      <c r="U1684">
        <f t="shared" si="218"/>
        <v>35.25</v>
      </c>
    </row>
    <row r="1685" spans="2:21" x14ac:dyDescent="0.2">
      <c r="B1685" s="7" t="s">
        <v>54</v>
      </c>
      <c r="C1685" s="7">
        <v>1677</v>
      </c>
      <c r="D1685" s="7">
        <v>200</v>
      </c>
      <c r="E1685" s="13">
        <v>126.8</v>
      </c>
      <c r="F1685" s="17">
        <f t="shared" si="219"/>
        <v>-4.1666666666668246E-2</v>
      </c>
      <c r="G1685" s="17">
        <f t="shared" si="220"/>
        <v>-0.15000000000000568</v>
      </c>
      <c r="I1685">
        <f t="shared" si="216"/>
        <v>168.74999999999997</v>
      </c>
      <c r="J1685">
        <f t="shared" si="214"/>
        <v>103.2993</v>
      </c>
      <c r="K1685">
        <f t="shared" si="215"/>
        <v>357.19171018017556</v>
      </c>
      <c r="L1685">
        <f>Table1[[#This Row],[Accel. (N)]]+Table1[[#This Row],[Roll (N)]]+Table1[[#This Row],[Aero (N)]]</f>
        <v>629.24101018017552</v>
      </c>
      <c r="M1685">
        <f>Table1[[#This Row],[Total (N)]]*((E1671/3.6)/1000)</f>
        <v>21.516546764772112</v>
      </c>
      <c r="N1685">
        <f>Table1[[#This Row],[Power (kW)]]*1000</f>
        <v>21516.546764772113</v>
      </c>
      <c r="P1685">
        <f>(Table1[[#This Row],[Power (kW)]]*1000)*C1671</f>
        <v>35782017.269816026</v>
      </c>
      <c r="S1685">
        <f t="shared" si="217"/>
        <v>0</v>
      </c>
      <c r="T1685">
        <f t="shared" ref="T1685:T1748" si="221">IF(S1685=1,"",E1685)</f>
        <v>126.8</v>
      </c>
      <c r="U1685">
        <f t="shared" si="218"/>
        <v>35.222222222222221</v>
      </c>
    </row>
    <row r="1686" spans="2:21" x14ac:dyDescent="0.2">
      <c r="B1686" s="7" t="s">
        <v>54</v>
      </c>
      <c r="C1686" s="7">
        <v>1678</v>
      </c>
      <c r="D1686" s="7">
        <v>201</v>
      </c>
      <c r="E1686" s="13">
        <v>126.6</v>
      </c>
      <c r="F1686" s="17">
        <f t="shared" si="219"/>
        <v>-6.9444444444444448E-2</v>
      </c>
      <c r="G1686" s="17">
        <f t="shared" si="220"/>
        <v>-0.25</v>
      </c>
      <c r="I1686">
        <f t="shared" si="216"/>
        <v>146.25000000000128</v>
      </c>
      <c r="J1686">
        <f t="shared" ref="J1686:J1749" si="222">$M$16*9.81*$M$17</f>
        <v>103.2993</v>
      </c>
      <c r="K1686">
        <f t="shared" si="215"/>
        <v>361.26555418635223</v>
      </c>
      <c r="L1686">
        <f>Table1[[#This Row],[Accel. (N)]]+Table1[[#This Row],[Roll (N)]]+Table1[[#This Row],[Aero (N)]]</f>
        <v>610.8148541863535</v>
      </c>
      <c r="M1686">
        <f>Table1[[#This Row],[Total (N)]]*((E1672/3.6)/1000)</f>
        <v>21.005244152297376</v>
      </c>
      <c r="N1686">
        <f>Table1[[#This Row],[Power (kW)]]*1000</f>
        <v>21005.244152297375</v>
      </c>
      <c r="P1686">
        <f>(Table1[[#This Row],[Power (kW)]]*1000)*C1672</f>
        <v>34952726.269422829</v>
      </c>
      <c r="S1686">
        <f t="shared" si="217"/>
        <v>0</v>
      </c>
      <c r="T1686">
        <f t="shared" si="221"/>
        <v>126.6</v>
      </c>
      <c r="U1686">
        <f t="shared" si="218"/>
        <v>35.166666666666664</v>
      </c>
    </row>
    <row r="1687" spans="2:21" x14ac:dyDescent="0.2">
      <c r="B1687" s="7" t="s">
        <v>54</v>
      </c>
      <c r="C1687" s="7">
        <v>1679</v>
      </c>
      <c r="D1687" s="7">
        <v>202</v>
      </c>
      <c r="E1687" s="13">
        <v>126.3</v>
      </c>
      <c r="F1687" s="17">
        <f t="shared" si="219"/>
        <v>-8.3333333333332538E-2</v>
      </c>
      <c r="G1687" s="17">
        <f t="shared" si="220"/>
        <v>-0.29999999999999716</v>
      </c>
      <c r="I1687">
        <f t="shared" si="216"/>
        <v>135.00000000000031</v>
      </c>
      <c r="J1687">
        <f t="shared" si="222"/>
        <v>103.2993</v>
      </c>
      <c r="K1687">
        <f t="shared" ref="K1687:K1750" si="223">0.5*0.9617*$M$20*1.293^2*(E1673/3.6)^2</f>
        <v>364.77580616459596</v>
      </c>
      <c r="L1687">
        <f>Table1[[#This Row],[Accel. (N)]]+Table1[[#This Row],[Roll (N)]]+Table1[[#This Row],[Aero (N)]]</f>
        <v>603.07510616459626</v>
      </c>
      <c r="M1687">
        <f>Table1[[#This Row],[Total (N)]]*((E1673/3.6)/1000)</f>
        <v>20.839595335243271</v>
      </c>
      <c r="N1687">
        <f>Table1[[#This Row],[Power (kW)]]*1000</f>
        <v>20839.59533524327</v>
      </c>
      <c r="P1687">
        <f>(Table1[[#This Row],[Power (kW)]]*1000)*C1673</f>
        <v>34697926.233180046</v>
      </c>
      <c r="S1687">
        <f t="shared" si="217"/>
        <v>0</v>
      </c>
      <c r="T1687">
        <f t="shared" si="221"/>
        <v>126.3</v>
      </c>
      <c r="U1687">
        <f t="shared" si="218"/>
        <v>35.083333333333329</v>
      </c>
    </row>
    <row r="1688" spans="2:21" x14ac:dyDescent="0.2">
      <c r="B1688" s="7" t="s">
        <v>54</v>
      </c>
      <c r="C1688" s="7">
        <v>1680</v>
      </c>
      <c r="D1688" s="7">
        <v>203</v>
      </c>
      <c r="E1688" s="13">
        <v>126</v>
      </c>
      <c r="F1688" s="17">
        <f t="shared" si="219"/>
        <v>-8.3333333333332538E-2</v>
      </c>
      <c r="G1688" s="17">
        <f t="shared" si="220"/>
        <v>-0.29999999999999716</v>
      </c>
      <c r="I1688">
        <f t="shared" si="216"/>
        <v>112.5</v>
      </c>
      <c r="J1688">
        <f t="shared" si="222"/>
        <v>103.2993</v>
      </c>
      <c r="K1688">
        <f t="shared" si="223"/>
        <v>368.30302954644094</v>
      </c>
      <c r="L1688">
        <f>Table1[[#This Row],[Accel. (N)]]+Table1[[#This Row],[Roll (N)]]+Table1[[#This Row],[Aero (N)]]</f>
        <v>584.10232954644096</v>
      </c>
      <c r="M1688">
        <f>Table1[[#This Row],[Total (N)]]*((E1674/3.6)/1000)</f>
        <v>20.281330887029199</v>
      </c>
      <c r="N1688">
        <f>Table1[[#This Row],[Power (kW)]]*1000</f>
        <v>20281.330887029198</v>
      </c>
      <c r="P1688">
        <f>(Table1[[#This Row],[Power (kW)]]*1000)*C1674</f>
        <v>33788697.257790647</v>
      </c>
      <c r="S1688">
        <f t="shared" si="217"/>
        <v>0</v>
      </c>
      <c r="T1688">
        <f t="shared" si="221"/>
        <v>126</v>
      </c>
      <c r="U1688">
        <f t="shared" si="218"/>
        <v>35</v>
      </c>
    </row>
    <row r="1689" spans="2:21" x14ac:dyDescent="0.2">
      <c r="B1689" s="7" t="s">
        <v>54</v>
      </c>
      <c r="C1689" s="7">
        <v>1681</v>
      </c>
      <c r="D1689" s="7">
        <v>204</v>
      </c>
      <c r="E1689" s="13">
        <v>125.7</v>
      </c>
      <c r="F1689" s="17">
        <f t="shared" si="219"/>
        <v>-5.5555555555556344E-2</v>
      </c>
      <c r="G1689" s="17">
        <f t="shared" si="220"/>
        <v>-0.20000000000000284</v>
      </c>
      <c r="I1689">
        <f t="shared" si="216"/>
        <v>89.999999999999687</v>
      </c>
      <c r="J1689">
        <f t="shared" si="222"/>
        <v>103.2993</v>
      </c>
      <c r="K1689">
        <f t="shared" si="223"/>
        <v>370.66394035856081</v>
      </c>
      <c r="L1689">
        <f>Table1[[#This Row],[Accel. (N)]]+Table1[[#This Row],[Roll (N)]]+Table1[[#This Row],[Aero (N)]]</f>
        <v>563.96324035856048</v>
      </c>
      <c r="M1689">
        <f>Table1[[#This Row],[Total (N)]]*((E1675/3.6)/1000)</f>
        <v>19.644719539156522</v>
      </c>
      <c r="N1689">
        <f>Table1[[#This Row],[Power (kW)]]*1000</f>
        <v>19644.719539156522</v>
      </c>
      <c r="P1689">
        <f>(Table1[[#This Row],[Power (kW)]]*1000)*C1675</f>
        <v>32747747.471773922</v>
      </c>
      <c r="S1689">
        <f t="shared" si="217"/>
        <v>0</v>
      </c>
      <c r="T1689">
        <f t="shared" si="221"/>
        <v>125.7</v>
      </c>
      <c r="U1689">
        <f t="shared" si="218"/>
        <v>34.916666666666664</v>
      </c>
    </row>
    <row r="1690" spans="2:21" x14ac:dyDescent="0.2">
      <c r="B1690" s="7" t="s">
        <v>54</v>
      </c>
      <c r="C1690" s="7">
        <v>1682</v>
      </c>
      <c r="D1690" s="7">
        <v>205</v>
      </c>
      <c r="E1690" s="13">
        <v>125.6</v>
      </c>
      <c r="F1690" s="17">
        <f t="shared" si="219"/>
        <v>-1.3888888888890073E-2</v>
      </c>
      <c r="G1690" s="17">
        <f t="shared" si="220"/>
        <v>-5.0000000000004263E-2</v>
      </c>
      <c r="I1690">
        <f t="shared" si="216"/>
        <v>78.749999999998721</v>
      </c>
      <c r="J1690">
        <f t="shared" si="222"/>
        <v>103.2993</v>
      </c>
      <c r="K1690">
        <f t="shared" si="223"/>
        <v>373.03239401672556</v>
      </c>
      <c r="L1690">
        <f>Table1[[#This Row],[Accel. (N)]]+Table1[[#This Row],[Roll (N)]]+Table1[[#This Row],[Aero (N)]]</f>
        <v>555.08169401672421</v>
      </c>
      <c r="M1690">
        <f>Table1[[#This Row],[Total (N)]]*((E1676/3.6)/1000)</f>
        <v>19.39702141869553</v>
      </c>
      <c r="N1690">
        <f>Table1[[#This Row],[Power (kW)]]*1000</f>
        <v>19397.021418695531</v>
      </c>
      <c r="P1690">
        <f>(Table1[[#This Row],[Power (kW)]]*1000)*C1676</f>
        <v>32354231.726384144</v>
      </c>
      <c r="S1690">
        <f t="shared" si="217"/>
        <v>0</v>
      </c>
      <c r="T1690">
        <f t="shared" si="221"/>
        <v>125.6</v>
      </c>
      <c r="U1690">
        <f t="shared" si="218"/>
        <v>34.888888888888886</v>
      </c>
    </row>
    <row r="1691" spans="2:21" x14ac:dyDescent="0.2">
      <c r="B1691" s="7" t="s">
        <v>54</v>
      </c>
      <c r="C1691" s="7">
        <v>1683</v>
      </c>
      <c r="D1691" s="7">
        <v>206</v>
      </c>
      <c r="E1691" s="13">
        <v>125.6</v>
      </c>
      <c r="F1691" s="17">
        <f t="shared" si="219"/>
        <v>2.7777777777778172E-2</v>
      </c>
      <c r="G1691" s="17">
        <f t="shared" si="220"/>
        <v>0.10000000000000142</v>
      </c>
      <c r="I1691">
        <f t="shared" si="216"/>
        <v>67.500000000000966</v>
      </c>
      <c r="J1691">
        <f t="shared" si="222"/>
        <v>103.2993</v>
      </c>
      <c r="K1691">
        <f t="shared" si="223"/>
        <v>374.81368425306641</v>
      </c>
      <c r="L1691">
        <f>Table1[[#This Row],[Accel. (N)]]+Table1[[#This Row],[Roll (N)]]+Table1[[#This Row],[Aero (N)]]</f>
        <v>545.61298425306745</v>
      </c>
      <c r="M1691">
        <f>Table1[[#This Row],[Total (N)]]*((E1677/3.6)/1000)</f>
        <v>19.111610365086612</v>
      </c>
      <c r="N1691">
        <f>Table1[[#This Row],[Power (kW)]]*1000</f>
        <v>19111.610365086613</v>
      </c>
      <c r="P1691">
        <f>(Table1[[#This Row],[Power (kW)]]*1000)*C1677</f>
        <v>31897277.699329559</v>
      </c>
      <c r="S1691">
        <f t="shared" si="217"/>
        <v>0</v>
      </c>
      <c r="T1691">
        <f t="shared" si="221"/>
        <v>125.6</v>
      </c>
      <c r="U1691">
        <f t="shared" si="218"/>
        <v>34.888888888888886</v>
      </c>
    </row>
    <row r="1692" spans="2:21" x14ac:dyDescent="0.2">
      <c r="B1692" s="7" t="s">
        <v>54</v>
      </c>
      <c r="C1692" s="7">
        <v>1684</v>
      </c>
      <c r="D1692" s="7">
        <v>207</v>
      </c>
      <c r="E1692" s="13">
        <v>125.8</v>
      </c>
      <c r="F1692" s="17">
        <f t="shared" si="219"/>
        <v>8.3333333333334522E-2</v>
      </c>
      <c r="G1692" s="17">
        <f t="shared" si="220"/>
        <v>0.30000000000000426</v>
      </c>
      <c r="I1692">
        <f t="shared" si="216"/>
        <v>56.25</v>
      </c>
      <c r="J1692">
        <f t="shared" si="222"/>
        <v>103.2993</v>
      </c>
      <c r="K1692">
        <f t="shared" si="223"/>
        <v>376.59921734030763</v>
      </c>
      <c r="L1692">
        <f>Table1[[#This Row],[Accel. (N)]]+Table1[[#This Row],[Roll (N)]]+Table1[[#This Row],[Aero (N)]]</f>
        <v>536.14851734030765</v>
      </c>
      <c r="M1692">
        <f>Table1[[#This Row],[Total (N)]]*((E1678/3.6)/1000)</f>
        <v>18.824770164393026</v>
      </c>
      <c r="N1692">
        <f>Table1[[#This Row],[Power (kW)]]*1000</f>
        <v>18824.770164393027</v>
      </c>
      <c r="P1692">
        <f>(Table1[[#This Row],[Power (kW)]]*1000)*C1678</f>
        <v>31437366.174536355</v>
      </c>
      <c r="S1692">
        <f t="shared" si="217"/>
        <v>0</v>
      </c>
      <c r="T1692">
        <f t="shared" si="221"/>
        <v>125.8</v>
      </c>
      <c r="U1692">
        <f t="shared" si="218"/>
        <v>34.944444444444443</v>
      </c>
    </row>
    <row r="1693" spans="2:21" x14ac:dyDescent="0.2">
      <c r="B1693" s="7" t="s">
        <v>54</v>
      </c>
      <c r="C1693" s="7">
        <v>1685</v>
      </c>
      <c r="D1693" s="7">
        <v>208</v>
      </c>
      <c r="E1693" s="13">
        <v>126.2</v>
      </c>
      <c r="F1693" s="17">
        <f t="shared" si="219"/>
        <v>0.11111111111111072</v>
      </c>
      <c r="G1693" s="17">
        <f t="shared" si="220"/>
        <v>0.39999999999999858</v>
      </c>
      <c r="I1693">
        <f t="shared" si="216"/>
        <v>33.74999999999968</v>
      </c>
      <c r="J1693">
        <f t="shared" si="222"/>
        <v>103.2993</v>
      </c>
      <c r="K1693">
        <f t="shared" si="223"/>
        <v>377.79192987119075</v>
      </c>
      <c r="L1693">
        <f>Table1[[#This Row],[Accel. (N)]]+Table1[[#This Row],[Roll (N)]]+Table1[[#This Row],[Aero (N)]]</f>
        <v>514.84122987119042</v>
      </c>
      <c r="M1693">
        <f>Table1[[#This Row],[Total (N)]]*((E1679/3.6)/1000)</f>
        <v>18.105249917136863</v>
      </c>
      <c r="N1693">
        <f>Table1[[#This Row],[Power (kW)]]*1000</f>
        <v>18105.249917136862</v>
      </c>
      <c r="P1693">
        <f>(Table1[[#This Row],[Power (kW)]]*1000)*C1679</f>
        <v>30253872.611535694</v>
      </c>
      <c r="S1693">
        <f t="shared" si="217"/>
        <v>0</v>
      </c>
      <c r="T1693">
        <f t="shared" si="221"/>
        <v>126.2</v>
      </c>
      <c r="U1693">
        <f t="shared" si="218"/>
        <v>35.055555555555557</v>
      </c>
    </row>
    <row r="1694" spans="2:21" x14ac:dyDescent="0.2">
      <c r="B1694" s="7" t="s">
        <v>54</v>
      </c>
      <c r="C1694" s="7">
        <v>1686</v>
      </c>
      <c r="D1694" s="7">
        <v>209</v>
      </c>
      <c r="E1694" s="13">
        <v>126.6</v>
      </c>
      <c r="F1694" s="17">
        <f t="shared" si="219"/>
        <v>0.11111111111111072</v>
      </c>
      <c r="G1694" s="17">
        <f t="shared" si="220"/>
        <v>0.39999999999999858</v>
      </c>
      <c r="I1694">
        <f t="shared" si="216"/>
        <v>22.50000000000032</v>
      </c>
      <c r="J1694">
        <f t="shared" si="222"/>
        <v>103.2993</v>
      </c>
      <c r="K1694">
        <f t="shared" si="223"/>
        <v>378.38899327844905</v>
      </c>
      <c r="L1694">
        <f>Table1[[#This Row],[Accel. (N)]]+Table1[[#This Row],[Roll (N)]]+Table1[[#This Row],[Aero (N)]]</f>
        <v>504.18829327844935</v>
      </c>
      <c r="M1694">
        <f>Table1[[#This Row],[Total (N)]]*((E1680/3.6)/1000)</f>
        <v>17.744626877327647</v>
      </c>
      <c r="N1694">
        <f>Table1[[#This Row],[Power (kW)]]*1000</f>
        <v>17744.626877327646</v>
      </c>
      <c r="P1694">
        <f>(Table1[[#This Row],[Power (kW)]]*1000)*C1680</f>
        <v>29669016.138891824</v>
      </c>
      <c r="S1694">
        <f t="shared" si="217"/>
        <v>0</v>
      </c>
      <c r="T1694">
        <f t="shared" si="221"/>
        <v>126.6</v>
      </c>
      <c r="U1694">
        <f t="shared" si="218"/>
        <v>35.166666666666664</v>
      </c>
    </row>
    <row r="1695" spans="2:21" x14ac:dyDescent="0.2">
      <c r="B1695" s="7" t="s">
        <v>54</v>
      </c>
      <c r="C1695" s="7">
        <v>1687</v>
      </c>
      <c r="D1695" s="7">
        <v>210</v>
      </c>
      <c r="E1695" s="13">
        <v>127</v>
      </c>
      <c r="F1695" s="17">
        <f t="shared" si="219"/>
        <v>0.11111111111111269</v>
      </c>
      <c r="G1695" s="17">
        <f t="shared" si="220"/>
        <v>0.40000000000000568</v>
      </c>
      <c r="I1695">
        <f t="shared" si="216"/>
        <v>22.50000000000032</v>
      </c>
      <c r="J1695">
        <f t="shared" si="222"/>
        <v>103.2993</v>
      </c>
      <c r="K1695">
        <f t="shared" si="223"/>
        <v>378.98652811358522</v>
      </c>
      <c r="L1695">
        <f>Table1[[#This Row],[Accel. (N)]]+Table1[[#This Row],[Roll (N)]]+Table1[[#This Row],[Aero (N)]]</f>
        <v>504.78582811358558</v>
      </c>
      <c r="M1695">
        <f>Table1[[#This Row],[Total (N)]]*((E1681/3.6)/1000)</f>
        <v>17.779678612445181</v>
      </c>
      <c r="N1695">
        <f>Table1[[#This Row],[Power (kW)]]*1000</f>
        <v>17779.678612445183</v>
      </c>
      <c r="P1695">
        <f>(Table1[[#This Row],[Power (kW)]]*1000)*C1681</f>
        <v>29745402.31862079</v>
      </c>
      <c r="S1695">
        <f t="shared" si="217"/>
        <v>0</v>
      </c>
      <c r="T1695">
        <f t="shared" si="221"/>
        <v>127</v>
      </c>
      <c r="U1695">
        <f t="shared" si="218"/>
        <v>35.277777777777779</v>
      </c>
    </row>
    <row r="1696" spans="2:21" x14ac:dyDescent="0.2">
      <c r="B1696" s="7" t="s">
        <v>54</v>
      </c>
      <c r="C1696" s="7">
        <v>1688</v>
      </c>
      <c r="D1696" s="7">
        <v>211</v>
      </c>
      <c r="E1696" s="13">
        <v>127.4</v>
      </c>
      <c r="F1696" s="17">
        <f t="shared" si="219"/>
        <v>8.3333333333332538E-2</v>
      </c>
      <c r="G1696" s="17">
        <f t="shared" si="220"/>
        <v>0.29999999999999716</v>
      </c>
      <c r="I1696">
        <f t="shared" si="216"/>
        <v>11.250000000000959</v>
      </c>
      <c r="J1696">
        <f t="shared" si="222"/>
        <v>103.2993</v>
      </c>
      <c r="K1696">
        <f t="shared" si="223"/>
        <v>379.58453437659921</v>
      </c>
      <c r="L1696">
        <f>Table1[[#This Row],[Accel. (N)]]+Table1[[#This Row],[Roll (N)]]+Table1[[#This Row],[Aero (N)]]</f>
        <v>494.13383437660013</v>
      </c>
      <c r="M1696">
        <f>Table1[[#This Row],[Total (N)]]*((E1682/3.6)/1000)</f>
        <v>17.418217661775152</v>
      </c>
      <c r="N1696">
        <f>Table1[[#This Row],[Power (kW)]]*1000</f>
        <v>17418.217661775154</v>
      </c>
      <c r="P1696">
        <f>(Table1[[#This Row],[Power (kW)]]*1000)*C1682</f>
        <v>29158096.365811609</v>
      </c>
      <c r="S1696">
        <f t="shared" si="217"/>
        <v>0</v>
      </c>
      <c r="T1696">
        <f t="shared" si="221"/>
        <v>127.4</v>
      </c>
      <c r="U1696">
        <f t="shared" si="218"/>
        <v>35.388888888888893</v>
      </c>
    </row>
    <row r="1697" spans="2:21" x14ac:dyDescent="0.2">
      <c r="B1697" s="7" t="s">
        <v>54</v>
      </c>
      <c r="C1697" s="7">
        <v>1689</v>
      </c>
      <c r="D1697" s="7">
        <v>212</v>
      </c>
      <c r="E1697" s="13">
        <v>127.6</v>
      </c>
      <c r="F1697" s="17">
        <f t="shared" si="219"/>
        <v>5.5555555555554373E-2</v>
      </c>
      <c r="G1697" s="17">
        <f t="shared" si="220"/>
        <v>0.19999999999999574</v>
      </c>
      <c r="I1697">
        <f t="shared" si="216"/>
        <v>0</v>
      </c>
      <c r="J1697">
        <f t="shared" si="222"/>
        <v>103.2993</v>
      </c>
      <c r="K1697">
        <f t="shared" si="223"/>
        <v>379.58453437659921</v>
      </c>
      <c r="L1697">
        <f>Table1[[#This Row],[Accel. (N)]]+Table1[[#This Row],[Roll (N)]]+Table1[[#This Row],[Aero (N)]]</f>
        <v>482.88383437659922</v>
      </c>
      <c r="M1697">
        <f>Table1[[#This Row],[Total (N)]]*((E1683/3.6)/1000)</f>
        <v>17.021655161775122</v>
      </c>
      <c r="N1697">
        <f>Table1[[#This Row],[Power (kW)]]*1000</f>
        <v>17021.655161775121</v>
      </c>
      <c r="P1697">
        <f>(Table1[[#This Row],[Power (kW)]]*1000)*C1683</f>
        <v>28511272.395973329</v>
      </c>
      <c r="S1697">
        <f t="shared" si="217"/>
        <v>0</v>
      </c>
      <c r="T1697">
        <f t="shared" si="221"/>
        <v>127.6</v>
      </c>
      <c r="U1697">
        <f t="shared" si="218"/>
        <v>35.444444444444443</v>
      </c>
    </row>
    <row r="1698" spans="2:21" x14ac:dyDescent="0.2">
      <c r="B1698" s="7" t="s">
        <v>54</v>
      </c>
      <c r="C1698" s="7">
        <v>1690</v>
      </c>
      <c r="D1698" s="7">
        <v>213</v>
      </c>
      <c r="E1698" s="13">
        <v>127.8</v>
      </c>
      <c r="F1698" s="17">
        <f t="shared" si="219"/>
        <v>4.1666666666668246E-2</v>
      </c>
      <c r="G1698" s="17">
        <f t="shared" si="220"/>
        <v>0.15000000000000568</v>
      </c>
      <c r="I1698">
        <f t="shared" si="216"/>
        <v>-11.250000000000959</v>
      </c>
      <c r="J1698">
        <f t="shared" si="222"/>
        <v>103.2993</v>
      </c>
      <c r="K1698">
        <f t="shared" si="223"/>
        <v>379.58453437659921</v>
      </c>
      <c r="L1698">
        <f>Table1[[#This Row],[Accel. (N)]]+Table1[[#This Row],[Roll (N)]]+Table1[[#This Row],[Aero (N)]]</f>
        <v>471.63383437659826</v>
      </c>
      <c r="M1698">
        <f>Table1[[#This Row],[Total (N)]]*((E1684/3.6)/1000)</f>
        <v>16.625092661775088</v>
      </c>
      <c r="N1698">
        <f>Table1[[#This Row],[Power (kW)]]*1000</f>
        <v>16625.092661775088</v>
      </c>
      <c r="P1698">
        <f>(Table1[[#This Row],[Power (kW)]]*1000)*C1684</f>
        <v>27863655.301135048</v>
      </c>
      <c r="S1698">
        <f t="shared" si="217"/>
        <v>0</v>
      </c>
      <c r="T1698">
        <f t="shared" si="221"/>
        <v>127.8</v>
      </c>
      <c r="U1698">
        <f t="shared" si="218"/>
        <v>35.5</v>
      </c>
    </row>
    <row r="1699" spans="2:21" x14ac:dyDescent="0.2">
      <c r="B1699" s="7" t="s">
        <v>54</v>
      </c>
      <c r="C1699" s="7">
        <v>1691</v>
      </c>
      <c r="D1699" s="7">
        <v>214</v>
      </c>
      <c r="E1699" s="13">
        <v>127.9</v>
      </c>
      <c r="F1699" s="17">
        <f t="shared" si="219"/>
        <v>2.7777777777778172E-2</v>
      </c>
      <c r="G1699" s="17">
        <f t="shared" si="220"/>
        <v>0.10000000000000142</v>
      </c>
      <c r="I1699">
        <f t="shared" si="216"/>
        <v>-33.750000000001279</v>
      </c>
      <c r="J1699">
        <f t="shared" si="222"/>
        <v>103.2993</v>
      </c>
      <c r="K1699">
        <f t="shared" si="223"/>
        <v>378.98652811358522</v>
      </c>
      <c r="L1699">
        <f>Table1[[#This Row],[Accel. (N)]]+Table1[[#This Row],[Roll (N)]]+Table1[[#This Row],[Aero (N)]]</f>
        <v>448.53582811358393</v>
      </c>
      <c r="M1699">
        <f>Table1[[#This Row],[Total (N)]]*((E1685/3.6)/1000)</f>
        <v>15.798428612445123</v>
      </c>
      <c r="N1699">
        <f>Table1[[#This Row],[Power (kW)]]*1000</f>
        <v>15798.428612445123</v>
      </c>
      <c r="P1699">
        <f>(Table1[[#This Row],[Power (kW)]]*1000)*C1685</f>
        <v>26493964.783070471</v>
      </c>
      <c r="S1699">
        <f t="shared" si="217"/>
        <v>0</v>
      </c>
      <c r="T1699">
        <f t="shared" si="221"/>
        <v>127.9</v>
      </c>
      <c r="U1699">
        <f t="shared" si="218"/>
        <v>35.527777777777779</v>
      </c>
    </row>
    <row r="1700" spans="2:21" x14ac:dyDescent="0.2">
      <c r="B1700" s="7" t="s">
        <v>54</v>
      </c>
      <c r="C1700" s="7">
        <v>1692</v>
      </c>
      <c r="D1700" s="7">
        <v>215</v>
      </c>
      <c r="E1700" s="13">
        <v>128</v>
      </c>
      <c r="F1700" s="17">
        <f t="shared" si="219"/>
        <v>2.7777777777776198E-2</v>
      </c>
      <c r="G1700" s="17">
        <f t="shared" si="220"/>
        <v>9.9999999999994316E-2</v>
      </c>
      <c r="I1700">
        <f t="shared" si="216"/>
        <v>-56.25</v>
      </c>
      <c r="J1700">
        <f t="shared" si="222"/>
        <v>103.2993</v>
      </c>
      <c r="K1700">
        <f t="shared" si="223"/>
        <v>377.79192987119075</v>
      </c>
      <c r="L1700">
        <f>Table1[[#This Row],[Accel. (N)]]+Table1[[#This Row],[Roll (N)]]+Table1[[#This Row],[Aero (N)]]</f>
        <v>424.84122987119076</v>
      </c>
      <c r="M1700">
        <f>Table1[[#This Row],[Total (N)]]*((E1686/3.6)/1000)</f>
        <v>14.940249917136875</v>
      </c>
      <c r="N1700">
        <f>Table1[[#This Row],[Power (kW)]]*1000</f>
        <v>14940.249917136875</v>
      </c>
      <c r="P1700">
        <f>(Table1[[#This Row],[Power (kW)]]*1000)*C1686</f>
        <v>25069739.360955674</v>
      </c>
      <c r="S1700">
        <f t="shared" si="217"/>
        <v>0</v>
      </c>
      <c r="T1700">
        <f t="shared" si="221"/>
        <v>128</v>
      </c>
      <c r="U1700">
        <f t="shared" si="218"/>
        <v>35.555555555555557</v>
      </c>
    </row>
    <row r="1701" spans="2:21" x14ac:dyDescent="0.2">
      <c r="B1701" s="7" t="s">
        <v>54</v>
      </c>
      <c r="C1701" s="7">
        <v>1693</v>
      </c>
      <c r="D1701" s="7">
        <v>216</v>
      </c>
      <c r="E1701" s="13">
        <v>128.1</v>
      </c>
      <c r="F1701" s="17">
        <f t="shared" si="219"/>
        <v>2.7777777777776198E-2</v>
      </c>
      <c r="G1701" s="17">
        <f t="shared" si="220"/>
        <v>9.9999999999994316E-2</v>
      </c>
      <c r="I1701">
        <f t="shared" si="216"/>
        <v>-67.499999999999361</v>
      </c>
      <c r="J1701">
        <f t="shared" si="222"/>
        <v>103.2993</v>
      </c>
      <c r="K1701">
        <f t="shared" si="223"/>
        <v>376.00356821668259</v>
      </c>
      <c r="L1701">
        <f>Table1[[#This Row],[Accel. (N)]]+Table1[[#This Row],[Roll (N)]]+Table1[[#This Row],[Aero (N)]]</f>
        <v>411.80286821668324</v>
      </c>
      <c r="M1701">
        <f>Table1[[#This Row],[Total (N)]]*((E1687/3.6)/1000)</f>
        <v>14.447417293268634</v>
      </c>
      <c r="N1701">
        <f>Table1[[#This Row],[Power (kW)]]*1000</f>
        <v>14447.417293268634</v>
      </c>
      <c r="P1701">
        <f>(Table1[[#This Row],[Power (kW)]]*1000)*C1687</f>
        <v>24257213.635398038</v>
      </c>
      <c r="S1701">
        <f t="shared" si="217"/>
        <v>0</v>
      </c>
      <c r="T1701">
        <f t="shared" si="221"/>
        <v>128.1</v>
      </c>
      <c r="U1701">
        <f t="shared" si="218"/>
        <v>35.583333333333329</v>
      </c>
    </row>
    <row r="1702" spans="2:21" x14ac:dyDescent="0.2">
      <c r="B1702" s="7" t="s">
        <v>54</v>
      </c>
      <c r="C1702" s="7">
        <v>1694</v>
      </c>
      <c r="D1702" s="7">
        <v>217</v>
      </c>
      <c r="E1702" s="13">
        <v>128.19999999999999</v>
      </c>
      <c r="F1702" s="17">
        <f t="shared" si="219"/>
        <v>2.7777777777780146E-2</v>
      </c>
      <c r="G1702" s="17">
        <f t="shared" si="220"/>
        <v>0.10000000000000853</v>
      </c>
      <c r="I1702">
        <f t="shared" si="216"/>
        <v>-67.499999999999361</v>
      </c>
      <c r="J1702">
        <f t="shared" si="222"/>
        <v>103.2993</v>
      </c>
      <c r="K1702">
        <f t="shared" si="223"/>
        <v>374.21944941307498</v>
      </c>
      <c r="L1702">
        <f>Table1[[#This Row],[Accel. (N)]]+Table1[[#This Row],[Roll (N)]]+Table1[[#This Row],[Aero (N)]]</f>
        <v>410.01874941307562</v>
      </c>
      <c r="M1702">
        <f>Table1[[#This Row],[Total (N)]]*((E1688/3.6)/1000)</f>
        <v>14.350656229457648</v>
      </c>
      <c r="N1702">
        <f>Table1[[#This Row],[Power (kW)]]*1000</f>
        <v>14350.656229457649</v>
      </c>
      <c r="P1702">
        <f>(Table1[[#This Row],[Power (kW)]]*1000)*C1688</f>
        <v>24109102.465488851</v>
      </c>
      <c r="S1702">
        <f t="shared" si="217"/>
        <v>0</v>
      </c>
      <c r="T1702">
        <f t="shared" si="221"/>
        <v>128.19999999999999</v>
      </c>
      <c r="U1702">
        <f t="shared" si="218"/>
        <v>35.611111111111107</v>
      </c>
    </row>
    <row r="1703" spans="2:21" x14ac:dyDescent="0.2">
      <c r="B1703" s="7" t="s">
        <v>54</v>
      </c>
      <c r="C1703" s="7">
        <v>1695</v>
      </c>
      <c r="D1703" s="7">
        <v>218</v>
      </c>
      <c r="E1703" s="13">
        <v>128.30000000000001</v>
      </c>
      <c r="F1703" s="17">
        <f t="shared" si="219"/>
        <v>2.7777777777780146E-2</v>
      </c>
      <c r="G1703" s="17">
        <f t="shared" si="220"/>
        <v>0.10000000000000853</v>
      </c>
      <c r="I1703">
        <f t="shared" si="216"/>
        <v>-45.000000000000639</v>
      </c>
      <c r="J1703">
        <f t="shared" si="222"/>
        <v>103.2993</v>
      </c>
      <c r="K1703">
        <f t="shared" si="223"/>
        <v>372.43957346036763</v>
      </c>
      <c r="L1703">
        <f>Table1[[#This Row],[Accel. (N)]]+Table1[[#This Row],[Roll (N)]]+Table1[[#This Row],[Aero (N)]]</f>
        <v>430.73887346036702</v>
      </c>
      <c r="M1703">
        <f>Table1[[#This Row],[Total (N)]]*((E1689/3.6)/1000)</f>
        <v>15.039965664991147</v>
      </c>
      <c r="N1703">
        <f>Table1[[#This Row],[Power (kW)]]*1000</f>
        <v>15039.965664991147</v>
      </c>
      <c r="P1703">
        <f>(Table1[[#This Row],[Power (kW)]]*1000)*C1689</f>
        <v>25282182.282850116</v>
      </c>
      <c r="S1703">
        <f t="shared" si="217"/>
        <v>0</v>
      </c>
      <c r="T1703">
        <f t="shared" si="221"/>
        <v>128.30000000000001</v>
      </c>
      <c r="U1703">
        <f t="shared" si="218"/>
        <v>35.638888888888893</v>
      </c>
    </row>
    <row r="1704" spans="2:21" x14ac:dyDescent="0.2">
      <c r="B1704" s="7" t="s">
        <v>54</v>
      </c>
      <c r="C1704" s="7">
        <v>1696</v>
      </c>
      <c r="D1704" s="7">
        <v>219</v>
      </c>
      <c r="E1704" s="13">
        <v>128.4</v>
      </c>
      <c r="F1704" s="17">
        <f t="shared" si="219"/>
        <v>2.7777777777776198E-2</v>
      </c>
      <c r="G1704" s="17">
        <f t="shared" si="220"/>
        <v>9.9999999999994316E-2</v>
      </c>
      <c r="I1704">
        <f t="shared" si="216"/>
        <v>-11.250000000000959</v>
      </c>
      <c r="J1704">
        <f t="shared" si="222"/>
        <v>103.2993</v>
      </c>
      <c r="K1704">
        <f t="shared" si="223"/>
        <v>371.8472243318875</v>
      </c>
      <c r="L1704">
        <f>Table1[[#This Row],[Accel. (N)]]+Table1[[#This Row],[Roll (N)]]+Table1[[#This Row],[Aero (N)]]</f>
        <v>463.89652433188655</v>
      </c>
      <c r="M1704">
        <f>Table1[[#This Row],[Total (N)]]*((E1690/3.6)/1000)</f>
        <v>16.184834293356928</v>
      </c>
      <c r="N1704">
        <f>Table1[[#This Row],[Power (kW)]]*1000</f>
        <v>16184.834293356929</v>
      </c>
      <c r="P1704">
        <f>(Table1[[#This Row],[Power (kW)]]*1000)*C1690</f>
        <v>27222891.281426355</v>
      </c>
      <c r="S1704">
        <f t="shared" si="217"/>
        <v>0</v>
      </c>
      <c r="T1704">
        <f t="shared" si="221"/>
        <v>128.4</v>
      </c>
      <c r="U1704">
        <f t="shared" si="218"/>
        <v>35.666666666666664</v>
      </c>
    </row>
    <row r="1705" spans="2:21" x14ac:dyDescent="0.2">
      <c r="B1705" s="7" t="s">
        <v>54</v>
      </c>
      <c r="C1705" s="7">
        <v>1697</v>
      </c>
      <c r="D1705" s="7">
        <v>220</v>
      </c>
      <c r="E1705" s="13">
        <v>128.5</v>
      </c>
      <c r="F1705" s="17">
        <f t="shared" si="219"/>
        <v>2.7777777777776198E-2</v>
      </c>
      <c r="G1705" s="17">
        <f t="shared" si="220"/>
        <v>9.9999999999994316E-2</v>
      </c>
      <c r="I1705">
        <f t="shared" si="216"/>
        <v>22.50000000000032</v>
      </c>
      <c r="J1705">
        <f t="shared" si="222"/>
        <v>103.2993</v>
      </c>
      <c r="K1705">
        <f t="shared" si="223"/>
        <v>371.8472243318875</v>
      </c>
      <c r="L1705">
        <f>Table1[[#This Row],[Accel. (N)]]+Table1[[#This Row],[Roll (N)]]+Table1[[#This Row],[Aero (N)]]</f>
        <v>497.6465243318878</v>
      </c>
      <c r="M1705">
        <f>Table1[[#This Row],[Total (N)]]*((E1691/3.6)/1000)</f>
        <v>17.362334293356973</v>
      </c>
      <c r="N1705">
        <f>Table1[[#This Row],[Power (kW)]]*1000</f>
        <v>17362.334293356973</v>
      </c>
      <c r="P1705">
        <f>(Table1[[#This Row],[Power (kW)]]*1000)*C1691</f>
        <v>29220808.615719784</v>
      </c>
      <c r="S1705">
        <f t="shared" si="217"/>
        <v>0</v>
      </c>
      <c r="T1705">
        <f t="shared" si="221"/>
        <v>128.5</v>
      </c>
      <c r="U1705">
        <f t="shared" si="218"/>
        <v>35.694444444444443</v>
      </c>
    </row>
    <row r="1706" spans="2:21" x14ac:dyDescent="0.2">
      <c r="B1706" s="7" t="s">
        <v>54</v>
      </c>
      <c r="C1706" s="7">
        <v>1698</v>
      </c>
      <c r="D1706" s="7">
        <v>221</v>
      </c>
      <c r="E1706" s="13">
        <v>128.6</v>
      </c>
      <c r="F1706" s="17">
        <f t="shared" si="219"/>
        <v>1.3888888888888099E-2</v>
      </c>
      <c r="G1706" s="17">
        <f t="shared" si="220"/>
        <v>4.9999999999997158E-2</v>
      </c>
      <c r="I1706">
        <f t="shared" si="216"/>
        <v>67.500000000000966</v>
      </c>
      <c r="J1706">
        <f t="shared" si="222"/>
        <v>103.2993</v>
      </c>
      <c r="K1706">
        <f t="shared" si="223"/>
        <v>373.03239401672556</v>
      </c>
      <c r="L1706">
        <f>Table1[[#This Row],[Accel. (N)]]+Table1[[#This Row],[Roll (N)]]+Table1[[#This Row],[Aero (N)]]</f>
        <v>543.83169401672649</v>
      </c>
      <c r="M1706">
        <f>Table1[[#This Row],[Total (N)]]*((E1692/3.6)/1000)</f>
        <v>19.003896418695611</v>
      </c>
      <c r="N1706">
        <f>Table1[[#This Row],[Power (kW)]]*1000</f>
        <v>19003.896418695611</v>
      </c>
      <c r="P1706">
        <f>(Table1[[#This Row],[Power (kW)]]*1000)*C1692</f>
        <v>32002561.569083408</v>
      </c>
      <c r="S1706">
        <f t="shared" si="217"/>
        <v>0</v>
      </c>
      <c r="T1706">
        <f t="shared" si="221"/>
        <v>128.6</v>
      </c>
      <c r="U1706">
        <f t="shared" si="218"/>
        <v>35.722222222222221</v>
      </c>
    </row>
    <row r="1707" spans="2:21" x14ac:dyDescent="0.2">
      <c r="B1707" s="7" t="s">
        <v>54</v>
      </c>
      <c r="C1707" s="7">
        <v>1699</v>
      </c>
      <c r="D1707" s="7">
        <v>222</v>
      </c>
      <c r="E1707" s="13">
        <v>128.6</v>
      </c>
      <c r="F1707" s="17">
        <f t="shared" si="219"/>
        <v>-1.3888888888888099E-2</v>
      </c>
      <c r="G1707" s="17">
        <f t="shared" si="220"/>
        <v>-4.9999999999997158E-2</v>
      </c>
      <c r="I1707">
        <f t="shared" si="216"/>
        <v>89.999999999999687</v>
      </c>
      <c r="J1707">
        <f t="shared" si="222"/>
        <v>103.2993</v>
      </c>
      <c r="K1707">
        <f t="shared" si="223"/>
        <v>375.40839052093565</v>
      </c>
      <c r="L1707">
        <f>Table1[[#This Row],[Accel. (N)]]+Table1[[#This Row],[Roll (N)]]+Table1[[#This Row],[Aero (N)]]</f>
        <v>568.70769052093533</v>
      </c>
      <c r="M1707">
        <f>Table1[[#This Row],[Total (N)]]*((E1693/3.6)/1000)</f>
        <v>19.936364039928343</v>
      </c>
      <c r="N1707">
        <f>Table1[[#This Row],[Power (kW)]]*1000</f>
        <v>19936.364039928343</v>
      </c>
      <c r="P1707">
        <f>(Table1[[#This Row],[Power (kW)]]*1000)*C1693</f>
        <v>33592773.40727926</v>
      </c>
      <c r="S1707">
        <f t="shared" si="217"/>
        <v>0</v>
      </c>
      <c r="T1707">
        <f t="shared" si="221"/>
        <v>128.6</v>
      </c>
      <c r="U1707">
        <f t="shared" si="218"/>
        <v>35.722222222222221</v>
      </c>
    </row>
    <row r="1708" spans="2:21" x14ac:dyDescent="0.2">
      <c r="B1708" s="7" t="s">
        <v>54</v>
      </c>
      <c r="C1708" s="7">
        <v>1700</v>
      </c>
      <c r="D1708" s="7">
        <v>223</v>
      </c>
      <c r="E1708" s="13">
        <v>128.5</v>
      </c>
      <c r="F1708" s="17">
        <f t="shared" si="219"/>
        <v>-4.1666666666664298E-2</v>
      </c>
      <c r="G1708" s="17">
        <f t="shared" si="220"/>
        <v>-0.14999999999999147</v>
      </c>
      <c r="I1708">
        <f t="shared" si="216"/>
        <v>89.999999999999687</v>
      </c>
      <c r="J1708">
        <f t="shared" si="222"/>
        <v>103.2993</v>
      </c>
      <c r="K1708">
        <f t="shared" si="223"/>
        <v>377.79192987119075</v>
      </c>
      <c r="L1708">
        <f>Table1[[#This Row],[Accel. (N)]]+Table1[[#This Row],[Roll (N)]]+Table1[[#This Row],[Aero (N)]]</f>
        <v>571.09122987119042</v>
      </c>
      <c r="M1708">
        <f>Table1[[#This Row],[Total (N)]]*((E1694/3.6)/1000)</f>
        <v>20.083374917136862</v>
      </c>
      <c r="N1708">
        <f>Table1[[#This Row],[Power (kW)]]*1000</f>
        <v>20083.374917136862</v>
      </c>
      <c r="P1708">
        <f>(Table1[[#This Row],[Power (kW)]]*1000)*C1694</f>
        <v>33860570.110292748</v>
      </c>
      <c r="S1708">
        <f t="shared" si="217"/>
        <v>0</v>
      </c>
      <c r="T1708">
        <f t="shared" si="221"/>
        <v>128.5</v>
      </c>
      <c r="U1708">
        <f t="shared" si="218"/>
        <v>35.694444444444443</v>
      </c>
    </row>
    <row r="1709" spans="2:21" x14ac:dyDescent="0.2">
      <c r="B1709" s="7" t="s">
        <v>54</v>
      </c>
      <c r="C1709" s="7">
        <v>1701</v>
      </c>
      <c r="D1709" s="7">
        <v>224</v>
      </c>
      <c r="E1709" s="13">
        <v>128.30000000000001</v>
      </c>
      <c r="F1709" s="17">
        <f t="shared" si="219"/>
        <v>-5.5555555555556344E-2</v>
      </c>
      <c r="G1709" s="17">
        <f t="shared" si="220"/>
        <v>-0.20000000000000284</v>
      </c>
      <c r="I1709">
        <f t="shared" si="216"/>
        <v>90.000000000001279</v>
      </c>
      <c r="J1709">
        <f t="shared" si="222"/>
        <v>103.2993</v>
      </c>
      <c r="K1709">
        <f t="shared" si="223"/>
        <v>380.18301206749095</v>
      </c>
      <c r="L1709">
        <f>Table1[[#This Row],[Accel. (N)]]+Table1[[#This Row],[Roll (N)]]+Table1[[#This Row],[Aero (N)]]</f>
        <v>573.48231206749222</v>
      </c>
      <c r="M1709">
        <f>Table1[[#This Row],[Total (N)]]*((E1695/3.6)/1000)</f>
        <v>20.231181564603197</v>
      </c>
      <c r="N1709">
        <f>Table1[[#This Row],[Power (kW)]]*1000</f>
        <v>20231.181564603197</v>
      </c>
      <c r="P1709">
        <f>(Table1[[#This Row],[Power (kW)]]*1000)*C1695</f>
        <v>34130003.299485594</v>
      </c>
      <c r="S1709">
        <f t="shared" si="217"/>
        <v>0</v>
      </c>
      <c r="T1709">
        <f t="shared" si="221"/>
        <v>128.30000000000001</v>
      </c>
      <c r="U1709">
        <f t="shared" si="218"/>
        <v>35.638888888888893</v>
      </c>
    </row>
    <row r="1710" spans="2:21" x14ac:dyDescent="0.2">
      <c r="B1710" s="7" t="s">
        <v>54</v>
      </c>
      <c r="C1710" s="7">
        <v>1702</v>
      </c>
      <c r="D1710" s="7">
        <v>225</v>
      </c>
      <c r="E1710" s="13">
        <v>128.1</v>
      </c>
      <c r="F1710" s="17">
        <f t="shared" si="219"/>
        <v>-5.5555555555556344E-2</v>
      </c>
      <c r="G1710" s="17">
        <f t="shared" si="220"/>
        <v>-0.20000000000000284</v>
      </c>
      <c r="I1710">
        <f t="shared" si="216"/>
        <v>67.499999999999361</v>
      </c>
      <c r="J1710">
        <f t="shared" si="222"/>
        <v>103.2993</v>
      </c>
      <c r="K1710">
        <f t="shared" si="223"/>
        <v>382.58163710983644</v>
      </c>
      <c r="L1710">
        <f>Table1[[#This Row],[Accel. (N)]]+Table1[[#This Row],[Roll (N)]]+Table1[[#This Row],[Aero (N)]]</f>
        <v>553.38093710983583</v>
      </c>
      <c r="M1710">
        <f>Table1[[#This Row],[Total (N)]]*((E1696/3.6)/1000)</f>
        <v>19.583536496609192</v>
      </c>
      <c r="N1710">
        <f>Table1[[#This Row],[Power (kW)]]*1000</f>
        <v>19583.536496609191</v>
      </c>
      <c r="P1710">
        <f>(Table1[[#This Row],[Power (kW)]]*1000)*C1696</f>
        <v>33057009.606276315</v>
      </c>
      <c r="S1710">
        <f t="shared" si="217"/>
        <v>0</v>
      </c>
      <c r="T1710">
        <f t="shared" si="221"/>
        <v>128.1</v>
      </c>
      <c r="U1710">
        <f t="shared" si="218"/>
        <v>35.583333333333329</v>
      </c>
    </row>
    <row r="1711" spans="2:21" x14ac:dyDescent="0.2">
      <c r="B1711" s="7" t="s">
        <v>54</v>
      </c>
      <c r="C1711" s="7">
        <v>1703</v>
      </c>
      <c r="D1711" s="7">
        <v>226</v>
      </c>
      <c r="E1711" s="13">
        <v>127.9</v>
      </c>
      <c r="F1711" s="17">
        <f t="shared" si="219"/>
        <v>-6.9444444444444448E-2</v>
      </c>
      <c r="G1711" s="17">
        <f t="shared" si="220"/>
        <v>-0.25</v>
      </c>
      <c r="I1711">
        <f t="shared" si="216"/>
        <v>44.999999999999041</v>
      </c>
      <c r="J1711">
        <f t="shared" si="222"/>
        <v>103.2993</v>
      </c>
      <c r="K1711">
        <f t="shared" si="223"/>
        <v>383.78377819827585</v>
      </c>
      <c r="L1711">
        <f>Table1[[#This Row],[Accel. (N)]]+Table1[[#This Row],[Roll (N)]]+Table1[[#This Row],[Aero (N)]]</f>
        <v>532.08307819827496</v>
      </c>
      <c r="M1711">
        <f>Table1[[#This Row],[Total (N)]]*((E1697/3.6)/1000)</f>
        <v>18.859389105027745</v>
      </c>
      <c r="N1711">
        <f>Table1[[#This Row],[Power (kW)]]*1000</f>
        <v>18859.389105027745</v>
      </c>
      <c r="P1711">
        <f>(Table1[[#This Row],[Power (kW)]]*1000)*C1697</f>
        <v>31853508.198391862</v>
      </c>
      <c r="S1711">
        <f t="shared" si="217"/>
        <v>0</v>
      </c>
      <c r="T1711">
        <f t="shared" si="221"/>
        <v>127.9</v>
      </c>
      <c r="U1711">
        <f t="shared" si="218"/>
        <v>35.527777777777779</v>
      </c>
    </row>
    <row r="1712" spans="2:21" x14ac:dyDescent="0.2">
      <c r="B1712" s="7" t="s">
        <v>54</v>
      </c>
      <c r="C1712" s="7">
        <v>1704</v>
      </c>
      <c r="D1712" s="7">
        <v>227</v>
      </c>
      <c r="E1712" s="13">
        <v>127.6</v>
      </c>
      <c r="F1712" s="17">
        <f t="shared" si="219"/>
        <v>-6.9444444444444448E-2</v>
      </c>
      <c r="G1712" s="17">
        <f t="shared" si="220"/>
        <v>-0.25</v>
      </c>
      <c r="I1712">
        <f t="shared" si="216"/>
        <v>33.750000000001279</v>
      </c>
      <c r="J1712">
        <f t="shared" si="222"/>
        <v>103.2993</v>
      </c>
      <c r="K1712">
        <f t="shared" si="223"/>
        <v>384.98780499822675</v>
      </c>
      <c r="L1712">
        <f>Table1[[#This Row],[Accel. (N)]]+Table1[[#This Row],[Roll (N)]]+Table1[[#This Row],[Aero (N)]]</f>
        <v>522.03710499822796</v>
      </c>
      <c r="M1712">
        <f>Table1[[#This Row],[Total (N)]]*((E1698/3.6)/1000)</f>
        <v>18.53231722743709</v>
      </c>
      <c r="N1712">
        <f>Table1[[#This Row],[Power (kW)]]*1000</f>
        <v>18532.317227437092</v>
      </c>
      <c r="P1712">
        <f>(Table1[[#This Row],[Power (kW)]]*1000)*C1698</f>
        <v>31319616.114368685</v>
      </c>
      <c r="S1712">
        <f t="shared" si="217"/>
        <v>0</v>
      </c>
      <c r="T1712">
        <f t="shared" si="221"/>
        <v>127.6</v>
      </c>
      <c r="U1712">
        <f t="shared" si="218"/>
        <v>35.444444444444443</v>
      </c>
    </row>
    <row r="1713" spans="2:21" x14ac:dyDescent="0.2">
      <c r="B1713" s="7" t="s">
        <v>54</v>
      </c>
      <c r="C1713" s="7">
        <v>1705</v>
      </c>
      <c r="D1713" s="7">
        <v>228</v>
      </c>
      <c r="E1713" s="13">
        <v>127.4</v>
      </c>
      <c r="F1713" s="17">
        <f t="shared" si="219"/>
        <v>-5.5555555555554373E-2</v>
      </c>
      <c r="G1713" s="17">
        <f t="shared" si="220"/>
        <v>-0.19999999999999574</v>
      </c>
      <c r="I1713">
        <f t="shared" si="216"/>
        <v>22.50000000000032</v>
      </c>
      <c r="J1713">
        <f t="shared" si="222"/>
        <v>103.2993</v>
      </c>
      <c r="K1713">
        <f t="shared" si="223"/>
        <v>385.59052554001892</v>
      </c>
      <c r="L1713">
        <f>Table1[[#This Row],[Accel. (N)]]+Table1[[#This Row],[Roll (N)]]+Table1[[#This Row],[Aero (N)]]</f>
        <v>511.38982554001927</v>
      </c>
      <c r="M1713">
        <f>Table1[[#This Row],[Total (N)]]*((E1699/3.6)/1000)</f>
        <v>18.168544079602352</v>
      </c>
      <c r="N1713">
        <f>Table1[[#This Row],[Power (kW)]]*1000</f>
        <v>18168.54407960235</v>
      </c>
      <c r="P1713">
        <f>(Table1[[#This Row],[Power (kW)]]*1000)*C1699</f>
        <v>30723008.038607575</v>
      </c>
      <c r="S1713">
        <f t="shared" si="217"/>
        <v>0</v>
      </c>
      <c r="T1713">
        <f t="shared" si="221"/>
        <v>127.4</v>
      </c>
      <c r="U1713">
        <f t="shared" si="218"/>
        <v>35.388888888888893</v>
      </c>
    </row>
    <row r="1714" spans="2:21" x14ac:dyDescent="0.2">
      <c r="B1714" s="7" t="s">
        <v>54</v>
      </c>
      <c r="C1714" s="7">
        <v>1706</v>
      </c>
      <c r="D1714" s="7">
        <v>229</v>
      </c>
      <c r="E1714" s="13">
        <v>127.2</v>
      </c>
      <c r="F1714" s="17">
        <f t="shared" si="219"/>
        <v>-5.5555555555556344E-2</v>
      </c>
      <c r="G1714" s="17">
        <f t="shared" si="220"/>
        <v>-0.20000000000000284</v>
      </c>
      <c r="I1714">
        <f t="shared" si="216"/>
        <v>22.499999999998721</v>
      </c>
      <c r="J1714">
        <f t="shared" si="222"/>
        <v>103.2993</v>
      </c>
      <c r="K1714">
        <f t="shared" si="223"/>
        <v>386.19371750968895</v>
      </c>
      <c r="L1714">
        <f>Table1[[#This Row],[Accel. (N)]]+Table1[[#This Row],[Roll (N)]]+Table1[[#This Row],[Aero (N)]]</f>
        <v>511.99301750968766</v>
      </c>
      <c r="M1714">
        <f>Table1[[#This Row],[Total (N)]]*((E1700/3.6)/1000)</f>
        <v>18.204196178122228</v>
      </c>
      <c r="N1714">
        <f>Table1[[#This Row],[Power (kW)]]*1000</f>
        <v>18204.196178122227</v>
      </c>
      <c r="P1714">
        <f>(Table1[[#This Row],[Power (kW)]]*1000)*C1700</f>
        <v>30801499.933382809</v>
      </c>
      <c r="S1714">
        <f t="shared" si="217"/>
        <v>0</v>
      </c>
      <c r="T1714">
        <f t="shared" si="221"/>
        <v>127.2</v>
      </c>
      <c r="U1714">
        <f t="shared" si="218"/>
        <v>35.333333333333336</v>
      </c>
    </row>
    <row r="1715" spans="2:21" x14ac:dyDescent="0.2">
      <c r="B1715" s="7" t="s">
        <v>54</v>
      </c>
      <c r="C1715" s="7">
        <v>1707</v>
      </c>
      <c r="D1715" s="7">
        <v>230</v>
      </c>
      <c r="E1715" s="13">
        <v>127</v>
      </c>
      <c r="F1715" s="17">
        <f t="shared" si="219"/>
        <v>-4.1666666666666269E-2</v>
      </c>
      <c r="G1715" s="17">
        <f t="shared" si="220"/>
        <v>-0.14999999999999858</v>
      </c>
      <c r="I1715">
        <f t="shared" si="216"/>
        <v>22.499999999998721</v>
      </c>
      <c r="J1715">
        <f t="shared" si="222"/>
        <v>103.2993</v>
      </c>
      <c r="K1715">
        <f t="shared" si="223"/>
        <v>386.79738090723663</v>
      </c>
      <c r="L1715">
        <f>Table1[[#This Row],[Accel. (N)]]+Table1[[#This Row],[Roll (N)]]+Table1[[#This Row],[Aero (N)]]</f>
        <v>512.5966809072354</v>
      </c>
      <c r="M1715">
        <f>Table1[[#This Row],[Total (N)]]*((E1701/3.6)/1000)</f>
        <v>18.239898562282455</v>
      </c>
      <c r="N1715">
        <f>Table1[[#This Row],[Power (kW)]]*1000</f>
        <v>18239.898562282455</v>
      </c>
      <c r="P1715">
        <f>(Table1[[#This Row],[Power (kW)]]*1000)*C1701</f>
        <v>30880148.265944198</v>
      </c>
      <c r="S1715">
        <f t="shared" si="217"/>
        <v>0</v>
      </c>
      <c r="T1715">
        <f t="shared" si="221"/>
        <v>127</v>
      </c>
      <c r="U1715">
        <f t="shared" si="218"/>
        <v>35.277777777777779</v>
      </c>
    </row>
    <row r="1716" spans="2:21" x14ac:dyDescent="0.2">
      <c r="B1716" s="7" t="s">
        <v>54</v>
      </c>
      <c r="C1716" s="7">
        <v>1708</v>
      </c>
      <c r="D1716" s="7">
        <v>231</v>
      </c>
      <c r="E1716" s="13">
        <v>126.9</v>
      </c>
      <c r="F1716" s="17">
        <f t="shared" si="219"/>
        <v>-2.7777777777778172E-2</v>
      </c>
      <c r="G1716" s="17">
        <f t="shared" si="220"/>
        <v>-0.10000000000000142</v>
      </c>
      <c r="I1716">
        <f t="shared" si="216"/>
        <v>22.500000000001918</v>
      </c>
      <c r="J1716">
        <f t="shared" si="222"/>
        <v>103.2993</v>
      </c>
      <c r="K1716">
        <f t="shared" si="223"/>
        <v>387.40151573266223</v>
      </c>
      <c r="L1716">
        <f>Table1[[#This Row],[Accel. (N)]]+Table1[[#This Row],[Roll (N)]]+Table1[[#This Row],[Aero (N)]]</f>
        <v>513.20081573266418</v>
      </c>
      <c r="M1716">
        <f>Table1[[#This Row],[Total (N)]]*((E1702/3.6)/1000)</f>
        <v>18.275651271368762</v>
      </c>
      <c r="N1716">
        <f>Table1[[#This Row],[Power (kW)]]*1000</f>
        <v>18275.651271368763</v>
      </c>
      <c r="P1716">
        <f>(Table1[[#This Row],[Power (kW)]]*1000)*C1702</f>
        <v>30958953.253698684</v>
      </c>
      <c r="S1716">
        <f t="shared" si="217"/>
        <v>0</v>
      </c>
      <c r="T1716">
        <f t="shared" si="221"/>
        <v>126.9</v>
      </c>
      <c r="U1716">
        <f t="shared" si="218"/>
        <v>35.25</v>
      </c>
    </row>
    <row r="1717" spans="2:21" x14ac:dyDescent="0.2">
      <c r="B1717" s="7" t="s">
        <v>54</v>
      </c>
      <c r="C1717" s="7">
        <v>1709</v>
      </c>
      <c r="D1717" s="7">
        <v>232</v>
      </c>
      <c r="E1717" s="13">
        <v>126.8</v>
      </c>
      <c r="F1717" s="17">
        <f t="shared" si="219"/>
        <v>-2.7777777777778172E-2</v>
      </c>
      <c r="G1717" s="17">
        <f t="shared" si="220"/>
        <v>-0.10000000000000142</v>
      </c>
      <c r="I1717">
        <f t="shared" si="216"/>
        <v>22.500000000001918</v>
      </c>
      <c r="J1717">
        <f t="shared" si="222"/>
        <v>103.2993</v>
      </c>
      <c r="K1717">
        <f t="shared" si="223"/>
        <v>388.00612198596582</v>
      </c>
      <c r="L1717">
        <f>Table1[[#This Row],[Accel. (N)]]+Table1[[#This Row],[Roll (N)]]+Table1[[#This Row],[Aero (N)]]</f>
        <v>513.80542198596777</v>
      </c>
      <c r="M1717">
        <f>Table1[[#This Row],[Total (N)]]*((E1703/3.6)/1000)</f>
        <v>18.311454344666576</v>
      </c>
      <c r="N1717">
        <f>Table1[[#This Row],[Power (kW)]]*1000</f>
        <v>18311.454344666574</v>
      </c>
      <c r="P1717">
        <f>(Table1[[#This Row],[Power (kW)]]*1000)*C1703</f>
        <v>31037915.114209842</v>
      </c>
      <c r="S1717">
        <f t="shared" si="217"/>
        <v>0</v>
      </c>
      <c r="T1717">
        <f t="shared" si="221"/>
        <v>126.8</v>
      </c>
      <c r="U1717">
        <f t="shared" si="218"/>
        <v>35.222222222222221</v>
      </c>
    </row>
    <row r="1718" spans="2:21" x14ac:dyDescent="0.2">
      <c r="B1718" s="7" t="s">
        <v>54</v>
      </c>
      <c r="C1718" s="7">
        <v>1710</v>
      </c>
      <c r="D1718" s="7">
        <v>233</v>
      </c>
      <c r="E1718" s="13">
        <v>126.7</v>
      </c>
      <c r="F1718" s="17">
        <f t="shared" si="219"/>
        <v>0</v>
      </c>
      <c r="G1718" s="17">
        <f t="shared" si="220"/>
        <v>0</v>
      </c>
      <c r="I1718">
        <f t="shared" si="216"/>
        <v>22.499999999998721</v>
      </c>
      <c r="J1718">
        <f t="shared" si="222"/>
        <v>103.2993</v>
      </c>
      <c r="K1718">
        <f t="shared" si="223"/>
        <v>388.61119966714693</v>
      </c>
      <c r="L1718">
        <f>Table1[[#This Row],[Accel. (N)]]+Table1[[#This Row],[Roll (N)]]+Table1[[#This Row],[Aero (N)]]</f>
        <v>514.4104996671457</v>
      </c>
      <c r="M1718">
        <f>Table1[[#This Row],[Total (N)]]*((E1704/3.6)/1000)</f>
        <v>18.347307821461531</v>
      </c>
      <c r="N1718">
        <f>Table1[[#This Row],[Power (kW)]]*1000</f>
        <v>18347.307821461531</v>
      </c>
      <c r="P1718">
        <f>(Table1[[#This Row],[Power (kW)]]*1000)*C1704</f>
        <v>31117034.065198757</v>
      </c>
      <c r="S1718">
        <f t="shared" si="217"/>
        <v>0</v>
      </c>
      <c r="T1718">
        <f t="shared" si="221"/>
        <v>126.7</v>
      </c>
      <c r="U1718">
        <f t="shared" si="218"/>
        <v>35.194444444444443</v>
      </c>
    </row>
    <row r="1719" spans="2:21" x14ac:dyDescent="0.2">
      <c r="B1719" s="7" t="s">
        <v>54</v>
      </c>
      <c r="C1719" s="7">
        <v>1711</v>
      </c>
      <c r="D1719" s="7">
        <v>234</v>
      </c>
      <c r="E1719" s="13">
        <v>126.8</v>
      </c>
      <c r="F1719" s="17">
        <f t="shared" si="219"/>
        <v>2.7777777777778172E-2</v>
      </c>
      <c r="G1719" s="17">
        <f t="shared" si="220"/>
        <v>0.10000000000000142</v>
      </c>
      <c r="I1719">
        <f t="shared" ref="I1719:I1782" si="224">$M$16*F1705</f>
        <v>22.499999999998721</v>
      </c>
      <c r="J1719">
        <f t="shared" si="222"/>
        <v>103.2993</v>
      </c>
      <c r="K1719">
        <f t="shared" si="223"/>
        <v>389.21674877620603</v>
      </c>
      <c r="L1719">
        <f>Table1[[#This Row],[Accel. (N)]]+Table1[[#This Row],[Roll (N)]]+Table1[[#This Row],[Aero (N)]]</f>
        <v>515.0160487762048</v>
      </c>
      <c r="M1719">
        <f>Table1[[#This Row],[Total (N)]]*((E1705/3.6)/1000)</f>
        <v>18.383211741039531</v>
      </c>
      <c r="N1719">
        <f>Table1[[#This Row],[Power (kW)]]*1000</f>
        <v>18383.211741039529</v>
      </c>
      <c r="P1719">
        <f>(Table1[[#This Row],[Power (kW)]]*1000)*C1705</f>
        <v>31196310.32454408</v>
      </c>
      <c r="S1719">
        <f t="shared" si="217"/>
        <v>0</v>
      </c>
      <c r="T1719">
        <f t="shared" si="221"/>
        <v>126.8</v>
      </c>
      <c r="U1719">
        <f t="shared" si="218"/>
        <v>35.222222222222221</v>
      </c>
    </row>
    <row r="1720" spans="2:21" x14ac:dyDescent="0.2">
      <c r="B1720" s="7" t="s">
        <v>54</v>
      </c>
      <c r="C1720" s="7">
        <v>1712</v>
      </c>
      <c r="D1720" s="7">
        <v>235</v>
      </c>
      <c r="E1720" s="13">
        <v>126.9</v>
      </c>
      <c r="F1720" s="17">
        <f t="shared" si="219"/>
        <v>4.1666666666666269E-2</v>
      </c>
      <c r="G1720" s="17">
        <f t="shared" si="220"/>
        <v>0.14999999999999858</v>
      </c>
      <c r="I1720">
        <f t="shared" si="224"/>
        <v>11.249999999999361</v>
      </c>
      <c r="J1720">
        <f t="shared" si="222"/>
        <v>103.2993</v>
      </c>
      <c r="K1720">
        <f t="shared" si="223"/>
        <v>389.82276931314294</v>
      </c>
      <c r="L1720">
        <f>Table1[[#This Row],[Accel. (N)]]+Table1[[#This Row],[Roll (N)]]+Table1[[#This Row],[Aero (N)]]</f>
        <v>504.37206931314233</v>
      </c>
      <c r="M1720">
        <f>Table1[[#This Row],[Total (N)]]*((E1706/3.6)/1000)</f>
        <v>18.01729114268614</v>
      </c>
      <c r="N1720">
        <f>Table1[[#This Row],[Power (kW)]]*1000</f>
        <v>18017.291142686139</v>
      </c>
      <c r="P1720">
        <f>(Table1[[#This Row],[Power (kW)]]*1000)*C1706</f>
        <v>30593360.360281065</v>
      </c>
      <c r="S1720">
        <f t="shared" si="217"/>
        <v>0</v>
      </c>
      <c r="T1720">
        <f t="shared" si="221"/>
        <v>126.9</v>
      </c>
      <c r="U1720">
        <f t="shared" si="218"/>
        <v>35.25</v>
      </c>
    </row>
    <row r="1721" spans="2:21" x14ac:dyDescent="0.2">
      <c r="B1721" s="7" t="s">
        <v>54</v>
      </c>
      <c r="C1721" s="7">
        <v>1713</v>
      </c>
      <c r="D1721" s="7">
        <v>236</v>
      </c>
      <c r="E1721" s="13">
        <v>127.1</v>
      </c>
      <c r="F1721" s="17">
        <f t="shared" si="219"/>
        <v>6.9444444444444448E-2</v>
      </c>
      <c r="G1721" s="17">
        <f t="shared" si="220"/>
        <v>0.25</v>
      </c>
      <c r="I1721">
        <f t="shared" si="224"/>
        <v>-11.249999999999361</v>
      </c>
      <c r="J1721">
        <f t="shared" si="222"/>
        <v>103.2993</v>
      </c>
      <c r="K1721">
        <f t="shared" si="223"/>
        <v>389.82276931314294</v>
      </c>
      <c r="L1721">
        <f>Table1[[#This Row],[Accel. (N)]]+Table1[[#This Row],[Roll (N)]]+Table1[[#This Row],[Aero (N)]]</f>
        <v>481.87206931314358</v>
      </c>
      <c r="M1721">
        <f>Table1[[#This Row],[Total (N)]]*((E1707/3.6)/1000)</f>
        <v>17.213541142686186</v>
      </c>
      <c r="N1721">
        <f>Table1[[#This Row],[Power (kW)]]*1000</f>
        <v>17213.541142686187</v>
      </c>
      <c r="P1721">
        <f>(Table1[[#This Row],[Power (kW)]]*1000)*C1707</f>
        <v>29245806.401423831</v>
      </c>
      <c r="S1721">
        <f t="shared" si="217"/>
        <v>0</v>
      </c>
      <c r="T1721">
        <f t="shared" si="221"/>
        <v>127.1</v>
      </c>
      <c r="U1721">
        <f t="shared" si="218"/>
        <v>35.30555555555555</v>
      </c>
    </row>
    <row r="1722" spans="2:21" x14ac:dyDescent="0.2">
      <c r="B1722" s="7" t="s">
        <v>54</v>
      </c>
      <c r="C1722" s="7">
        <v>1714</v>
      </c>
      <c r="D1722" s="7">
        <v>237</v>
      </c>
      <c r="E1722" s="13">
        <v>127.4</v>
      </c>
      <c r="F1722" s="17">
        <f t="shared" si="219"/>
        <v>8.3333333333334522E-2</v>
      </c>
      <c r="G1722" s="17">
        <f t="shared" si="220"/>
        <v>0.30000000000000426</v>
      </c>
      <c r="I1722">
        <f t="shared" si="224"/>
        <v>-33.749999999998082</v>
      </c>
      <c r="J1722">
        <f t="shared" si="222"/>
        <v>103.2993</v>
      </c>
      <c r="K1722">
        <f t="shared" si="223"/>
        <v>389.21674877620603</v>
      </c>
      <c r="L1722">
        <f>Table1[[#This Row],[Accel. (N)]]+Table1[[#This Row],[Roll (N)]]+Table1[[#This Row],[Aero (N)]]</f>
        <v>458.76604877620798</v>
      </c>
      <c r="M1722">
        <f>Table1[[#This Row],[Total (N)]]*((E1708/3.6)/1000)</f>
        <v>16.375399241039645</v>
      </c>
      <c r="N1722">
        <f>Table1[[#This Row],[Power (kW)]]*1000</f>
        <v>16375.399241039646</v>
      </c>
      <c r="P1722">
        <f>(Table1[[#This Row],[Power (kW)]]*1000)*C1708</f>
        <v>27838178.709767397</v>
      </c>
      <c r="S1722">
        <f t="shared" si="217"/>
        <v>0</v>
      </c>
      <c r="T1722">
        <f t="shared" si="221"/>
        <v>127.4</v>
      </c>
      <c r="U1722">
        <f t="shared" si="218"/>
        <v>35.388888888888893</v>
      </c>
    </row>
    <row r="1723" spans="2:21" x14ac:dyDescent="0.2">
      <c r="B1723" s="7" t="s">
        <v>54</v>
      </c>
      <c r="C1723" s="7">
        <v>1715</v>
      </c>
      <c r="D1723" s="7">
        <v>238</v>
      </c>
      <c r="E1723" s="13">
        <v>127.7</v>
      </c>
      <c r="F1723" s="17">
        <f t="shared" si="219"/>
        <v>9.7222222222220642E-2</v>
      </c>
      <c r="G1723" s="17">
        <f t="shared" si="220"/>
        <v>0.34999999999999432</v>
      </c>
      <c r="I1723">
        <f t="shared" si="224"/>
        <v>-45.000000000000639</v>
      </c>
      <c r="J1723">
        <f t="shared" si="222"/>
        <v>103.2993</v>
      </c>
      <c r="K1723">
        <f t="shared" si="223"/>
        <v>388.00612198596582</v>
      </c>
      <c r="L1723">
        <f>Table1[[#This Row],[Accel. (N)]]+Table1[[#This Row],[Roll (N)]]+Table1[[#This Row],[Aero (N)]]</f>
        <v>446.30542198596515</v>
      </c>
      <c r="M1723">
        <f>Table1[[#This Row],[Total (N)]]*((E1709/3.6)/1000)</f>
        <v>15.905829344666483</v>
      </c>
      <c r="N1723">
        <f>Table1[[#This Row],[Power (kW)]]*1000</f>
        <v>15905.829344666483</v>
      </c>
      <c r="P1723">
        <f>(Table1[[#This Row],[Power (kW)]]*1000)*C1709</f>
        <v>27055815.715277687</v>
      </c>
      <c r="S1723">
        <f t="shared" si="217"/>
        <v>0</v>
      </c>
      <c r="T1723">
        <f t="shared" si="221"/>
        <v>127.7</v>
      </c>
      <c r="U1723">
        <f t="shared" si="218"/>
        <v>35.472222222222221</v>
      </c>
    </row>
    <row r="1724" spans="2:21" x14ac:dyDescent="0.2">
      <c r="B1724" s="7" t="s">
        <v>54</v>
      </c>
      <c r="C1724" s="7">
        <v>1716</v>
      </c>
      <c r="D1724" s="7">
        <v>239</v>
      </c>
      <c r="E1724" s="13">
        <v>128.1</v>
      </c>
      <c r="F1724" s="17">
        <f t="shared" si="219"/>
        <v>0.11111111111111072</v>
      </c>
      <c r="G1724" s="17">
        <f t="shared" si="220"/>
        <v>0.39999999999999858</v>
      </c>
      <c r="I1724">
        <f t="shared" si="224"/>
        <v>-45.000000000000639</v>
      </c>
      <c r="J1724">
        <f t="shared" si="222"/>
        <v>103.2993</v>
      </c>
      <c r="K1724">
        <f t="shared" si="223"/>
        <v>386.79738090723663</v>
      </c>
      <c r="L1724">
        <f>Table1[[#This Row],[Accel. (N)]]+Table1[[#This Row],[Roll (N)]]+Table1[[#This Row],[Aero (N)]]</f>
        <v>445.09668090723596</v>
      </c>
      <c r="M1724">
        <f>Table1[[#This Row],[Total (N)]]*((E1710/3.6)/1000)</f>
        <v>15.838023562282478</v>
      </c>
      <c r="N1724">
        <f>Table1[[#This Row],[Power (kW)]]*1000</f>
        <v>15838.023562282478</v>
      </c>
      <c r="P1724">
        <f>(Table1[[#This Row],[Power (kW)]]*1000)*C1710</f>
        <v>26956316.10300478</v>
      </c>
      <c r="S1724">
        <f t="shared" si="217"/>
        <v>0</v>
      </c>
      <c r="T1724">
        <f t="shared" si="221"/>
        <v>128.1</v>
      </c>
      <c r="U1724">
        <f t="shared" si="218"/>
        <v>35.583333333333329</v>
      </c>
    </row>
    <row r="1725" spans="2:21" x14ac:dyDescent="0.2">
      <c r="B1725" s="7" t="s">
        <v>54</v>
      </c>
      <c r="C1725" s="7">
        <v>1717</v>
      </c>
      <c r="D1725" s="7">
        <v>240</v>
      </c>
      <c r="E1725" s="13">
        <v>128.5</v>
      </c>
      <c r="F1725" s="17">
        <f t="shared" si="219"/>
        <v>0.12500000000000078</v>
      </c>
      <c r="G1725" s="17">
        <f t="shared" si="220"/>
        <v>0.45000000000000284</v>
      </c>
      <c r="I1725">
        <f t="shared" si="224"/>
        <v>-56.25</v>
      </c>
      <c r="J1725">
        <f t="shared" si="222"/>
        <v>103.2993</v>
      </c>
      <c r="K1725">
        <f t="shared" si="223"/>
        <v>385.59052554001892</v>
      </c>
      <c r="L1725">
        <f>Table1[[#This Row],[Accel. (N)]]+Table1[[#This Row],[Roll (N)]]+Table1[[#This Row],[Aero (N)]]</f>
        <v>432.63982554001893</v>
      </c>
      <c r="M1725">
        <f>Table1[[#This Row],[Total (N)]]*((E1711/3.6)/1000)</f>
        <v>15.370731579602339</v>
      </c>
      <c r="N1725">
        <f>Table1[[#This Row],[Power (kW)]]*1000</f>
        <v>15370.731579602339</v>
      </c>
      <c r="P1725">
        <f>(Table1[[#This Row],[Power (kW)]]*1000)*C1711</f>
        <v>26176355.880062785</v>
      </c>
      <c r="S1725">
        <f t="shared" si="217"/>
        <v>0</v>
      </c>
      <c r="T1725">
        <f t="shared" si="221"/>
        <v>128.5</v>
      </c>
      <c r="U1725">
        <f t="shared" si="218"/>
        <v>35.694444444444443</v>
      </c>
    </row>
    <row r="1726" spans="2:21" x14ac:dyDescent="0.2">
      <c r="B1726" s="7" t="s">
        <v>54</v>
      </c>
      <c r="C1726" s="7">
        <v>1718</v>
      </c>
      <c r="D1726" s="7">
        <v>241</v>
      </c>
      <c r="E1726" s="13">
        <v>129</v>
      </c>
      <c r="F1726" s="17">
        <f t="shared" si="219"/>
        <v>0.1388888888888889</v>
      </c>
      <c r="G1726" s="17">
        <f t="shared" si="220"/>
        <v>0.5</v>
      </c>
      <c r="I1726">
        <f t="shared" si="224"/>
        <v>-56.25</v>
      </c>
      <c r="J1726">
        <f t="shared" si="222"/>
        <v>103.2993</v>
      </c>
      <c r="K1726">
        <f t="shared" si="223"/>
        <v>383.78377819827585</v>
      </c>
      <c r="L1726">
        <f>Table1[[#This Row],[Accel. (N)]]+Table1[[#This Row],[Roll (N)]]+Table1[[#This Row],[Aero (N)]]</f>
        <v>430.83307819827587</v>
      </c>
      <c r="M1726">
        <f>Table1[[#This Row],[Total (N)]]*((E1712/3.6)/1000)</f>
        <v>15.270639105027778</v>
      </c>
      <c r="N1726">
        <f>Table1[[#This Row],[Power (kW)]]*1000</f>
        <v>15270.639105027778</v>
      </c>
      <c r="P1726">
        <f>(Table1[[#This Row],[Power (kW)]]*1000)*C1712</f>
        <v>26021169.034967333</v>
      </c>
      <c r="S1726">
        <f t="shared" si="217"/>
        <v>0</v>
      </c>
      <c r="T1726">
        <f t="shared" si="221"/>
        <v>129</v>
      </c>
      <c r="U1726">
        <f t="shared" si="218"/>
        <v>35.833333333333336</v>
      </c>
    </row>
    <row r="1727" spans="2:21" x14ac:dyDescent="0.2">
      <c r="B1727" s="7" t="s">
        <v>54</v>
      </c>
      <c r="C1727" s="7">
        <v>1719</v>
      </c>
      <c r="D1727" s="7">
        <v>242</v>
      </c>
      <c r="E1727" s="13">
        <v>129.5</v>
      </c>
      <c r="F1727" s="17">
        <f t="shared" si="219"/>
        <v>0.15277777777777699</v>
      </c>
      <c r="G1727" s="17">
        <f t="shared" si="220"/>
        <v>0.54999999999999716</v>
      </c>
      <c r="I1727">
        <f t="shared" si="224"/>
        <v>-44.999999999999041</v>
      </c>
      <c r="J1727">
        <f t="shared" si="222"/>
        <v>103.2993</v>
      </c>
      <c r="K1727">
        <f t="shared" si="223"/>
        <v>382.58163710983644</v>
      </c>
      <c r="L1727">
        <f>Table1[[#This Row],[Accel. (N)]]+Table1[[#This Row],[Roll (N)]]+Table1[[#This Row],[Aero (N)]]</f>
        <v>440.88093710983742</v>
      </c>
      <c r="M1727">
        <f>Table1[[#This Row],[Total (N)]]*((E1713/3.6)/1000)</f>
        <v>15.602286496609249</v>
      </c>
      <c r="N1727">
        <f>Table1[[#This Row],[Power (kW)]]*1000</f>
        <v>15602.286496609249</v>
      </c>
      <c r="P1727">
        <f>(Table1[[#This Row],[Power (kW)]]*1000)*C1713</f>
        <v>26601898.476718768</v>
      </c>
      <c r="S1727">
        <f t="shared" si="217"/>
        <v>0</v>
      </c>
      <c r="T1727">
        <f t="shared" si="221"/>
        <v>129.5</v>
      </c>
      <c r="U1727">
        <f t="shared" si="218"/>
        <v>35.972222222222221</v>
      </c>
    </row>
    <row r="1728" spans="2:21" x14ac:dyDescent="0.2">
      <c r="B1728" s="7" t="s">
        <v>54</v>
      </c>
      <c r="C1728" s="7">
        <v>1720</v>
      </c>
      <c r="D1728" s="7">
        <v>243</v>
      </c>
      <c r="E1728" s="13">
        <v>130.1</v>
      </c>
      <c r="F1728" s="17">
        <f t="shared" si="219"/>
        <v>0.15277777777777699</v>
      </c>
      <c r="G1728" s="17">
        <f t="shared" si="220"/>
        <v>0.54999999999999716</v>
      </c>
      <c r="I1728">
        <f t="shared" si="224"/>
        <v>-45.000000000000639</v>
      </c>
      <c r="J1728">
        <f t="shared" si="222"/>
        <v>103.2993</v>
      </c>
      <c r="K1728">
        <f t="shared" si="223"/>
        <v>381.38138173290804</v>
      </c>
      <c r="L1728">
        <f>Table1[[#This Row],[Accel. (N)]]+Table1[[#This Row],[Roll (N)]]+Table1[[#This Row],[Aero (N)]]</f>
        <v>439.68068173290737</v>
      </c>
      <c r="M1728">
        <f>Table1[[#This Row],[Total (N)]]*((E1714/3.6)/1000)</f>
        <v>15.535384087896061</v>
      </c>
      <c r="N1728">
        <f>Table1[[#This Row],[Power (kW)]]*1000</f>
        <v>15535.38408789606</v>
      </c>
      <c r="P1728">
        <f>(Table1[[#This Row],[Power (kW)]]*1000)*C1714</f>
        <v>26503365.253950678</v>
      </c>
      <c r="S1728">
        <f t="shared" si="217"/>
        <v>0</v>
      </c>
      <c r="T1728">
        <f t="shared" si="221"/>
        <v>130.1</v>
      </c>
      <c r="U1728">
        <f t="shared" si="218"/>
        <v>36.138888888888886</v>
      </c>
    </row>
    <row r="1729" spans="2:21" x14ac:dyDescent="0.2">
      <c r="B1729" s="7" t="s">
        <v>54</v>
      </c>
      <c r="C1729" s="7">
        <v>1721</v>
      </c>
      <c r="D1729" s="7">
        <v>244</v>
      </c>
      <c r="E1729" s="13">
        <v>130.6</v>
      </c>
      <c r="F1729" s="17">
        <f t="shared" si="219"/>
        <v>0.12500000000000078</v>
      </c>
      <c r="G1729" s="17">
        <f t="shared" si="220"/>
        <v>0.45000000000000284</v>
      </c>
      <c r="I1729">
        <f t="shared" si="224"/>
        <v>-33.74999999999968</v>
      </c>
      <c r="J1729">
        <f t="shared" si="222"/>
        <v>103.2993</v>
      </c>
      <c r="K1729">
        <f t="shared" si="223"/>
        <v>380.18301206749095</v>
      </c>
      <c r="L1729">
        <f>Table1[[#This Row],[Accel. (N)]]+Table1[[#This Row],[Roll (N)]]+Table1[[#This Row],[Aero (N)]]</f>
        <v>449.73231206749131</v>
      </c>
      <c r="M1729">
        <f>Table1[[#This Row],[Total (N)]]*((E1715/3.6)/1000)</f>
        <v>15.865556564603164</v>
      </c>
      <c r="N1729">
        <f>Table1[[#This Row],[Power (kW)]]*1000</f>
        <v>15865.556564603165</v>
      </c>
      <c r="P1729">
        <f>(Table1[[#This Row],[Power (kW)]]*1000)*C1715</f>
        <v>27082505.055777602</v>
      </c>
      <c r="S1729">
        <f t="shared" si="217"/>
        <v>0</v>
      </c>
      <c r="T1729">
        <f t="shared" si="221"/>
        <v>130.6</v>
      </c>
      <c r="U1729">
        <f t="shared" si="218"/>
        <v>36.277777777777779</v>
      </c>
    </row>
    <row r="1730" spans="2:21" x14ac:dyDescent="0.2">
      <c r="B1730" s="7" t="s">
        <v>54</v>
      </c>
      <c r="C1730" s="7">
        <v>1722</v>
      </c>
      <c r="D1730" s="7">
        <v>245</v>
      </c>
      <c r="E1730" s="13">
        <v>131</v>
      </c>
      <c r="F1730" s="17">
        <f t="shared" si="219"/>
        <v>8.3333333333332538E-2</v>
      </c>
      <c r="G1730" s="17">
        <f t="shared" si="220"/>
        <v>0.29999999999999716</v>
      </c>
      <c r="I1730">
        <f t="shared" si="224"/>
        <v>-22.50000000000032</v>
      </c>
      <c r="J1730">
        <f t="shared" si="222"/>
        <v>103.2993</v>
      </c>
      <c r="K1730">
        <f t="shared" si="223"/>
        <v>379.58453437659921</v>
      </c>
      <c r="L1730">
        <f>Table1[[#This Row],[Accel. (N)]]+Table1[[#This Row],[Roll (N)]]+Table1[[#This Row],[Aero (N)]]</f>
        <v>460.38383437659888</v>
      </c>
      <c r="M1730">
        <f>Table1[[#This Row],[Total (N)]]*((E1716/3.6)/1000)</f>
        <v>16.228530161775108</v>
      </c>
      <c r="N1730">
        <f>Table1[[#This Row],[Power (kW)]]*1000</f>
        <v>16228.530161775108</v>
      </c>
      <c r="P1730">
        <f>(Table1[[#This Row],[Power (kW)]]*1000)*C1716</f>
        <v>27718329.516311884</v>
      </c>
      <c r="S1730">
        <f t="shared" si="217"/>
        <v>0</v>
      </c>
      <c r="T1730">
        <f t="shared" si="221"/>
        <v>131</v>
      </c>
      <c r="U1730">
        <f t="shared" si="218"/>
        <v>36.388888888888886</v>
      </c>
    </row>
    <row r="1731" spans="2:21" x14ac:dyDescent="0.2">
      <c r="B1731" s="7" t="s">
        <v>54</v>
      </c>
      <c r="C1731" s="7">
        <v>1723</v>
      </c>
      <c r="D1731" s="7">
        <v>246</v>
      </c>
      <c r="E1731" s="13">
        <v>131.19999999999999</v>
      </c>
      <c r="F1731" s="17">
        <f t="shared" si="219"/>
        <v>4.1666666666668246E-2</v>
      </c>
      <c r="G1731" s="17">
        <f t="shared" si="220"/>
        <v>0.15000000000000568</v>
      </c>
      <c r="I1731">
        <f t="shared" si="224"/>
        <v>-22.50000000000032</v>
      </c>
      <c r="J1731">
        <f t="shared" si="222"/>
        <v>103.2993</v>
      </c>
      <c r="K1731">
        <f t="shared" si="223"/>
        <v>378.98652811358522</v>
      </c>
      <c r="L1731">
        <f>Table1[[#This Row],[Accel. (N)]]+Table1[[#This Row],[Roll (N)]]+Table1[[#This Row],[Aero (N)]]</f>
        <v>459.7858281135849</v>
      </c>
      <c r="M1731">
        <f>Table1[[#This Row],[Total (N)]]*((E1717/3.6)/1000)</f>
        <v>16.194678612445159</v>
      </c>
      <c r="N1731">
        <f>Table1[[#This Row],[Power (kW)]]*1000</f>
        <v>16194.678612445159</v>
      </c>
      <c r="P1731">
        <f>(Table1[[#This Row],[Power (kW)]]*1000)*C1717</f>
        <v>27676705.748668779</v>
      </c>
      <c r="S1731">
        <f t="shared" si="217"/>
        <v>0</v>
      </c>
      <c r="T1731">
        <f t="shared" si="221"/>
        <v>131.19999999999999</v>
      </c>
      <c r="U1731">
        <f t="shared" si="218"/>
        <v>36.444444444444443</v>
      </c>
    </row>
    <row r="1732" spans="2:21" x14ac:dyDescent="0.2">
      <c r="B1732" s="7" t="s">
        <v>54</v>
      </c>
      <c r="C1732" s="7">
        <v>1724</v>
      </c>
      <c r="D1732" s="7">
        <v>247</v>
      </c>
      <c r="E1732" s="13">
        <v>131.30000000000001</v>
      </c>
      <c r="F1732" s="17">
        <f t="shared" si="219"/>
        <v>0</v>
      </c>
      <c r="G1732" s="17">
        <f t="shared" si="220"/>
        <v>0</v>
      </c>
      <c r="I1732">
        <f t="shared" si="224"/>
        <v>0</v>
      </c>
      <c r="J1732">
        <f t="shared" si="222"/>
        <v>103.2993</v>
      </c>
      <c r="K1732">
        <f t="shared" si="223"/>
        <v>378.38899327844905</v>
      </c>
      <c r="L1732">
        <f>Table1[[#This Row],[Accel. (N)]]+Table1[[#This Row],[Roll (N)]]+Table1[[#This Row],[Aero (N)]]</f>
        <v>481.68829327844907</v>
      </c>
      <c r="M1732">
        <f>Table1[[#This Row],[Total (N)]]*((E1718/3.6)/1000)</f>
        <v>16.952751877327639</v>
      </c>
      <c r="N1732">
        <f>Table1[[#This Row],[Power (kW)]]*1000</f>
        <v>16952.751877327639</v>
      </c>
      <c r="P1732">
        <f>(Table1[[#This Row],[Power (kW)]]*1000)*C1718</f>
        <v>28989205.710230261</v>
      </c>
      <c r="S1732">
        <f t="shared" si="217"/>
        <v>0</v>
      </c>
      <c r="T1732">
        <f t="shared" si="221"/>
        <v>131.30000000000001</v>
      </c>
      <c r="U1732">
        <f t="shared" si="218"/>
        <v>36.472222222222221</v>
      </c>
    </row>
    <row r="1733" spans="2:21" x14ac:dyDescent="0.2">
      <c r="B1733" s="7" t="s">
        <v>54</v>
      </c>
      <c r="C1733" s="7">
        <v>1725</v>
      </c>
      <c r="D1733" s="7">
        <v>248</v>
      </c>
      <c r="E1733" s="13">
        <v>131.19999999999999</v>
      </c>
      <c r="F1733" s="17">
        <f t="shared" si="219"/>
        <v>-8.3333333333336493E-2</v>
      </c>
      <c r="G1733" s="17">
        <f t="shared" si="220"/>
        <v>-0.30000000000001137</v>
      </c>
      <c r="I1733">
        <f t="shared" si="224"/>
        <v>22.50000000000032</v>
      </c>
      <c r="J1733">
        <f t="shared" si="222"/>
        <v>103.2993</v>
      </c>
      <c r="K1733">
        <f t="shared" si="223"/>
        <v>378.98652811358522</v>
      </c>
      <c r="L1733">
        <f>Table1[[#This Row],[Accel. (N)]]+Table1[[#This Row],[Roll (N)]]+Table1[[#This Row],[Aero (N)]]</f>
        <v>504.78582811358558</v>
      </c>
      <c r="M1733">
        <f>Table1[[#This Row],[Total (N)]]*((E1719/3.6)/1000)</f>
        <v>17.779678612445181</v>
      </c>
      <c r="N1733">
        <f>Table1[[#This Row],[Power (kW)]]*1000</f>
        <v>17779.678612445183</v>
      </c>
      <c r="P1733">
        <f>(Table1[[#This Row],[Power (kW)]]*1000)*C1719</f>
        <v>30421030.105893709</v>
      </c>
      <c r="S1733">
        <f t="shared" si="217"/>
        <v>0</v>
      </c>
      <c r="T1733">
        <f t="shared" si="221"/>
        <v>131.19999999999999</v>
      </c>
      <c r="U1733">
        <f t="shared" si="218"/>
        <v>36.444444444444443</v>
      </c>
    </row>
    <row r="1734" spans="2:21" x14ac:dyDescent="0.2">
      <c r="B1734" s="7" t="s">
        <v>54</v>
      </c>
      <c r="C1734" s="7">
        <v>1726</v>
      </c>
      <c r="D1734" s="7">
        <v>249</v>
      </c>
      <c r="E1734" s="13">
        <v>130.69999999999999</v>
      </c>
      <c r="F1734" s="17">
        <f t="shared" si="219"/>
        <v>-0.19444444444444128</v>
      </c>
      <c r="G1734" s="17">
        <f t="shared" si="220"/>
        <v>-0.69999999999998863</v>
      </c>
      <c r="I1734">
        <f t="shared" si="224"/>
        <v>33.74999999999968</v>
      </c>
      <c r="J1734">
        <f t="shared" si="222"/>
        <v>103.2993</v>
      </c>
      <c r="K1734">
        <f t="shared" si="223"/>
        <v>379.58453437659921</v>
      </c>
      <c r="L1734">
        <f>Table1[[#This Row],[Accel. (N)]]+Table1[[#This Row],[Roll (N)]]+Table1[[#This Row],[Aero (N)]]</f>
        <v>516.63383437659888</v>
      </c>
      <c r="M1734">
        <f>Table1[[#This Row],[Total (N)]]*((E1720/3.6)/1000)</f>
        <v>18.21134266177511</v>
      </c>
      <c r="N1734">
        <f>Table1[[#This Row],[Power (kW)]]*1000</f>
        <v>18211.34266177511</v>
      </c>
      <c r="P1734">
        <f>(Table1[[#This Row],[Power (kW)]]*1000)*C1720</f>
        <v>31177818.63695899</v>
      </c>
      <c r="S1734">
        <f t="shared" si="217"/>
        <v>0</v>
      </c>
      <c r="T1734">
        <f t="shared" si="221"/>
        <v>130.69999999999999</v>
      </c>
      <c r="U1734">
        <f t="shared" si="218"/>
        <v>36.30555555555555</v>
      </c>
    </row>
    <row r="1735" spans="2:21" x14ac:dyDescent="0.2">
      <c r="B1735" s="7" t="s">
        <v>54</v>
      </c>
      <c r="C1735" s="7">
        <v>1727</v>
      </c>
      <c r="D1735" s="7">
        <v>250</v>
      </c>
      <c r="E1735" s="13">
        <v>129.80000000000001</v>
      </c>
      <c r="F1735" s="17">
        <f t="shared" si="219"/>
        <v>-0.31944444444444209</v>
      </c>
      <c r="G1735" s="17">
        <f t="shared" si="220"/>
        <v>-1.1499999999999915</v>
      </c>
      <c r="I1735">
        <f t="shared" si="224"/>
        <v>56.25</v>
      </c>
      <c r="J1735">
        <f t="shared" si="222"/>
        <v>103.2993</v>
      </c>
      <c r="K1735">
        <f t="shared" si="223"/>
        <v>380.78196118626045</v>
      </c>
      <c r="L1735">
        <f>Table1[[#This Row],[Accel. (N)]]+Table1[[#This Row],[Roll (N)]]+Table1[[#This Row],[Aero (N)]]</f>
        <v>540.33126118626046</v>
      </c>
      <c r="M1735">
        <f>Table1[[#This Row],[Total (N)]]*((E1721/3.6)/1000)</f>
        <v>19.076695360214913</v>
      </c>
      <c r="N1735">
        <f>Table1[[#This Row],[Power (kW)]]*1000</f>
        <v>19076.695360214911</v>
      </c>
      <c r="P1735">
        <f>(Table1[[#This Row],[Power (kW)]]*1000)*C1721</f>
        <v>32678379.152048144</v>
      </c>
      <c r="S1735">
        <f t="shared" si="217"/>
        <v>0</v>
      </c>
      <c r="T1735">
        <f t="shared" si="221"/>
        <v>129.80000000000001</v>
      </c>
      <c r="U1735">
        <f t="shared" si="218"/>
        <v>36.055555555555557</v>
      </c>
    </row>
    <row r="1736" spans="2:21" x14ac:dyDescent="0.2">
      <c r="B1736" s="7" t="s">
        <v>54</v>
      </c>
      <c r="C1736" s="7">
        <v>1728</v>
      </c>
      <c r="D1736" s="7">
        <v>251</v>
      </c>
      <c r="E1736" s="13">
        <v>128.4</v>
      </c>
      <c r="F1736" s="17">
        <f t="shared" si="219"/>
        <v>-0.45833333333333492</v>
      </c>
      <c r="G1736" s="17">
        <f t="shared" si="220"/>
        <v>-1.6500000000000057</v>
      </c>
      <c r="I1736">
        <f t="shared" si="224"/>
        <v>67.500000000000966</v>
      </c>
      <c r="J1736">
        <f t="shared" si="222"/>
        <v>103.2993</v>
      </c>
      <c r="K1736">
        <f t="shared" si="223"/>
        <v>382.58163710983644</v>
      </c>
      <c r="L1736">
        <f>Table1[[#This Row],[Accel. (N)]]+Table1[[#This Row],[Roll (N)]]+Table1[[#This Row],[Aero (N)]]</f>
        <v>553.38093710983742</v>
      </c>
      <c r="M1736">
        <f>Table1[[#This Row],[Total (N)]]*((E1722/3.6)/1000)</f>
        <v>19.583536496609248</v>
      </c>
      <c r="N1736">
        <f>Table1[[#This Row],[Power (kW)]]*1000</f>
        <v>19583.536496609249</v>
      </c>
      <c r="P1736">
        <f>(Table1[[#This Row],[Power (kW)]]*1000)*C1722</f>
        <v>33566181.555188254</v>
      </c>
      <c r="S1736">
        <f t="shared" ref="S1736:S1799" si="225">IF(E1736&lt;1,1,0)</f>
        <v>0</v>
      </c>
      <c r="T1736">
        <f t="shared" si="221"/>
        <v>128.4</v>
      </c>
      <c r="U1736">
        <f t="shared" ref="U1736:U1799" si="226">E1736/3.6</f>
        <v>35.666666666666664</v>
      </c>
    </row>
    <row r="1737" spans="2:21" x14ac:dyDescent="0.2">
      <c r="B1737" s="7" t="s">
        <v>54</v>
      </c>
      <c r="C1737" s="7">
        <v>1729</v>
      </c>
      <c r="D1737" s="7">
        <v>252</v>
      </c>
      <c r="E1737" s="13">
        <v>126.5</v>
      </c>
      <c r="F1737" s="17">
        <f t="shared" si="219"/>
        <v>-0.59722222222222376</v>
      </c>
      <c r="G1737" s="17">
        <f t="shared" si="220"/>
        <v>-2.1500000000000057</v>
      </c>
      <c r="I1737">
        <f t="shared" si="224"/>
        <v>78.749999999998721</v>
      </c>
      <c r="J1737">
        <f t="shared" si="222"/>
        <v>103.2993</v>
      </c>
      <c r="K1737">
        <f t="shared" si="223"/>
        <v>384.3855558843124</v>
      </c>
      <c r="L1737">
        <f>Table1[[#This Row],[Accel. (N)]]+Table1[[#This Row],[Roll (N)]]+Table1[[#This Row],[Aero (N)]]</f>
        <v>566.43485588431111</v>
      </c>
      <c r="M1737">
        <f>Table1[[#This Row],[Total (N)]]*((E1723/3.6)/1000)</f>
        <v>20.092703082340705</v>
      </c>
      <c r="N1737">
        <f>Table1[[#This Row],[Power (kW)]]*1000</f>
        <v>20092.703082340704</v>
      </c>
      <c r="P1737">
        <f>(Table1[[#This Row],[Power (kW)]]*1000)*C1723</f>
        <v>34458985.786214307</v>
      </c>
      <c r="S1737">
        <f t="shared" si="225"/>
        <v>0</v>
      </c>
      <c r="T1737">
        <f t="shared" si="221"/>
        <v>126.5</v>
      </c>
      <c r="U1737">
        <f t="shared" si="226"/>
        <v>35.138888888888886</v>
      </c>
    </row>
    <row r="1738" spans="2:21" x14ac:dyDescent="0.2">
      <c r="B1738" s="7" t="s">
        <v>54</v>
      </c>
      <c r="C1738" s="7">
        <v>1730</v>
      </c>
      <c r="D1738" s="7">
        <v>253</v>
      </c>
      <c r="E1738" s="13">
        <v>124.1</v>
      </c>
      <c r="F1738" s="17">
        <f t="shared" ref="F1738:F1801" si="227">($E1739-$E1737)/2/3.6</f>
        <v>-0.68055555555555636</v>
      </c>
      <c r="G1738" s="17">
        <f t="shared" ref="G1738:G1801" si="228">($E1739-$E1737)/2</f>
        <v>-2.4500000000000028</v>
      </c>
      <c r="I1738">
        <f t="shared" si="224"/>
        <v>89.999999999999687</v>
      </c>
      <c r="J1738">
        <f t="shared" si="222"/>
        <v>103.2993</v>
      </c>
      <c r="K1738">
        <f t="shared" si="223"/>
        <v>386.79738090723663</v>
      </c>
      <c r="L1738">
        <f>Table1[[#This Row],[Accel. (N)]]+Table1[[#This Row],[Roll (N)]]+Table1[[#This Row],[Aero (N)]]</f>
        <v>580.0966809072363</v>
      </c>
      <c r="M1738">
        <f>Table1[[#This Row],[Total (N)]]*((E1724/3.6)/1000)</f>
        <v>20.641773562282488</v>
      </c>
      <c r="N1738">
        <f>Table1[[#This Row],[Power (kW)]]*1000</f>
        <v>20641.773562282488</v>
      </c>
      <c r="P1738">
        <f>(Table1[[#This Row],[Power (kW)]]*1000)*C1724</f>
        <v>35421283.432876751</v>
      </c>
      <c r="S1738">
        <f t="shared" si="225"/>
        <v>0</v>
      </c>
      <c r="T1738">
        <f t="shared" si="221"/>
        <v>124.1</v>
      </c>
      <c r="U1738">
        <f t="shared" si="226"/>
        <v>34.472222222222221</v>
      </c>
    </row>
    <row r="1739" spans="2:21" x14ac:dyDescent="0.2">
      <c r="B1739" s="7" t="s">
        <v>54</v>
      </c>
      <c r="C1739" s="7">
        <v>1731</v>
      </c>
      <c r="D1739" s="7">
        <v>254</v>
      </c>
      <c r="E1739" s="13">
        <v>121.6</v>
      </c>
      <c r="F1739" s="17">
        <f t="shared" si="227"/>
        <v>-0.70833333333333248</v>
      </c>
      <c r="G1739" s="17">
        <f t="shared" si="228"/>
        <v>-2.5499999999999972</v>
      </c>
      <c r="I1739">
        <f t="shared" si="224"/>
        <v>101.25000000000063</v>
      </c>
      <c r="J1739">
        <f t="shared" si="222"/>
        <v>103.2993</v>
      </c>
      <c r="K1739">
        <f t="shared" si="223"/>
        <v>389.21674877620603</v>
      </c>
      <c r="L1739">
        <f>Table1[[#This Row],[Accel. (N)]]+Table1[[#This Row],[Roll (N)]]+Table1[[#This Row],[Aero (N)]]</f>
        <v>593.76604877620662</v>
      </c>
      <c r="M1739">
        <f>Table1[[#This Row],[Total (N)]]*((E1725/3.6)/1000)</f>
        <v>21.194149241039597</v>
      </c>
      <c r="N1739">
        <f>Table1[[#This Row],[Power (kW)]]*1000</f>
        <v>21194.149241039595</v>
      </c>
      <c r="P1739">
        <f>(Table1[[#This Row],[Power (kW)]]*1000)*C1725</f>
        <v>36390354.246864982</v>
      </c>
      <c r="S1739">
        <f t="shared" si="225"/>
        <v>0</v>
      </c>
      <c r="T1739">
        <f t="shared" si="221"/>
        <v>121.6</v>
      </c>
      <c r="U1739">
        <f t="shared" si="226"/>
        <v>33.777777777777779</v>
      </c>
    </row>
    <row r="1740" spans="2:21" x14ac:dyDescent="0.2">
      <c r="B1740" s="7" t="s">
        <v>54</v>
      </c>
      <c r="C1740" s="7">
        <v>1732</v>
      </c>
      <c r="D1740" s="7">
        <v>255</v>
      </c>
      <c r="E1740" s="13">
        <v>119</v>
      </c>
      <c r="F1740" s="17">
        <f t="shared" si="227"/>
        <v>-0.70833333333333248</v>
      </c>
      <c r="G1740" s="17">
        <f t="shared" si="228"/>
        <v>-2.5499999999999972</v>
      </c>
      <c r="I1740">
        <f t="shared" si="224"/>
        <v>112.5</v>
      </c>
      <c r="J1740">
        <f t="shared" si="222"/>
        <v>103.2993</v>
      </c>
      <c r="K1740">
        <f t="shared" si="223"/>
        <v>392.25156573966882</v>
      </c>
      <c r="L1740">
        <f>Table1[[#This Row],[Accel. (N)]]+Table1[[#This Row],[Roll (N)]]+Table1[[#This Row],[Aero (N)]]</f>
        <v>608.05086573966878</v>
      </c>
      <c r="M1740">
        <f>Table1[[#This Row],[Total (N)]]*((E1726/3.6)/1000)</f>
        <v>21.788489355671466</v>
      </c>
      <c r="N1740">
        <f>Table1[[#This Row],[Power (kW)]]*1000</f>
        <v>21788.489355671467</v>
      </c>
      <c r="P1740">
        <f>(Table1[[#This Row],[Power (kW)]]*1000)*C1726</f>
        <v>37432624.713043578</v>
      </c>
      <c r="S1740">
        <f t="shared" si="225"/>
        <v>0</v>
      </c>
      <c r="T1740">
        <f t="shared" si="221"/>
        <v>119</v>
      </c>
      <c r="U1740">
        <f t="shared" si="226"/>
        <v>33.055555555555557</v>
      </c>
    </row>
    <row r="1741" spans="2:21" x14ac:dyDescent="0.2">
      <c r="B1741" s="7" t="s">
        <v>54</v>
      </c>
      <c r="C1741" s="7">
        <v>1733</v>
      </c>
      <c r="D1741" s="7">
        <v>256</v>
      </c>
      <c r="E1741" s="13">
        <v>116.5</v>
      </c>
      <c r="F1741" s="17">
        <f t="shared" si="227"/>
        <v>-0.68055555555555636</v>
      </c>
      <c r="G1741" s="17">
        <f t="shared" si="228"/>
        <v>-2.4500000000000028</v>
      </c>
      <c r="I1741">
        <f t="shared" si="224"/>
        <v>123.74999999999936</v>
      </c>
      <c r="J1741">
        <f t="shared" si="222"/>
        <v>103.2993</v>
      </c>
      <c r="K1741">
        <f t="shared" si="223"/>
        <v>395.29816840007686</v>
      </c>
      <c r="L1741">
        <f>Table1[[#This Row],[Accel. (N)]]+Table1[[#This Row],[Roll (N)]]+Table1[[#This Row],[Aero (N)]]</f>
        <v>622.3474684000762</v>
      </c>
      <c r="M1741">
        <f>Table1[[#This Row],[Total (N)]]*((E1727/3.6)/1000)</f>
        <v>22.387221432724964</v>
      </c>
      <c r="N1741">
        <f>Table1[[#This Row],[Power (kW)]]*1000</f>
        <v>22387.221432724964</v>
      </c>
      <c r="P1741">
        <f>(Table1[[#This Row],[Power (kW)]]*1000)*C1727</f>
        <v>38483633.642854214</v>
      </c>
      <c r="S1741">
        <f t="shared" si="225"/>
        <v>0</v>
      </c>
      <c r="T1741">
        <f t="shared" si="221"/>
        <v>116.5</v>
      </c>
      <c r="U1741">
        <f t="shared" si="226"/>
        <v>32.361111111111107</v>
      </c>
    </row>
    <row r="1742" spans="2:21" x14ac:dyDescent="0.2">
      <c r="B1742" s="7" t="s">
        <v>54</v>
      </c>
      <c r="C1742" s="7">
        <v>1734</v>
      </c>
      <c r="D1742" s="7">
        <v>257</v>
      </c>
      <c r="E1742" s="13">
        <v>114.1</v>
      </c>
      <c r="F1742" s="17">
        <f t="shared" si="227"/>
        <v>-0.65277777777777812</v>
      </c>
      <c r="G1742" s="17">
        <f t="shared" si="228"/>
        <v>-2.3500000000000014</v>
      </c>
      <c r="I1742">
        <f t="shared" si="224"/>
        <v>123.74999999999936</v>
      </c>
      <c r="J1742">
        <f t="shared" si="222"/>
        <v>103.2993</v>
      </c>
      <c r="K1742">
        <f t="shared" si="223"/>
        <v>398.96964871253471</v>
      </c>
      <c r="L1742">
        <f>Table1[[#This Row],[Accel. (N)]]+Table1[[#This Row],[Roll (N)]]+Table1[[#This Row],[Aero (N)]]</f>
        <v>626.0189487125341</v>
      </c>
      <c r="M1742">
        <f>Table1[[#This Row],[Total (N)]]*((E1728/3.6)/1000)</f>
        <v>22.623629229861301</v>
      </c>
      <c r="N1742">
        <f>Table1[[#This Row],[Power (kW)]]*1000</f>
        <v>22623.629229861301</v>
      </c>
      <c r="P1742">
        <f>(Table1[[#This Row],[Power (kW)]]*1000)*C1728</f>
        <v>38912642.275361434</v>
      </c>
      <c r="S1742">
        <f t="shared" si="225"/>
        <v>0</v>
      </c>
      <c r="T1742">
        <f t="shared" si="221"/>
        <v>114.1</v>
      </c>
      <c r="U1742">
        <f t="shared" si="226"/>
        <v>31.694444444444443</v>
      </c>
    </row>
    <row r="1743" spans="2:21" x14ac:dyDescent="0.2">
      <c r="B1743" s="7" t="s">
        <v>54</v>
      </c>
      <c r="C1743" s="7">
        <v>1735</v>
      </c>
      <c r="D1743" s="7">
        <v>258</v>
      </c>
      <c r="E1743" s="13">
        <v>111.8</v>
      </c>
      <c r="F1743" s="17">
        <f t="shared" si="227"/>
        <v>-0.63888888888888806</v>
      </c>
      <c r="G1743" s="17">
        <f t="shared" si="228"/>
        <v>-2.2999999999999972</v>
      </c>
      <c r="I1743">
        <f t="shared" si="224"/>
        <v>101.25000000000063</v>
      </c>
      <c r="J1743">
        <f t="shared" si="222"/>
        <v>103.2993</v>
      </c>
      <c r="K1743">
        <f t="shared" si="223"/>
        <v>402.042179906223</v>
      </c>
      <c r="L1743">
        <f>Table1[[#This Row],[Accel. (N)]]+Table1[[#This Row],[Roll (N)]]+Table1[[#This Row],[Aero (N)]]</f>
        <v>606.59147990622364</v>
      </c>
      <c r="M1743">
        <f>Table1[[#This Row],[Total (N)]]*((E1729/3.6)/1000)</f>
        <v>22.005790909931335</v>
      </c>
      <c r="N1743">
        <f>Table1[[#This Row],[Power (kW)]]*1000</f>
        <v>22005.790909931337</v>
      </c>
      <c r="P1743">
        <f>(Table1[[#This Row],[Power (kW)]]*1000)*C1729</f>
        <v>37871966.15599183</v>
      </c>
      <c r="S1743">
        <f t="shared" si="225"/>
        <v>0</v>
      </c>
      <c r="T1743">
        <f t="shared" si="221"/>
        <v>111.8</v>
      </c>
      <c r="U1743">
        <f t="shared" si="226"/>
        <v>31.055555555555554</v>
      </c>
    </row>
    <row r="1744" spans="2:21" x14ac:dyDescent="0.2">
      <c r="B1744" s="7" t="s">
        <v>54</v>
      </c>
      <c r="C1744" s="7">
        <v>1736</v>
      </c>
      <c r="D1744" s="7">
        <v>259</v>
      </c>
      <c r="E1744" s="13">
        <v>109.5</v>
      </c>
      <c r="F1744" s="17">
        <f t="shared" si="227"/>
        <v>-0.65277777777777812</v>
      </c>
      <c r="G1744" s="17">
        <f t="shared" si="228"/>
        <v>-2.3500000000000014</v>
      </c>
      <c r="I1744">
        <f t="shared" si="224"/>
        <v>67.499999999999361</v>
      </c>
      <c r="J1744">
        <f t="shared" si="222"/>
        <v>103.2993</v>
      </c>
      <c r="K1744">
        <f t="shared" si="223"/>
        <v>404.50869056297421</v>
      </c>
      <c r="L1744">
        <f>Table1[[#This Row],[Accel. (N)]]+Table1[[#This Row],[Roll (N)]]+Table1[[#This Row],[Aero (N)]]</f>
        <v>575.3079905629736</v>
      </c>
      <c r="M1744">
        <f>Table1[[#This Row],[Total (N)]]*((E1730/3.6)/1000)</f>
        <v>20.934818545485982</v>
      </c>
      <c r="N1744">
        <f>Table1[[#This Row],[Power (kW)]]*1000</f>
        <v>20934.818545485981</v>
      </c>
      <c r="P1744">
        <f>(Table1[[#This Row],[Power (kW)]]*1000)*C1730</f>
        <v>36049757.535326861</v>
      </c>
      <c r="S1744">
        <f t="shared" si="225"/>
        <v>0</v>
      </c>
      <c r="T1744">
        <f t="shared" si="221"/>
        <v>109.5</v>
      </c>
      <c r="U1744">
        <f t="shared" si="226"/>
        <v>30.416666666666664</v>
      </c>
    </row>
    <row r="1745" spans="2:21" x14ac:dyDescent="0.2">
      <c r="B1745" s="7" t="s">
        <v>54</v>
      </c>
      <c r="C1745" s="7">
        <v>1737</v>
      </c>
      <c r="D1745" s="7">
        <v>260</v>
      </c>
      <c r="E1745" s="13">
        <v>107.1</v>
      </c>
      <c r="F1745" s="17">
        <f t="shared" si="227"/>
        <v>-0.65277777777777812</v>
      </c>
      <c r="G1745" s="17">
        <f t="shared" si="228"/>
        <v>-2.3500000000000014</v>
      </c>
      <c r="I1745">
        <f t="shared" si="224"/>
        <v>33.750000000001279</v>
      </c>
      <c r="J1745">
        <f t="shared" si="222"/>
        <v>103.2993</v>
      </c>
      <c r="K1745">
        <f t="shared" si="223"/>
        <v>405.74477445861686</v>
      </c>
      <c r="L1745">
        <f>Table1[[#This Row],[Accel. (N)]]+Table1[[#This Row],[Roll (N)]]+Table1[[#This Row],[Aero (N)]]</f>
        <v>542.79407445861807</v>
      </c>
      <c r="M1745">
        <f>Table1[[#This Row],[Total (N)]]*((E1731/3.6)/1000)</f>
        <v>19.781828491380747</v>
      </c>
      <c r="N1745">
        <f>Table1[[#This Row],[Power (kW)]]*1000</f>
        <v>19781.828491380747</v>
      </c>
      <c r="P1745">
        <f>(Table1[[#This Row],[Power (kW)]]*1000)*C1731</f>
        <v>34084090.49064903</v>
      </c>
      <c r="S1745">
        <f t="shared" si="225"/>
        <v>0</v>
      </c>
      <c r="T1745">
        <f t="shared" si="221"/>
        <v>107.1</v>
      </c>
      <c r="U1745">
        <f t="shared" si="226"/>
        <v>29.749999999999996</v>
      </c>
    </row>
    <row r="1746" spans="2:21" x14ac:dyDescent="0.2">
      <c r="B1746" s="7" t="s">
        <v>54</v>
      </c>
      <c r="C1746" s="7">
        <v>1738</v>
      </c>
      <c r="D1746" s="7">
        <v>261</v>
      </c>
      <c r="E1746" s="13">
        <v>104.8</v>
      </c>
      <c r="F1746" s="17">
        <f t="shared" si="227"/>
        <v>-0.63888888888888806</v>
      </c>
      <c r="G1746" s="17">
        <f t="shared" si="228"/>
        <v>-2.2999999999999972</v>
      </c>
      <c r="I1746">
        <f t="shared" si="224"/>
        <v>0</v>
      </c>
      <c r="J1746">
        <f t="shared" si="222"/>
        <v>103.2993</v>
      </c>
      <c r="K1746">
        <f t="shared" si="223"/>
        <v>406.36352354825493</v>
      </c>
      <c r="L1746">
        <f>Table1[[#This Row],[Accel. (N)]]+Table1[[#This Row],[Roll (N)]]+Table1[[#This Row],[Aero (N)]]</f>
        <v>509.66282354825495</v>
      </c>
      <c r="M1746">
        <f>Table1[[#This Row],[Total (N)]]*((E1732/3.6)/1000)</f>
        <v>18.588535758857187</v>
      </c>
      <c r="N1746">
        <f>Table1[[#This Row],[Power (kW)]]*1000</f>
        <v>18588.535758857186</v>
      </c>
      <c r="P1746">
        <f>(Table1[[#This Row],[Power (kW)]]*1000)*C1732</f>
        <v>32046635.648269787</v>
      </c>
      <c r="S1746">
        <f t="shared" si="225"/>
        <v>0</v>
      </c>
      <c r="T1746">
        <f t="shared" si="221"/>
        <v>104.8</v>
      </c>
      <c r="U1746">
        <f t="shared" si="226"/>
        <v>29.111111111111111</v>
      </c>
    </row>
    <row r="1747" spans="2:21" x14ac:dyDescent="0.2">
      <c r="B1747" s="7" t="s">
        <v>54</v>
      </c>
      <c r="C1747" s="7">
        <v>1739</v>
      </c>
      <c r="D1747" s="7">
        <v>262</v>
      </c>
      <c r="E1747" s="13">
        <v>102.5</v>
      </c>
      <c r="F1747" s="17">
        <f t="shared" si="227"/>
        <v>-0.61111111111110994</v>
      </c>
      <c r="G1747" s="17">
        <f t="shared" si="228"/>
        <v>-2.1999999999999957</v>
      </c>
      <c r="I1747">
        <f t="shared" si="224"/>
        <v>-67.500000000002558</v>
      </c>
      <c r="J1747">
        <f t="shared" si="222"/>
        <v>103.2993</v>
      </c>
      <c r="K1747">
        <f t="shared" si="223"/>
        <v>405.74477445861686</v>
      </c>
      <c r="L1747">
        <f>Table1[[#This Row],[Accel. (N)]]+Table1[[#This Row],[Roll (N)]]+Table1[[#This Row],[Aero (N)]]</f>
        <v>441.54407445861432</v>
      </c>
      <c r="M1747">
        <f>Table1[[#This Row],[Total (N)]]*((E1733/3.6)/1000)</f>
        <v>16.09182849138061</v>
      </c>
      <c r="N1747">
        <f>Table1[[#This Row],[Power (kW)]]*1000</f>
        <v>16091.828491380611</v>
      </c>
      <c r="P1747">
        <f>(Table1[[#This Row],[Power (kW)]]*1000)*C1733</f>
        <v>27758404.147631556</v>
      </c>
      <c r="S1747">
        <f t="shared" si="225"/>
        <v>0</v>
      </c>
      <c r="T1747">
        <f t="shared" si="221"/>
        <v>102.5</v>
      </c>
      <c r="U1747">
        <f t="shared" si="226"/>
        <v>28.472222222222221</v>
      </c>
    </row>
    <row r="1748" spans="2:21" x14ac:dyDescent="0.2">
      <c r="B1748" s="7" t="s">
        <v>54</v>
      </c>
      <c r="C1748" s="7">
        <v>1740</v>
      </c>
      <c r="D1748" s="7">
        <v>263</v>
      </c>
      <c r="E1748" s="13">
        <v>100.4</v>
      </c>
      <c r="F1748" s="17">
        <f t="shared" si="227"/>
        <v>-0.54166666666666741</v>
      </c>
      <c r="G1748" s="17">
        <f t="shared" si="228"/>
        <v>-1.9500000000000028</v>
      </c>
      <c r="I1748">
        <f t="shared" si="224"/>
        <v>-157.49999999999744</v>
      </c>
      <c r="J1748">
        <f t="shared" si="222"/>
        <v>103.2993</v>
      </c>
      <c r="K1748">
        <f t="shared" si="223"/>
        <v>402.65810042859397</v>
      </c>
      <c r="L1748">
        <f>Table1[[#This Row],[Accel. (N)]]+Table1[[#This Row],[Roll (N)]]+Table1[[#This Row],[Aero (N)]]</f>
        <v>348.45740042859654</v>
      </c>
      <c r="M1748">
        <f>Table1[[#This Row],[Total (N)]]*((E1734/3.6)/1000)</f>
        <v>12.650939510004878</v>
      </c>
      <c r="N1748">
        <f>Table1[[#This Row],[Power (kW)]]*1000</f>
        <v>12650.939510004879</v>
      </c>
      <c r="P1748">
        <f>(Table1[[#This Row],[Power (kW)]]*1000)*C1734</f>
        <v>21835521.594268419</v>
      </c>
      <c r="S1748">
        <f t="shared" si="225"/>
        <v>0</v>
      </c>
      <c r="T1748">
        <f t="shared" si="221"/>
        <v>100.4</v>
      </c>
      <c r="U1748">
        <f t="shared" si="226"/>
        <v>27.888888888888889</v>
      </c>
    </row>
    <row r="1749" spans="2:21" x14ac:dyDescent="0.2">
      <c r="B1749" s="7" t="s">
        <v>54</v>
      </c>
      <c r="C1749" s="7">
        <v>1741</v>
      </c>
      <c r="D1749" s="7">
        <v>264</v>
      </c>
      <c r="E1749" s="13">
        <v>98.6</v>
      </c>
      <c r="F1749" s="17">
        <f t="shared" si="227"/>
        <v>-0.44444444444444481</v>
      </c>
      <c r="G1749" s="17">
        <f t="shared" si="228"/>
        <v>-1.6000000000000014</v>
      </c>
      <c r="I1749">
        <f t="shared" si="224"/>
        <v>-258.74999999999807</v>
      </c>
      <c r="J1749">
        <f t="shared" si="222"/>
        <v>103.2993</v>
      </c>
      <c r="K1749">
        <f t="shared" si="223"/>
        <v>397.13178713085563</v>
      </c>
      <c r="L1749">
        <f>Table1[[#This Row],[Accel. (N)]]+Table1[[#This Row],[Roll (N)]]+Table1[[#This Row],[Aero (N)]]</f>
        <v>241.68108713085758</v>
      </c>
      <c r="M1749">
        <f>Table1[[#This Row],[Total (N)]]*((E1735/3.6)/1000)</f>
        <v>8.7139458637736986</v>
      </c>
      <c r="N1749">
        <f>Table1[[#This Row],[Power (kW)]]*1000</f>
        <v>8713.9458637736989</v>
      </c>
      <c r="P1749">
        <f>(Table1[[#This Row],[Power (kW)]]*1000)*C1735</f>
        <v>15048984.506737178</v>
      </c>
      <c r="S1749">
        <f t="shared" si="225"/>
        <v>0</v>
      </c>
      <c r="T1749">
        <f t="shared" ref="T1749:T1808" si="229">IF(S1749=1,"",E1749)</f>
        <v>98.6</v>
      </c>
      <c r="U1749">
        <f t="shared" si="226"/>
        <v>27.388888888888886</v>
      </c>
    </row>
    <row r="1750" spans="2:21" x14ac:dyDescent="0.2">
      <c r="B1750" s="7" t="s">
        <v>54</v>
      </c>
      <c r="C1750" s="7">
        <v>1742</v>
      </c>
      <c r="D1750" s="7">
        <v>265</v>
      </c>
      <c r="E1750" s="13">
        <v>97.2</v>
      </c>
      <c r="F1750" s="17">
        <f t="shared" si="227"/>
        <v>-0.37499999999999839</v>
      </c>
      <c r="G1750" s="17">
        <f t="shared" si="228"/>
        <v>-1.3499999999999943</v>
      </c>
      <c r="I1750">
        <f t="shared" si="224"/>
        <v>-371.25000000000131</v>
      </c>
      <c r="J1750">
        <f t="shared" ref="J1750:J1813" si="230">$M$16*9.81*$M$17</f>
        <v>103.2993</v>
      </c>
      <c r="K1750">
        <f t="shared" si="223"/>
        <v>388.61119966714693</v>
      </c>
      <c r="L1750">
        <f>Table1[[#This Row],[Accel. (N)]]+Table1[[#This Row],[Roll (N)]]+Table1[[#This Row],[Aero (N)]]</f>
        <v>120.66049966714564</v>
      </c>
      <c r="M1750">
        <f>Table1[[#This Row],[Total (N)]]*((E1736/3.6)/1000)</f>
        <v>4.3035578214615278</v>
      </c>
      <c r="N1750">
        <f>Table1[[#This Row],[Power (kW)]]*1000</f>
        <v>4303.557821461528</v>
      </c>
      <c r="P1750">
        <f>(Table1[[#This Row],[Power (kW)]]*1000)*C1736</f>
        <v>7436547.9154855199</v>
      </c>
      <c r="S1750">
        <f t="shared" si="225"/>
        <v>0</v>
      </c>
      <c r="T1750">
        <f t="shared" si="229"/>
        <v>97.2</v>
      </c>
      <c r="U1750">
        <f t="shared" si="226"/>
        <v>27</v>
      </c>
    </row>
    <row r="1751" spans="2:21" x14ac:dyDescent="0.2">
      <c r="B1751" s="7" t="s">
        <v>54</v>
      </c>
      <c r="C1751" s="7">
        <v>1743</v>
      </c>
      <c r="D1751" s="7">
        <v>266</v>
      </c>
      <c r="E1751" s="13">
        <v>95.9</v>
      </c>
      <c r="F1751" s="17">
        <f t="shared" si="227"/>
        <v>-0.33333333333333409</v>
      </c>
      <c r="G1751" s="17">
        <f t="shared" si="228"/>
        <v>-1.2000000000000028</v>
      </c>
      <c r="I1751">
        <f t="shared" si="224"/>
        <v>-483.75000000000125</v>
      </c>
      <c r="J1751">
        <f t="shared" si="230"/>
        <v>103.2993</v>
      </c>
      <c r="K1751">
        <f t="shared" ref="K1751:K1814" si="231">0.5*0.9617*$M$20*1.293^2*(E1737/3.6)^2</f>
        <v>377.19533789181014</v>
      </c>
      <c r="L1751">
        <f>Table1[[#This Row],[Accel. (N)]]+Table1[[#This Row],[Roll (N)]]+Table1[[#This Row],[Aero (N)]]</f>
        <v>-3.2553621081910933</v>
      </c>
      <c r="M1751">
        <f>Table1[[#This Row],[Total (N)]]*((E1737/3.6)/1000)</f>
        <v>-0.11438980741282591</v>
      </c>
      <c r="N1751">
        <f>Table1[[#This Row],[Power (kW)]]*1000</f>
        <v>-114.3898074128259</v>
      </c>
      <c r="P1751">
        <f>(Table1[[#This Row],[Power (kW)]]*1000)*C1737</f>
        <v>-197779.97701677599</v>
      </c>
      <c r="S1751">
        <f t="shared" si="225"/>
        <v>0</v>
      </c>
      <c r="T1751">
        <f t="shared" si="229"/>
        <v>95.9</v>
      </c>
      <c r="U1751">
        <f t="shared" si="226"/>
        <v>26.638888888888889</v>
      </c>
    </row>
    <row r="1752" spans="2:21" x14ac:dyDescent="0.2">
      <c r="B1752" s="7" t="s">
        <v>54</v>
      </c>
      <c r="C1752" s="7">
        <v>1744</v>
      </c>
      <c r="D1752" s="7">
        <v>267</v>
      </c>
      <c r="E1752" s="13">
        <v>94.8</v>
      </c>
      <c r="F1752" s="17">
        <f t="shared" si="227"/>
        <v>-0.29166666666666785</v>
      </c>
      <c r="G1752" s="17">
        <f t="shared" si="228"/>
        <v>-1.0500000000000043</v>
      </c>
      <c r="I1752">
        <f t="shared" si="224"/>
        <v>-551.25000000000068</v>
      </c>
      <c r="J1752">
        <f t="shared" si="230"/>
        <v>103.2993</v>
      </c>
      <c r="K1752">
        <f t="shared" si="231"/>
        <v>363.01855875002389</v>
      </c>
      <c r="L1752">
        <f>Table1[[#This Row],[Accel. (N)]]+Table1[[#This Row],[Roll (N)]]+Table1[[#This Row],[Aero (N)]]</f>
        <v>-84.93214124997678</v>
      </c>
      <c r="M1752">
        <f>Table1[[#This Row],[Total (N)]]*((E1738/3.6)/1000)</f>
        <v>-2.9277996469783663</v>
      </c>
      <c r="N1752">
        <f>Table1[[#This Row],[Power (kW)]]*1000</f>
        <v>-2927.7996469783661</v>
      </c>
      <c r="P1752">
        <f>(Table1[[#This Row],[Power (kW)]]*1000)*C1738</f>
        <v>-5065093.3892725734</v>
      </c>
      <c r="S1752">
        <f t="shared" si="225"/>
        <v>0</v>
      </c>
      <c r="T1752">
        <f t="shared" si="229"/>
        <v>94.8</v>
      </c>
      <c r="U1752">
        <f t="shared" si="226"/>
        <v>26.333333333333332</v>
      </c>
    </row>
    <row r="1753" spans="2:21" x14ac:dyDescent="0.2">
      <c r="B1753" s="7" t="s">
        <v>54</v>
      </c>
      <c r="C1753" s="7">
        <v>1745</v>
      </c>
      <c r="D1753" s="7">
        <v>268</v>
      </c>
      <c r="E1753" s="13">
        <v>93.8</v>
      </c>
      <c r="F1753" s="17">
        <f t="shared" si="227"/>
        <v>-0.27777777777777779</v>
      </c>
      <c r="G1753" s="17">
        <f t="shared" si="228"/>
        <v>-1</v>
      </c>
      <c r="I1753">
        <f t="shared" si="224"/>
        <v>-573.74999999999932</v>
      </c>
      <c r="J1753">
        <f t="shared" si="230"/>
        <v>103.2993</v>
      </c>
      <c r="K1753">
        <f t="shared" si="231"/>
        <v>348.53983005249427</v>
      </c>
      <c r="L1753">
        <f>Table1[[#This Row],[Accel. (N)]]+Table1[[#This Row],[Roll (N)]]+Table1[[#This Row],[Aero (N)]]</f>
        <v>-121.91086994750503</v>
      </c>
      <c r="M1753">
        <f>Table1[[#This Row],[Total (N)]]*((E1739/3.6)/1000)</f>
        <v>-4.1178782737823925</v>
      </c>
      <c r="N1753">
        <f>Table1[[#This Row],[Power (kW)]]*1000</f>
        <v>-4117.8782737823922</v>
      </c>
      <c r="P1753">
        <f>(Table1[[#This Row],[Power (kW)]]*1000)*C1739</f>
        <v>-7128047.2919173213</v>
      </c>
      <c r="S1753">
        <f t="shared" si="225"/>
        <v>0</v>
      </c>
      <c r="T1753">
        <f t="shared" si="229"/>
        <v>93.8</v>
      </c>
      <c r="U1753">
        <f t="shared" si="226"/>
        <v>26.055555555555554</v>
      </c>
    </row>
    <row r="1754" spans="2:21" x14ac:dyDescent="0.2">
      <c r="B1754" s="7" t="s">
        <v>54</v>
      </c>
      <c r="C1754" s="7">
        <v>1746</v>
      </c>
      <c r="D1754" s="7">
        <v>269</v>
      </c>
      <c r="E1754" s="13">
        <v>92.8</v>
      </c>
      <c r="F1754" s="17">
        <f t="shared" si="227"/>
        <v>-0.27777777777777779</v>
      </c>
      <c r="G1754" s="17">
        <f t="shared" si="228"/>
        <v>-1</v>
      </c>
      <c r="I1754">
        <f t="shared" si="224"/>
        <v>-573.74999999999932</v>
      </c>
      <c r="J1754">
        <f t="shared" si="230"/>
        <v>103.2993</v>
      </c>
      <c r="K1754">
        <f t="shared" si="231"/>
        <v>333.79450889005767</v>
      </c>
      <c r="L1754">
        <f>Table1[[#This Row],[Accel. (N)]]+Table1[[#This Row],[Roll (N)]]+Table1[[#This Row],[Aero (N)]]</f>
        <v>-136.65619110994163</v>
      </c>
      <c r="M1754">
        <f>Table1[[#This Row],[Total (N)]]*((E1740/3.6)/1000)</f>
        <v>-4.5172463172452932</v>
      </c>
      <c r="N1754">
        <f>Table1[[#This Row],[Power (kW)]]*1000</f>
        <v>-4517.2463172452935</v>
      </c>
      <c r="P1754">
        <f>(Table1[[#This Row],[Power (kW)]]*1000)*C1740</f>
        <v>-7823870.6214688485</v>
      </c>
      <c r="S1754">
        <f t="shared" si="225"/>
        <v>0</v>
      </c>
      <c r="T1754">
        <f t="shared" si="229"/>
        <v>92.8</v>
      </c>
      <c r="U1754">
        <f t="shared" si="226"/>
        <v>25.777777777777775</v>
      </c>
    </row>
    <row r="1755" spans="2:21" x14ac:dyDescent="0.2">
      <c r="B1755" s="7" t="s">
        <v>54</v>
      </c>
      <c r="C1755" s="7">
        <v>1747</v>
      </c>
      <c r="D1755" s="7">
        <v>270</v>
      </c>
      <c r="E1755" s="13">
        <v>91.8</v>
      </c>
      <c r="F1755" s="17">
        <f t="shared" si="227"/>
        <v>-0.24999999999999961</v>
      </c>
      <c r="G1755" s="17">
        <f t="shared" si="228"/>
        <v>-0.89999999999999858</v>
      </c>
      <c r="I1755">
        <f t="shared" si="224"/>
        <v>-551.25000000000068</v>
      </c>
      <c r="J1755">
        <f t="shared" si="230"/>
        <v>103.2993</v>
      </c>
      <c r="K1755">
        <f t="shared" si="231"/>
        <v>319.91685073674768</v>
      </c>
      <c r="L1755">
        <f>Table1[[#This Row],[Accel. (N)]]+Table1[[#This Row],[Roll (N)]]+Table1[[#This Row],[Aero (N)]]</f>
        <v>-128.03384926325299</v>
      </c>
      <c r="M1755">
        <f>Table1[[#This Row],[Total (N)]]*((E1741/3.6)/1000)</f>
        <v>-4.1433176219913808</v>
      </c>
      <c r="N1755">
        <f>Table1[[#This Row],[Power (kW)]]*1000</f>
        <v>-4143.3176219913812</v>
      </c>
      <c r="P1755">
        <f>(Table1[[#This Row],[Power (kW)]]*1000)*C1741</f>
        <v>-7180369.4389110636</v>
      </c>
      <c r="S1755">
        <f t="shared" si="225"/>
        <v>0</v>
      </c>
      <c r="T1755">
        <f t="shared" si="229"/>
        <v>91.8</v>
      </c>
      <c r="U1755">
        <f t="shared" si="226"/>
        <v>25.5</v>
      </c>
    </row>
    <row r="1756" spans="2:21" x14ac:dyDescent="0.2">
      <c r="B1756" s="7" t="s">
        <v>54</v>
      </c>
      <c r="C1756" s="7">
        <v>1748</v>
      </c>
      <c r="D1756" s="7">
        <v>271</v>
      </c>
      <c r="E1756" s="13">
        <v>91</v>
      </c>
      <c r="F1756" s="17">
        <f t="shared" si="227"/>
        <v>-0.22222222222222143</v>
      </c>
      <c r="G1756" s="17">
        <f t="shared" si="228"/>
        <v>-0.79999999999999716</v>
      </c>
      <c r="I1756">
        <f t="shared" si="224"/>
        <v>-528.75000000000023</v>
      </c>
      <c r="J1756">
        <f t="shared" si="230"/>
        <v>103.2993</v>
      </c>
      <c r="K1756">
        <f t="shared" si="231"/>
        <v>306.87149850172801</v>
      </c>
      <c r="L1756">
        <f>Table1[[#This Row],[Accel. (N)]]+Table1[[#This Row],[Roll (N)]]+Table1[[#This Row],[Aero (N)]]</f>
        <v>-118.5792014982722</v>
      </c>
      <c r="M1756">
        <f>Table1[[#This Row],[Total (N)]]*((E1742/3.6)/1000)</f>
        <v>-3.7583019141535714</v>
      </c>
      <c r="N1756">
        <f>Table1[[#This Row],[Power (kW)]]*1000</f>
        <v>-3758.3019141535715</v>
      </c>
      <c r="P1756">
        <f>(Table1[[#This Row],[Power (kW)]]*1000)*C1742</f>
        <v>-6516895.5191422934</v>
      </c>
      <c r="S1756">
        <f t="shared" si="225"/>
        <v>0</v>
      </c>
      <c r="T1756">
        <f t="shared" si="229"/>
        <v>91</v>
      </c>
      <c r="U1756">
        <f t="shared" si="226"/>
        <v>25.277777777777779</v>
      </c>
    </row>
    <row r="1757" spans="2:21" x14ac:dyDescent="0.2">
      <c r="B1757" s="7" t="s">
        <v>54</v>
      </c>
      <c r="C1757" s="7">
        <v>1749</v>
      </c>
      <c r="D1757" s="7">
        <v>272</v>
      </c>
      <c r="E1757" s="13">
        <v>90.2</v>
      </c>
      <c r="F1757" s="17">
        <f t="shared" si="227"/>
        <v>-0.19444444444444522</v>
      </c>
      <c r="G1757" s="17">
        <f t="shared" si="228"/>
        <v>-0.70000000000000284</v>
      </c>
      <c r="I1757">
        <f t="shared" si="224"/>
        <v>-517.49999999999932</v>
      </c>
      <c r="J1757">
        <f t="shared" si="230"/>
        <v>103.2993</v>
      </c>
      <c r="K1757">
        <f t="shared" si="231"/>
        <v>294.62450937779562</v>
      </c>
      <c r="L1757">
        <f>Table1[[#This Row],[Accel. (N)]]+Table1[[#This Row],[Roll (N)]]+Table1[[#This Row],[Aero (N)]]</f>
        <v>-119.57619062220368</v>
      </c>
      <c r="M1757">
        <f>Table1[[#This Row],[Total (N)]]*((E1743/3.6)/1000)</f>
        <v>-3.7135050309895474</v>
      </c>
      <c r="N1757">
        <f>Table1[[#This Row],[Power (kW)]]*1000</f>
        <v>-3713.5050309895473</v>
      </c>
      <c r="P1757">
        <f>(Table1[[#This Row],[Power (kW)]]*1000)*C1743</f>
        <v>-6442931.2287668642</v>
      </c>
      <c r="S1757">
        <f t="shared" si="225"/>
        <v>0</v>
      </c>
      <c r="T1757">
        <f t="shared" si="229"/>
        <v>90.2</v>
      </c>
      <c r="U1757">
        <f t="shared" si="226"/>
        <v>25.055555555555557</v>
      </c>
    </row>
    <row r="1758" spans="2:21" x14ac:dyDescent="0.2">
      <c r="B1758" s="7" t="s">
        <v>54</v>
      </c>
      <c r="C1758" s="7">
        <v>1750</v>
      </c>
      <c r="D1758" s="7">
        <v>273</v>
      </c>
      <c r="E1758" s="13">
        <v>89.6</v>
      </c>
      <c r="F1758" s="17">
        <f t="shared" si="227"/>
        <v>-0.15277777777777896</v>
      </c>
      <c r="G1758" s="17">
        <f t="shared" si="228"/>
        <v>-0.55000000000000426</v>
      </c>
      <c r="I1758">
        <f t="shared" si="224"/>
        <v>-528.75000000000023</v>
      </c>
      <c r="J1758">
        <f t="shared" si="230"/>
        <v>103.2993</v>
      </c>
      <c r="K1758">
        <f t="shared" si="231"/>
        <v>282.62690560122962</v>
      </c>
      <c r="L1758">
        <f>Table1[[#This Row],[Accel. (N)]]+Table1[[#This Row],[Roll (N)]]+Table1[[#This Row],[Aero (N)]]</f>
        <v>-142.82379439877059</v>
      </c>
      <c r="M1758">
        <f>Table1[[#This Row],[Total (N)]]*((E1744/3.6)/1000)</f>
        <v>-4.3442237462959383</v>
      </c>
      <c r="N1758">
        <f>Table1[[#This Row],[Power (kW)]]*1000</f>
        <v>-4344.2237462959383</v>
      </c>
      <c r="P1758">
        <f>(Table1[[#This Row],[Power (kW)]]*1000)*C1744</f>
        <v>-7541572.4235697491</v>
      </c>
      <c r="S1758">
        <f t="shared" si="225"/>
        <v>0</v>
      </c>
      <c r="T1758">
        <f t="shared" si="229"/>
        <v>89.6</v>
      </c>
      <c r="U1758">
        <f t="shared" si="226"/>
        <v>24.888888888888886</v>
      </c>
    </row>
    <row r="1759" spans="2:21" x14ac:dyDescent="0.2">
      <c r="B1759" s="7" t="s">
        <v>54</v>
      </c>
      <c r="C1759" s="7">
        <v>1751</v>
      </c>
      <c r="D1759" s="7">
        <v>274</v>
      </c>
      <c r="E1759" s="13">
        <v>89.1</v>
      </c>
      <c r="F1759" s="17">
        <f t="shared" si="227"/>
        <v>-0.1388888888888889</v>
      </c>
      <c r="G1759" s="17">
        <f t="shared" si="228"/>
        <v>-0.5</v>
      </c>
      <c r="I1759">
        <f t="shared" si="224"/>
        <v>-528.75000000000023</v>
      </c>
      <c r="J1759">
        <f t="shared" si="230"/>
        <v>103.2993</v>
      </c>
      <c r="K1759">
        <f t="shared" si="231"/>
        <v>270.37355220094662</v>
      </c>
      <c r="L1759">
        <f>Table1[[#This Row],[Accel. (N)]]+Table1[[#This Row],[Roll (N)]]+Table1[[#This Row],[Aero (N)]]</f>
        <v>-155.07714779905359</v>
      </c>
      <c r="M1759">
        <f>Table1[[#This Row],[Total (N)]]*((E1745/3.6)/1000)</f>
        <v>-4.6135451470218438</v>
      </c>
      <c r="N1759">
        <f>Table1[[#This Row],[Power (kW)]]*1000</f>
        <v>-4613.5451470218441</v>
      </c>
      <c r="P1759">
        <f>(Table1[[#This Row],[Power (kW)]]*1000)*C1745</f>
        <v>-8013727.9203769434</v>
      </c>
      <c r="S1759">
        <f t="shared" si="225"/>
        <v>0</v>
      </c>
      <c r="T1759">
        <f t="shared" si="229"/>
        <v>89.1</v>
      </c>
      <c r="U1759">
        <f t="shared" si="226"/>
        <v>24.749999999999996</v>
      </c>
    </row>
    <row r="1760" spans="2:21" x14ac:dyDescent="0.2">
      <c r="B1760" s="7" t="s">
        <v>54</v>
      </c>
      <c r="C1760" s="7">
        <v>1752</v>
      </c>
      <c r="D1760" s="7">
        <v>275</v>
      </c>
      <c r="E1760" s="13">
        <v>88.6</v>
      </c>
      <c r="F1760" s="17">
        <f t="shared" si="227"/>
        <v>-0.1388888888888889</v>
      </c>
      <c r="G1760" s="17">
        <f t="shared" si="228"/>
        <v>-0.5</v>
      </c>
      <c r="I1760">
        <f t="shared" si="224"/>
        <v>-517.49999999999932</v>
      </c>
      <c r="J1760">
        <f t="shared" si="230"/>
        <v>103.2993</v>
      </c>
      <c r="K1760">
        <f t="shared" si="231"/>
        <v>258.88556196030356</v>
      </c>
      <c r="L1760">
        <f>Table1[[#This Row],[Accel. (N)]]+Table1[[#This Row],[Roll (N)]]+Table1[[#This Row],[Aero (N)]]</f>
        <v>-155.31513803969574</v>
      </c>
      <c r="M1760">
        <f>Table1[[#This Row],[Total (N)]]*((E1746/3.6)/1000)</f>
        <v>-4.5213962407111428</v>
      </c>
      <c r="N1760">
        <f>Table1[[#This Row],[Power (kW)]]*1000</f>
        <v>-4521.396240711143</v>
      </c>
      <c r="P1760">
        <f>(Table1[[#This Row],[Power (kW)]]*1000)*C1746</f>
        <v>-7858186.6663559666</v>
      </c>
      <c r="S1760">
        <f t="shared" si="225"/>
        <v>0</v>
      </c>
      <c r="T1760">
        <f t="shared" si="229"/>
        <v>88.6</v>
      </c>
      <c r="U1760">
        <f t="shared" si="226"/>
        <v>24.611111111111107</v>
      </c>
    </row>
    <row r="1761" spans="2:21" x14ac:dyDescent="0.2">
      <c r="B1761" s="7" t="s">
        <v>54</v>
      </c>
      <c r="C1761" s="7">
        <v>1753</v>
      </c>
      <c r="D1761" s="7">
        <v>276</v>
      </c>
      <c r="E1761" s="13">
        <v>88.1</v>
      </c>
      <c r="F1761" s="17">
        <f t="shared" si="227"/>
        <v>-0.1388888888888889</v>
      </c>
      <c r="G1761" s="17">
        <f t="shared" si="228"/>
        <v>-0.5</v>
      </c>
      <c r="I1761">
        <f t="shared" si="224"/>
        <v>-494.99999999999903</v>
      </c>
      <c r="J1761">
        <f t="shared" si="230"/>
        <v>103.2993</v>
      </c>
      <c r="K1761">
        <f t="shared" si="231"/>
        <v>247.64695706702688</v>
      </c>
      <c r="L1761">
        <f>Table1[[#This Row],[Accel. (N)]]+Table1[[#This Row],[Roll (N)]]+Table1[[#This Row],[Aero (N)]]</f>
        <v>-144.05374293297214</v>
      </c>
      <c r="M1761">
        <f>Table1[[#This Row],[Total (N)]]*((E1747/3.6)/1000)</f>
        <v>-4.1015301807304567</v>
      </c>
      <c r="N1761">
        <f>Table1[[#This Row],[Power (kW)]]*1000</f>
        <v>-4101.5301807304568</v>
      </c>
      <c r="P1761">
        <f>(Table1[[#This Row],[Power (kW)]]*1000)*C1747</f>
        <v>-7132560.9842902645</v>
      </c>
      <c r="S1761">
        <f t="shared" si="225"/>
        <v>0</v>
      </c>
      <c r="T1761">
        <f t="shared" si="229"/>
        <v>88.1</v>
      </c>
      <c r="U1761">
        <f t="shared" si="226"/>
        <v>24.472222222222221</v>
      </c>
    </row>
    <row r="1762" spans="2:21" x14ac:dyDescent="0.2">
      <c r="B1762" s="7" t="s">
        <v>54</v>
      </c>
      <c r="C1762" s="7">
        <v>1754</v>
      </c>
      <c r="D1762" s="7">
        <v>277</v>
      </c>
      <c r="E1762" s="13">
        <v>87.6</v>
      </c>
      <c r="F1762" s="17">
        <f t="shared" si="227"/>
        <v>-0.1388888888888889</v>
      </c>
      <c r="G1762" s="17">
        <f t="shared" si="228"/>
        <v>-0.5</v>
      </c>
      <c r="I1762">
        <f t="shared" si="224"/>
        <v>-438.75000000000063</v>
      </c>
      <c r="J1762">
        <f t="shared" si="230"/>
        <v>103.2993</v>
      </c>
      <c r="K1762">
        <f t="shared" si="231"/>
        <v>237.60342184402256</v>
      </c>
      <c r="L1762">
        <f>Table1[[#This Row],[Accel. (N)]]+Table1[[#This Row],[Roll (N)]]+Table1[[#This Row],[Aero (N)]]</f>
        <v>-97.847278155978046</v>
      </c>
      <c r="M1762">
        <f>Table1[[#This Row],[Total (N)]]*((E1748/3.6)/1000)</f>
        <v>-2.7288518685722769</v>
      </c>
      <c r="N1762">
        <f>Table1[[#This Row],[Power (kW)]]*1000</f>
        <v>-2728.851868572277</v>
      </c>
      <c r="P1762">
        <f>(Table1[[#This Row],[Power (kW)]]*1000)*C1748</f>
        <v>-4748202.2513157623</v>
      </c>
      <c r="S1762">
        <f t="shared" si="225"/>
        <v>0</v>
      </c>
      <c r="T1762">
        <f t="shared" si="229"/>
        <v>87.6</v>
      </c>
      <c r="U1762">
        <f t="shared" si="226"/>
        <v>24.333333333333332</v>
      </c>
    </row>
    <row r="1763" spans="2:21" x14ac:dyDescent="0.2">
      <c r="B1763" s="7" t="s">
        <v>54</v>
      </c>
      <c r="C1763" s="7">
        <v>1755</v>
      </c>
      <c r="D1763" s="7">
        <v>278</v>
      </c>
      <c r="E1763" s="13">
        <v>87.1</v>
      </c>
      <c r="F1763" s="17">
        <f t="shared" si="227"/>
        <v>-0.1388888888888889</v>
      </c>
      <c r="G1763" s="17">
        <f t="shared" si="228"/>
        <v>-0.5</v>
      </c>
      <c r="I1763">
        <f t="shared" si="224"/>
        <v>-360.00000000000028</v>
      </c>
      <c r="J1763">
        <f t="shared" si="230"/>
        <v>103.2993</v>
      </c>
      <c r="K1763">
        <f t="shared" si="231"/>
        <v>229.16014855227624</v>
      </c>
      <c r="L1763">
        <f>Table1[[#This Row],[Accel. (N)]]+Table1[[#This Row],[Roll (N)]]+Table1[[#This Row],[Aero (N)]]</f>
        <v>-27.540551447724027</v>
      </c>
      <c r="M1763">
        <f>Table1[[#This Row],[Total (N)]]*((E1749/3.6)/1000)</f>
        <v>-0.75430510354044134</v>
      </c>
      <c r="N1763">
        <f>Table1[[#This Row],[Power (kW)]]*1000</f>
        <v>-754.30510354044134</v>
      </c>
      <c r="P1763">
        <f>(Table1[[#This Row],[Power (kW)]]*1000)*C1749</f>
        <v>-1313245.1852639085</v>
      </c>
      <c r="S1763">
        <f t="shared" si="225"/>
        <v>0</v>
      </c>
      <c r="T1763">
        <f t="shared" si="229"/>
        <v>87.1</v>
      </c>
      <c r="U1763">
        <f t="shared" si="226"/>
        <v>24.194444444444443</v>
      </c>
    </row>
    <row r="1764" spans="2:21" x14ac:dyDescent="0.2">
      <c r="B1764" s="7" t="s">
        <v>54</v>
      </c>
      <c r="C1764" s="7">
        <v>1756</v>
      </c>
      <c r="D1764" s="7">
        <v>279</v>
      </c>
      <c r="E1764" s="13">
        <v>86.6</v>
      </c>
      <c r="F1764" s="17">
        <f t="shared" si="227"/>
        <v>-0.1388888888888889</v>
      </c>
      <c r="G1764" s="17">
        <f t="shared" si="228"/>
        <v>-0.5</v>
      </c>
      <c r="I1764">
        <f t="shared" si="224"/>
        <v>-303.74999999999869</v>
      </c>
      <c r="J1764">
        <f t="shared" si="230"/>
        <v>103.2993</v>
      </c>
      <c r="K1764">
        <f t="shared" si="231"/>
        <v>222.69875805888302</v>
      </c>
      <c r="L1764">
        <f>Table1[[#This Row],[Accel. (N)]]+Table1[[#This Row],[Roll (N)]]+Table1[[#This Row],[Aero (N)]]</f>
        <v>22.24805805888434</v>
      </c>
      <c r="M1764">
        <f>Table1[[#This Row],[Total (N)]]*((E1750/3.6)/1000)</f>
        <v>0.60069756758987713</v>
      </c>
      <c r="N1764">
        <f>Table1[[#This Row],[Power (kW)]]*1000</f>
        <v>600.69756758987717</v>
      </c>
      <c r="P1764">
        <f>(Table1[[#This Row],[Power (kW)]]*1000)*C1750</f>
        <v>1046415.1627415661</v>
      </c>
      <c r="S1764">
        <f t="shared" si="225"/>
        <v>0</v>
      </c>
      <c r="T1764">
        <f t="shared" si="229"/>
        <v>86.6</v>
      </c>
      <c r="U1764">
        <f t="shared" si="226"/>
        <v>24.055555555555554</v>
      </c>
    </row>
    <row r="1765" spans="2:21" x14ac:dyDescent="0.2">
      <c r="B1765" s="7" t="s">
        <v>54</v>
      </c>
      <c r="C1765" s="7">
        <v>1757</v>
      </c>
      <c r="D1765" s="7">
        <v>280</v>
      </c>
      <c r="E1765" s="13">
        <v>86.1</v>
      </c>
      <c r="F1765" s="17">
        <f t="shared" si="227"/>
        <v>-0.15277777777777699</v>
      </c>
      <c r="G1765" s="17">
        <f t="shared" si="228"/>
        <v>-0.54999999999999716</v>
      </c>
      <c r="I1765">
        <f t="shared" si="224"/>
        <v>-270.00000000000063</v>
      </c>
      <c r="J1765">
        <f t="shared" si="230"/>
        <v>103.2993</v>
      </c>
      <c r="K1765">
        <f t="shared" si="231"/>
        <v>216.78163105043225</v>
      </c>
      <c r="L1765">
        <f>Table1[[#This Row],[Accel. (N)]]+Table1[[#This Row],[Roll (N)]]+Table1[[#This Row],[Aero (N)]]</f>
        <v>50.080931050431644</v>
      </c>
      <c r="M1765">
        <f>Table1[[#This Row],[Total (N)]]*((E1751/3.6)/1000)</f>
        <v>1.334100357704554</v>
      </c>
      <c r="N1765">
        <f>Table1[[#This Row],[Power (kW)]]*1000</f>
        <v>1334.100357704554</v>
      </c>
      <c r="P1765">
        <f>(Table1[[#This Row],[Power (kW)]]*1000)*C1751</f>
        <v>2325336.9234790374</v>
      </c>
      <c r="S1765">
        <f t="shared" si="225"/>
        <v>0</v>
      </c>
      <c r="T1765">
        <f t="shared" si="229"/>
        <v>86.1</v>
      </c>
      <c r="U1765">
        <f t="shared" si="226"/>
        <v>23.916666666666664</v>
      </c>
    </row>
    <row r="1766" spans="2:21" x14ac:dyDescent="0.2">
      <c r="B1766" s="7" t="s">
        <v>54</v>
      </c>
      <c r="C1766" s="7">
        <v>1758</v>
      </c>
      <c r="D1766" s="7">
        <v>281</v>
      </c>
      <c r="E1766" s="13">
        <v>85.5</v>
      </c>
      <c r="F1766" s="17">
        <f t="shared" si="227"/>
        <v>-0.15277777777777699</v>
      </c>
      <c r="G1766" s="17">
        <f t="shared" si="228"/>
        <v>-0.54999999999999716</v>
      </c>
      <c r="I1766">
        <f t="shared" si="224"/>
        <v>-236.25000000000097</v>
      </c>
      <c r="J1766">
        <f t="shared" si="230"/>
        <v>103.2993</v>
      </c>
      <c r="K1766">
        <f t="shared" si="231"/>
        <v>211.83705975392297</v>
      </c>
      <c r="L1766">
        <f>Table1[[#This Row],[Accel. (N)]]+Table1[[#This Row],[Roll (N)]]+Table1[[#This Row],[Aero (N)]]</f>
        <v>78.886359753922022</v>
      </c>
      <c r="M1766">
        <f>Table1[[#This Row],[Total (N)]]*((E1752/3.6)/1000)</f>
        <v>2.0773408068532802</v>
      </c>
      <c r="N1766">
        <f>Table1[[#This Row],[Power (kW)]]*1000</f>
        <v>2077.3408068532804</v>
      </c>
      <c r="P1766">
        <f>(Table1[[#This Row],[Power (kW)]]*1000)*C1752</f>
        <v>3622882.3671521209</v>
      </c>
      <c r="S1766">
        <f t="shared" si="225"/>
        <v>0</v>
      </c>
      <c r="T1766">
        <f t="shared" si="229"/>
        <v>85.5</v>
      </c>
      <c r="U1766">
        <f t="shared" si="226"/>
        <v>23.75</v>
      </c>
    </row>
    <row r="1767" spans="2:21" x14ac:dyDescent="0.2">
      <c r="B1767" s="7" t="s">
        <v>54</v>
      </c>
      <c r="C1767" s="7">
        <v>1759</v>
      </c>
      <c r="D1767" s="7">
        <v>282</v>
      </c>
      <c r="E1767" s="13">
        <v>85</v>
      </c>
      <c r="F1767" s="17">
        <f t="shared" si="227"/>
        <v>-0.15277777777777699</v>
      </c>
      <c r="G1767" s="17">
        <f t="shared" si="228"/>
        <v>-0.54999999999999716</v>
      </c>
      <c r="I1767">
        <f t="shared" si="224"/>
        <v>-225</v>
      </c>
      <c r="J1767">
        <f t="shared" si="230"/>
        <v>103.2993</v>
      </c>
      <c r="K1767">
        <f t="shared" si="231"/>
        <v>207.39149486608562</v>
      </c>
      <c r="L1767">
        <f>Table1[[#This Row],[Accel. (N)]]+Table1[[#This Row],[Roll (N)]]+Table1[[#This Row],[Aero (N)]]</f>
        <v>85.690794866085625</v>
      </c>
      <c r="M1767">
        <f>Table1[[#This Row],[Total (N)]]*((E1753/3.6)/1000)</f>
        <v>2.2327212662330087</v>
      </c>
      <c r="N1767">
        <f>Table1[[#This Row],[Power (kW)]]*1000</f>
        <v>2232.7212662330089</v>
      </c>
      <c r="P1767">
        <f>(Table1[[#This Row],[Power (kW)]]*1000)*C1753</f>
        <v>3896098.6095766006</v>
      </c>
      <c r="S1767">
        <f t="shared" si="225"/>
        <v>0</v>
      </c>
      <c r="T1767">
        <f t="shared" si="229"/>
        <v>85</v>
      </c>
      <c r="U1767">
        <f t="shared" si="226"/>
        <v>23.611111111111111</v>
      </c>
    </row>
    <row r="1768" spans="2:21" x14ac:dyDescent="0.2">
      <c r="B1768" s="7" t="s">
        <v>54</v>
      </c>
      <c r="C1768" s="7">
        <v>1760</v>
      </c>
      <c r="D1768" s="7">
        <v>283</v>
      </c>
      <c r="E1768" s="13">
        <v>84.4</v>
      </c>
      <c r="F1768" s="17">
        <f t="shared" si="227"/>
        <v>-0.16666666666666705</v>
      </c>
      <c r="G1768" s="17">
        <f t="shared" si="228"/>
        <v>-0.60000000000000142</v>
      </c>
      <c r="I1768">
        <f t="shared" si="224"/>
        <v>-225</v>
      </c>
      <c r="J1768">
        <f t="shared" si="230"/>
        <v>103.2993</v>
      </c>
      <c r="K1768">
        <f t="shared" si="231"/>
        <v>202.99307276603017</v>
      </c>
      <c r="L1768">
        <f>Table1[[#This Row],[Accel. (N)]]+Table1[[#This Row],[Roll (N)]]+Table1[[#This Row],[Aero (N)]]</f>
        <v>81.292372766030169</v>
      </c>
      <c r="M1768">
        <f>Table1[[#This Row],[Total (N)]]*((E1754/3.6)/1000)</f>
        <v>2.0955367201909998</v>
      </c>
      <c r="N1768">
        <f>Table1[[#This Row],[Power (kW)]]*1000</f>
        <v>2095.5367201909999</v>
      </c>
      <c r="P1768">
        <f>(Table1[[#This Row],[Power (kW)]]*1000)*C1754</f>
        <v>3658807.1134534855</v>
      </c>
      <c r="S1768">
        <f t="shared" si="225"/>
        <v>0</v>
      </c>
      <c r="T1768">
        <f t="shared" si="229"/>
        <v>84.4</v>
      </c>
      <c r="U1768">
        <f t="shared" si="226"/>
        <v>23.444444444444446</v>
      </c>
    </row>
    <row r="1769" spans="2:21" x14ac:dyDescent="0.2">
      <c r="B1769" s="7" t="s">
        <v>54</v>
      </c>
      <c r="C1769" s="7">
        <v>1761</v>
      </c>
      <c r="D1769" s="7">
        <v>284</v>
      </c>
      <c r="E1769" s="13">
        <v>83.8</v>
      </c>
      <c r="F1769" s="17">
        <f t="shared" si="227"/>
        <v>-0.16666666666666705</v>
      </c>
      <c r="G1769" s="17">
        <f t="shared" si="228"/>
        <v>-0.60000000000000142</v>
      </c>
      <c r="I1769">
        <f t="shared" si="224"/>
        <v>-202.49999999999969</v>
      </c>
      <c r="J1769">
        <f t="shared" si="230"/>
        <v>103.2993</v>
      </c>
      <c r="K1769">
        <f t="shared" si="231"/>
        <v>198.64179345375675</v>
      </c>
      <c r="L1769">
        <f>Table1[[#This Row],[Accel. (N)]]+Table1[[#This Row],[Roll (N)]]+Table1[[#This Row],[Aero (N)]]</f>
        <v>99.441093453757063</v>
      </c>
      <c r="M1769">
        <f>Table1[[#This Row],[Total (N)]]*((E1755/3.6)/1000)</f>
        <v>2.5357478830708051</v>
      </c>
      <c r="N1769">
        <f>Table1[[#This Row],[Power (kW)]]*1000</f>
        <v>2535.7478830708051</v>
      </c>
      <c r="P1769">
        <f>(Table1[[#This Row],[Power (kW)]]*1000)*C1755</f>
        <v>4429951.5517246965</v>
      </c>
      <c r="S1769">
        <f t="shared" si="225"/>
        <v>0</v>
      </c>
      <c r="T1769">
        <f t="shared" si="229"/>
        <v>83.8</v>
      </c>
      <c r="U1769">
        <f t="shared" si="226"/>
        <v>23.277777777777775</v>
      </c>
    </row>
    <row r="1770" spans="2:21" x14ac:dyDescent="0.2">
      <c r="B1770" s="7" t="s">
        <v>54</v>
      </c>
      <c r="C1770" s="7">
        <v>1762</v>
      </c>
      <c r="D1770" s="7">
        <v>285</v>
      </c>
      <c r="E1770" s="13">
        <v>83.2</v>
      </c>
      <c r="F1770" s="17">
        <f t="shared" si="227"/>
        <v>-0.16666666666666705</v>
      </c>
      <c r="G1770" s="17">
        <f t="shared" si="228"/>
        <v>-0.60000000000000142</v>
      </c>
      <c r="I1770">
        <f t="shared" si="224"/>
        <v>-179.99999999999937</v>
      </c>
      <c r="J1770">
        <f t="shared" si="230"/>
        <v>103.2993</v>
      </c>
      <c r="K1770">
        <f t="shared" si="231"/>
        <v>195.19471281114099</v>
      </c>
      <c r="L1770">
        <f>Table1[[#This Row],[Accel. (N)]]+Table1[[#This Row],[Roll (N)]]+Table1[[#This Row],[Aero (N)]]</f>
        <v>118.49401281114162</v>
      </c>
      <c r="M1770">
        <f>Table1[[#This Row],[Total (N)]]*((E1756/3.6)/1000)</f>
        <v>2.9952653238371907</v>
      </c>
      <c r="N1770">
        <f>Table1[[#This Row],[Power (kW)]]*1000</f>
        <v>2995.2653238371909</v>
      </c>
      <c r="P1770">
        <f>(Table1[[#This Row],[Power (kW)]]*1000)*C1756</f>
        <v>5235723.7860674094</v>
      </c>
      <c r="S1770">
        <f t="shared" si="225"/>
        <v>0</v>
      </c>
      <c r="T1770">
        <f t="shared" si="229"/>
        <v>83.2</v>
      </c>
      <c r="U1770">
        <f t="shared" si="226"/>
        <v>23.111111111111111</v>
      </c>
    </row>
    <row r="1771" spans="2:21" x14ac:dyDescent="0.2">
      <c r="B1771" s="7" t="s">
        <v>54</v>
      </c>
      <c r="C1771" s="7">
        <v>1763</v>
      </c>
      <c r="D1771" s="7">
        <v>286</v>
      </c>
      <c r="E1771" s="13">
        <v>82.6</v>
      </c>
      <c r="F1771" s="17">
        <f t="shared" si="227"/>
        <v>-0.16666666666666705</v>
      </c>
      <c r="G1771" s="17">
        <f t="shared" si="228"/>
        <v>-0.60000000000000142</v>
      </c>
      <c r="I1771">
        <f t="shared" si="224"/>
        <v>-157.50000000000063</v>
      </c>
      <c r="J1771">
        <f t="shared" si="230"/>
        <v>103.2993</v>
      </c>
      <c r="K1771">
        <f t="shared" si="231"/>
        <v>191.77780355270568</v>
      </c>
      <c r="L1771">
        <f>Table1[[#This Row],[Accel. (N)]]+Table1[[#This Row],[Roll (N)]]+Table1[[#This Row],[Aero (N)]]</f>
        <v>137.57710355270507</v>
      </c>
      <c r="M1771">
        <f>Table1[[#This Row],[Total (N)]]*((E1757/3.6)/1000)</f>
        <v>3.4470707612372218</v>
      </c>
      <c r="N1771">
        <f>Table1[[#This Row],[Power (kW)]]*1000</f>
        <v>3447.0707612372216</v>
      </c>
      <c r="P1771">
        <f>(Table1[[#This Row],[Power (kW)]]*1000)*C1757</f>
        <v>6028926.7614039006</v>
      </c>
      <c r="S1771">
        <f t="shared" si="225"/>
        <v>0</v>
      </c>
      <c r="T1771">
        <f t="shared" si="229"/>
        <v>82.6</v>
      </c>
      <c r="U1771">
        <f t="shared" si="226"/>
        <v>22.944444444444443</v>
      </c>
    </row>
    <row r="1772" spans="2:21" x14ac:dyDescent="0.2">
      <c r="B1772" s="7" t="s">
        <v>54</v>
      </c>
      <c r="C1772" s="7">
        <v>1764</v>
      </c>
      <c r="D1772" s="7">
        <v>287</v>
      </c>
      <c r="E1772" s="13">
        <v>82</v>
      </c>
      <c r="F1772" s="17">
        <f t="shared" si="227"/>
        <v>-0.18055555555555516</v>
      </c>
      <c r="G1772" s="17">
        <f t="shared" si="228"/>
        <v>-0.64999999999999858</v>
      </c>
      <c r="I1772">
        <f t="shared" si="224"/>
        <v>-123.75000000000095</v>
      </c>
      <c r="J1772">
        <f t="shared" si="230"/>
        <v>103.2993</v>
      </c>
      <c r="K1772">
        <f t="shared" si="231"/>
        <v>189.23492157974749</v>
      </c>
      <c r="L1772">
        <f>Table1[[#This Row],[Accel. (N)]]+Table1[[#This Row],[Roll (N)]]+Table1[[#This Row],[Aero (N)]]</f>
        <v>168.78422157974654</v>
      </c>
      <c r="M1772">
        <f>Table1[[#This Row],[Total (N)]]*((E1758/3.6)/1000)</f>
        <v>4.2008517370959133</v>
      </c>
      <c r="N1772">
        <f>Table1[[#This Row],[Power (kW)]]*1000</f>
        <v>4200.8517370959134</v>
      </c>
      <c r="P1772">
        <f>(Table1[[#This Row],[Power (kW)]]*1000)*C1758</f>
        <v>7351490.5399178481</v>
      </c>
      <c r="S1772">
        <f t="shared" si="225"/>
        <v>0</v>
      </c>
      <c r="T1772">
        <f t="shared" si="229"/>
        <v>82</v>
      </c>
      <c r="U1772">
        <f t="shared" si="226"/>
        <v>22.777777777777779</v>
      </c>
    </row>
    <row r="1773" spans="2:21" x14ac:dyDescent="0.2">
      <c r="B1773" s="7" t="s">
        <v>54</v>
      </c>
      <c r="C1773" s="7">
        <v>1765</v>
      </c>
      <c r="D1773" s="7">
        <v>288</v>
      </c>
      <c r="E1773" s="13">
        <v>81.3</v>
      </c>
      <c r="F1773" s="17">
        <f t="shared" si="227"/>
        <v>-0.22222222222222143</v>
      </c>
      <c r="G1773" s="17">
        <f t="shared" si="228"/>
        <v>-0.79999999999999716</v>
      </c>
      <c r="I1773">
        <f t="shared" si="224"/>
        <v>-112.5</v>
      </c>
      <c r="J1773">
        <f t="shared" si="230"/>
        <v>103.2993</v>
      </c>
      <c r="K1773">
        <f t="shared" si="231"/>
        <v>187.12881753558912</v>
      </c>
      <c r="L1773">
        <f>Table1[[#This Row],[Accel. (N)]]+Table1[[#This Row],[Roll (N)]]+Table1[[#This Row],[Aero (N)]]</f>
        <v>177.92811753558914</v>
      </c>
      <c r="M1773">
        <f>Table1[[#This Row],[Total (N)]]*((E1759/3.6)/1000)</f>
        <v>4.4037209090058305</v>
      </c>
      <c r="N1773">
        <f>Table1[[#This Row],[Power (kW)]]*1000</f>
        <v>4403.7209090058304</v>
      </c>
      <c r="P1773">
        <f>(Table1[[#This Row],[Power (kW)]]*1000)*C1759</f>
        <v>7710915.311669209</v>
      </c>
      <c r="S1773">
        <f t="shared" si="225"/>
        <v>0</v>
      </c>
      <c r="T1773">
        <f t="shared" si="229"/>
        <v>81.3</v>
      </c>
      <c r="U1773">
        <f t="shared" si="226"/>
        <v>22.583333333333332</v>
      </c>
    </row>
    <row r="1774" spans="2:21" x14ac:dyDescent="0.2">
      <c r="B1774" s="7" t="s">
        <v>54</v>
      </c>
      <c r="C1774" s="7">
        <v>1766</v>
      </c>
      <c r="D1774" s="7">
        <v>289</v>
      </c>
      <c r="E1774" s="13">
        <v>80.400000000000006</v>
      </c>
      <c r="F1774" s="17">
        <f t="shared" si="227"/>
        <v>-0.30555555555555597</v>
      </c>
      <c r="G1774" s="17">
        <f t="shared" si="228"/>
        <v>-1.1000000000000014</v>
      </c>
      <c r="I1774">
        <f t="shared" si="224"/>
        <v>-112.5</v>
      </c>
      <c r="J1774">
        <f t="shared" si="230"/>
        <v>103.2993</v>
      </c>
      <c r="K1774">
        <f t="shared" si="231"/>
        <v>185.03449918837623</v>
      </c>
      <c r="L1774">
        <f>Table1[[#This Row],[Accel. (N)]]+Table1[[#This Row],[Roll (N)]]+Table1[[#This Row],[Aero (N)]]</f>
        <v>175.83379918837625</v>
      </c>
      <c r="M1774">
        <f>Table1[[#This Row],[Total (N)]]*((E1760/3.6)/1000)</f>
        <v>4.3274651689139256</v>
      </c>
      <c r="N1774">
        <f>Table1[[#This Row],[Power (kW)]]*1000</f>
        <v>4327.4651689139255</v>
      </c>
      <c r="P1774">
        <f>(Table1[[#This Row],[Power (kW)]]*1000)*C1760</f>
        <v>7581718.975937197</v>
      </c>
      <c r="S1774">
        <f t="shared" si="225"/>
        <v>0</v>
      </c>
      <c r="T1774">
        <f t="shared" si="229"/>
        <v>80.400000000000006</v>
      </c>
      <c r="U1774">
        <f t="shared" si="226"/>
        <v>22.333333333333336</v>
      </c>
    </row>
    <row r="1775" spans="2:21" x14ac:dyDescent="0.2">
      <c r="B1775" s="7" t="s">
        <v>54</v>
      </c>
      <c r="C1775" s="7">
        <v>1767</v>
      </c>
      <c r="D1775" s="7">
        <v>290</v>
      </c>
      <c r="E1775" s="13">
        <v>79.099999999999994</v>
      </c>
      <c r="F1775" s="17">
        <f t="shared" si="227"/>
        <v>-0.41666666666666663</v>
      </c>
      <c r="G1775" s="17">
        <f t="shared" si="228"/>
        <v>-1.5</v>
      </c>
      <c r="I1775">
        <f t="shared" si="224"/>
        <v>-112.5</v>
      </c>
      <c r="J1775">
        <f t="shared" si="230"/>
        <v>103.2993</v>
      </c>
      <c r="K1775">
        <f t="shared" si="231"/>
        <v>182.95196653810891</v>
      </c>
      <c r="L1775">
        <f>Table1[[#This Row],[Accel. (N)]]+Table1[[#This Row],[Roll (N)]]+Table1[[#This Row],[Aero (N)]]</f>
        <v>173.75126653810889</v>
      </c>
      <c r="M1775">
        <f>Table1[[#This Row],[Total (N)]]*((E1761/3.6)/1000)</f>
        <v>4.2520796061131652</v>
      </c>
      <c r="N1775">
        <f>Table1[[#This Row],[Power (kW)]]*1000</f>
        <v>4252.079606113165</v>
      </c>
      <c r="P1775">
        <f>(Table1[[#This Row],[Power (kW)]]*1000)*C1761</f>
        <v>7453895.549516378</v>
      </c>
      <c r="S1775">
        <f t="shared" si="225"/>
        <v>0</v>
      </c>
      <c r="T1775">
        <f t="shared" si="229"/>
        <v>79.099999999999994</v>
      </c>
      <c r="U1775">
        <f t="shared" si="226"/>
        <v>21.972222222222221</v>
      </c>
    </row>
    <row r="1776" spans="2:21" x14ac:dyDescent="0.2">
      <c r="B1776" s="7" t="s">
        <v>54</v>
      </c>
      <c r="C1776" s="7">
        <v>1768</v>
      </c>
      <c r="D1776" s="7">
        <v>291</v>
      </c>
      <c r="E1776" s="13">
        <v>77.400000000000006</v>
      </c>
      <c r="F1776" s="17">
        <f t="shared" si="227"/>
        <v>-0.55555555555555558</v>
      </c>
      <c r="G1776" s="17">
        <f t="shared" si="228"/>
        <v>-2</v>
      </c>
      <c r="I1776">
        <f t="shared" si="224"/>
        <v>-112.5</v>
      </c>
      <c r="J1776">
        <f t="shared" si="230"/>
        <v>103.2993</v>
      </c>
      <c r="K1776">
        <f t="shared" si="231"/>
        <v>180.881219584787</v>
      </c>
      <c r="L1776">
        <f>Table1[[#This Row],[Accel. (N)]]+Table1[[#This Row],[Roll (N)]]+Table1[[#This Row],[Aero (N)]]</f>
        <v>171.68051958478702</v>
      </c>
      <c r="M1776">
        <f>Table1[[#This Row],[Total (N)]]*((E1762/3.6)/1000)</f>
        <v>4.1775593098964841</v>
      </c>
      <c r="N1776">
        <f>Table1[[#This Row],[Power (kW)]]*1000</f>
        <v>4177.5593098964837</v>
      </c>
      <c r="P1776">
        <f>(Table1[[#This Row],[Power (kW)]]*1000)*C1762</f>
        <v>7327439.0295584323</v>
      </c>
      <c r="S1776">
        <f t="shared" si="225"/>
        <v>0</v>
      </c>
      <c r="T1776">
        <f t="shared" si="229"/>
        <v>77.400000000000006</v>
      </c>
      <c r="U1776">
        <f t="shared" si="226"/>
        <v>21.5</v>
      </c>
    </row>
    <row r="1777" spans="2:21" x14ac:dyDescent="0.2">
      <c r="B1777" s="7" t="s">
        <v>54</v>
      </c>
      <c r="C1777" s="7">
        <v>1769</v>
      </c>
      <c r="D1777" s="7">
        <v>292</v>
      </c>
      <c r="E1777" s="13">
        <v>75.099999999999994</v>
      </c>
      <c r="F1777" s="17">
        <f t="shared" si="227"/>
        <v>-0.70833333333333448</v>
      </c>
      <c r="G1777" s="17">
        <f t="shared" si="228"/>
        <v>-2.5500000000000043</v>
      </c>
      <c r="I1777">
        <f t="shared" si="224"/>
        <v>-112.5</v>
      </c>
      <c r="J1777">
        <f t="shared" si="230"/>
        <v>103.2993</v>
      </c>
      <c r="K1777">
        <f t="shared" si="231"/>
        <v>178.82225832841056</v>
      </c>
      <c r="L1777">
        <f>Table1[[#This Row],[Accel. (N)]]+Table1[[#This Row],[Roll (N)]]+Table1[[#This Row],[Aero (N)]]</f>
        <v>169.62155832841057</v>
      </c>
      <c r="M1777">
        <f>Table1[[#This Row],[Total (N)]]*((E1763/3.6)/1000)</f>
        <v>4.1038993695568218</v>
      </c>
      <c r="N1777">
        <f>Table1[[#This Row],[Power (kW)]]*1000</f>
        <v>4103.8993695568215</v>
      </c>
      <c r="P1777">
        <f>(Table1[[#This Row],[Power (kW)]]*1000)*C1763</f>
        <v>7202343.3935722215</v>
      </c>
      <c r="S1777">
        <f t="shared" si="225"/>
        <v>0</v>
      </c>
      <c r="T1777">
        <f t="shared" si="229"/>
        <v>75.099999999999994</v>
      </c>
      <c r="U1777">
        <f t="shared" si="226"/>
        <v>20.861111111111111</v>
      </c>
    </row>
    <row r="1778" spans="2:21" x14ac:dyDescent="0.2">
      <c r="B1778" s="7" t="s">
        <v>54</v>
      </c>
      <c r="C1778" s="7">
        <v>1770</v>
      </c>
      <c r="D1778" s="7">
        <v>293</v>
      </c>
      <c r="E1778" s="13">
        <v>72.3</v>
      </c>
      <c r="F1778" s="17">
        <f t="shared" si="227"/>
        <v>-0.83333333333333326</v>
      </c>
      <c r="G1778" s="17">
        <f t="shared" si="228"/>
        <v>-3</v>
      </c>
      <c r="I1778">
        <f t="shared" si="224"/>
        <v>-112.5</v>
      </c>
      <c r="J1778">
        <f t="shared" si="230"/>
        <v>103.2993</v>
      </c>
      <c r="K1778">
        <f t="shared" si="231"/>
        <v>176.77508276897962</v>
      </c>
      <c r="L1778">
        <f>Table1[[#This Row],[Accel. (N)]]+Table1[[#This Row],[Roll (N)]]+Table1[[#This Row],[Aero (N)]]</f>
        <v>167.5743827689796</v>
      </c>
      <c r="M1778">
        <f>Table1[[#This Row],[Total (N)]]*((E1764/3.6)/1000)</f>
        <v>4.0310948743871196</v>
      </c>
      <c r="N1778">
        <f>Table1[[#This Row],[Power (kW)]]*1000</f>
        <v>4031.0948743871195</v>
      </c>
      <c r="P1778">
        <f>(Table1[[#This Row],[Power (kW)]]*1000)*C1764</f>
        <v>7078602.599423782</v>
      </c>
      <c r="S1778">
        <f t="shared" si="225"/>
        <v>0</v>
      </c>
      <c r="T1778">
        <f t="shared" si="229"/>
        <v>72.3</v>
      </c>
      <c r="U1778">
        <f t="shared" si="226"/>
        <v>20.083333333333332</v>
      </c>
    </row>
    <row r="1779" spans="2:21" x14ac:dyDescent="0.2">
      <c r="B1779" s="7" t="s">
        <v>54</v>
      </c>
      <c r="C1779" s="7">
        <v>1771</v>
      </c>
      <c r="D1779" s="7">
        <v>294</v>
      </c>
      <c r="E1779" s="13">
        <v>69.099999999999994</v>
      </c>
      <c r="F1779" s="17">
        <f t="shared" si="227"/>
        <v>-0.88888888888888773</v>
      </c>
      <c r="G1779" s="17">
        <f t="shared" si="228"/>
        <v>-3.1999999999999957</v>
      </c>
      <c r="I1779">
        <f t="shared" si="224"/>
        <v>-123.74999999999936</v>
      </c>
      <c r="J1779">
        <f t="shared" si="230"/>
        <v>103.2993</v>
      </c>
      <c r="K1779">
        <f t="shared" si="231"/>
        <v>174.73969290649416</v>
      </c>
      <c r="L1779">
        <f>Table1[[#This Row],[Accel. (N)]]+Table1[[#This Row],[Roll (N)]]+Table1[[#This Row],[Aero (N)]]</f>
        <v>154.2889929064948</v>
      </c>
      <c r="M1779">
        <f>Table1[[#This Row],[Total (N)]]*((E1765/3.6)/1000)</f>
        <v>3.6900784136803337</v>
      </c>
      <c r="N1779">
        <f>Table1[[#This Row],[Power (kW)]]*1000</f>
        <v>3690.0784136803336</v>
      </c>
      <c r="P1779">
        <f>(Table1[[#This Row],[Power (kW)]]*1000)*C1765</f>
        <v>6483467.7728363462</v>
      </c>
      <c r="S1779">
        <f t="shared" si="225"/>
        <v>0</v>
      </c>
      <c r="T1779">
        <f t="shared" si="229"/>
        <v>69.099999999999994</v>
      </c>
      <c r="U1779">
        <f t="shared" si="226"/>
        <v>19.194444444444443</v>
      </c>
    </row>
    <row r="1780" spans="2:21" x14ac:dyDescent="0.2">
      <c r="B1780" s="7" t="s">
        <v>54</v>
      </c>
      <c r="C1780" s="7">
        <v>1772</v>
      </c>
      <c r="D1780" s="7">
        <v>295</v>
      </c>
      <c r="E1780" s="13">
        <v>65.900000000000006</v>
      </c>
      <c r="F1780" s="17">
        <f t="shared" si="227"/>
        <v>-0.88888888888888773</v>
      </c>
      <c r="G1780" s="17">
        <f t="shared" si="228"/>
        <v>-3.1999999999999957</v>
      </c>
      <c r="I1780">
        <f t="shared" si="224"/>
        <v>-123.74999999999936</v>
      </c>
      <c r="J1780">
        <f t="shared" si="230"/>
        <v>103.2993</v>
      </c>
      <c r="K1780">
        <f t="shared" si="231"/>
        <v>172.3127821914797</v>
      </c>
      <c r="L1780">
        <f>Table1[[#This Row],[Accel. (N)]]+Table1[[#This Row],[Roll (N)]]+Table1[[#This Row],[Aero (N)]]</f>
        <v>151.86208219148034</v>
      </c>
      <c r="M1780">
        <f>Table1[[#This Row],[Total (N)]]*((E1766/3.6)/1000)</f>
        <v>3.6067244520476582</v>
      </c>
      <c r="N1780">
        <f>Table1[[#This Row],[Power (kW)]]*1000</f>
        <v>3606.7244520476584</v>
      </c>
      <c r="P1780">
        <f>(Table1[[#This Row],[Power (kW)]]*1000)*C1766</f>
        <v>6340621.5866997838</v>
      </c>
      <c r="S1780">
        <f t="shared" si="225"/>
        <v>0</v>
      </c>
      <c r="T1780">
        <f t="shared" si="229"/>
        <v>65.900000000000006</v>
      </c>
      <c r="U1780">
        <f t="shared" si="226"/>
        <v>18.305555555555557</v>
      </c>
    </row>
    <row r="1781" spans="2:21" x14ac:dyDescent="0.2">
      <c r="B1781" s="7" t="s">
        <v>54</v>
      </c>
      <c r="C1781" s="7">
        <v>1773</v>
      </c>
      <c r="D1781" s="7">
        <v>296</v>
      </c>
      <c r="E1781" s="13">
        <v>62.7</v>
      </c>
      <c r="F1781" s="17">
        <f t="shared" si="227"/>
        <v>-0.86111111111111149</v>
      </c>
      <c r="G1781" s="17">
        <f t="shared" si="228"/>
        <v>-3.1000000000000014</v>
      </c>
      <c r="I1781">
        <f t="shared" si="224"/>
        <v>-123.74999999999936</v>
      </c>
      <c r="J1781">
        <f t="shared" si="230"/>
        <v>103.2993</v>
      </c>
      <c r="K1781">
        <f t="shared" si="231"/>
        <v>170.30332086227429</v>
      </c>
      <c r="L1781">
        <f>Table1[[#This Row],[Accel. (N)]]+Table1[[#This Row],[Roll (N)]]+Table1[[#This Row],[Aero (N)]]</f>
        <v>149.85262086227493</v>
      </c>
      <c r="M1781">
        <f>Table1[[#This Row],[Total (N)]]*((E1767/3.6)/1000)</f>
        <v>3.5381868814703803</v>
      </c>
      <c r="N1781">
        <f>Table1[[#This Row],[Power (kW)]]*1000</f>
        <v>3538.1868814703803</v>
      </c>
      <c r="P1781">
        <f>(Table1[[#This Row],[Power (kW)]]*1000)*C1767</f>
        <v>6223670.7245063987</v>
      </c>
      <c r="S1781">
        <f t="shared" si="225"/>
        <v>0</v>
      </c>
      <c r="T1781">
        <f t="shared" si="229"/>
        <v>62.7</v>
      </c>
      <c r="U1781">
        <f t="shared" si="226"/>
        <v>17.416666666666668</v>
      </c>
    </row>
    <row r="1782" spans="2:21" x14ac:dyDescent="0.2">
      <c r="B1782" s="7" t="s">
        <v>54</v>
      </c>
      <c r="C1782" s="7">
        <v>1774</v>
      </c>
      <c r="D1782" s="7">
        <v>297</v>
      </c>
      <c r="E1782" s="13">
        <v>59.7</v>
      </c>
      <c r="F1782" s="17">
        <f t="shared" si="227"/>
        <v>-0.79166666666666707</v>
      </c>
      <c r="G1782" s="17">
        <f t="shared" si="228"/>
        <v>-2.8500000000000014</v>
      </c>
      <c r="I1782">
        <f t="shared" si="224"/>
        <v>-135.00000000000031</v>
      </c>
      <c r="J1782">
        <f t="shared" si="230"/>
        <v>103.2993</v>
      </c>
      <c r="K1782">
        <f t="shared" si="231"/>
        <v>167.90752438719591</v>
      </c>
      <c r="L1782">
        <f>Table1[[#This Row],[Accel. (N)]]+Table1[[#This Row],[Roll (N)]]+Table1[[#This Row],[Aero (N)]]</f>
        <v>136.20682438719558</v>
      </c>
      <c r="M1782">
        <f>Table1[[#This Row],[Total (N)]]*((E1768/3.6)/1000)</f>
        <v>3.1932933272998074</v>
      </c>
      <c r="N1782">
        <f>Table1[[#This Row],[Power (kW)]]*1000</f>
        <v>3193.2933272998075</v>
      </c>
      <c r="P1782">
        <f>(Table1[[#This Row],[Power (kW)]]*1000)*C1768</f>
        <v>5620196.2560476614</v>
      </c>
      <c r="S1782">
        <f t="shared" si="225"/>
        <v>0</v>
      </c>
      <c r="T1782">
        <f t="shared" si="229"/>
        <v>59.7</v>
      </c>
      <c r="U1782">
        <f t="shared" si="226"/>
        <v>16.583333333333332</v>
      </c>
    </row>
    <row r="1783" spans="2:21" x14ac:dyDescent="0.2">
      <c r="B1783" s="7" t="s">
        <v>54</v>
      </c>
      <c r="C1783" s="7">
        <v>1775</v>
      </c>
      <c r="D1783" s="7">
        <v>298</v>
      </c>
      <c r="E1783" s="13">
        <v>57</v>
      </c>
      <c r="F1783" s="17">
        <f t="shared" si="227"/>
        <v>-0.70833333333333348</v>
      </c>
      <c r="G1783" s="17">
        <f t="shared" si="228"/>
        <v>-2.5500000000000007</v>
      </c>
      <c r="I1783">
        <f t="shared" ref="I1783:I1822" si="232">$M$16*F1769</f>
        <v>-135.00000000000031</v>
      </c>
      <c r="J1783">
        <f t="shared" si="230"/>
        <v>103.2993</v>
      </c>
      <c r="K1783">
        <f t="shared" si="231"/>
        <v>165.52869931571894</v>
      </c>
      <c r="L1783">
        <f>Table1[[#This Row],[Accel. (N)]]+Table1[[#This Row],[Roll (N)]]+Table1[[#This Row],[Aero (N)]]</f>
        <v>133.82799931571861</v>
      </c>
      <c r="M1783">
        <f>Table1[[#This Row],[Total (N)]]*((E1769/3.6)/1000)</f>
        <v>3.1152184285158939</v>
      </c>
      <c r="N1783">
        <f>Table1[[#This Row],[Power (kW)]]*1000</f>
        <v>3115.2184285158937</v>
      </c>
      <c r="P1783">
        <f>(Table1[[#This Row],[Power (kW)]]*1000)*C1769</f>
        <v>5485899.6526164887</v>
      </c>
      <c r="S1783">
        <f t="shared" si="225"/>
        <v>0</v>
      </c>
      <c r="T1783">
        <f t="shared" si="229"/>
        <v>57</v>
      </c>
      <c r="U1783">
        <f t="shared" si="226"/>
        <v>15.833333333333332</v>
      </c>
    </row>
    <row r="1784" spans="2:21" x14ac:dyDescent="0.2">
      <c r="B1784" s="7" t="s">
        <v>54</v>
      </c>
      <c r="C1784" s="7">
        <v>1776</v>
      </c>
      <c r="D1784" s="7">
        <v>299</v>
      </c>
      <c r="E1784" s="13">
        <v>54.6</v>
      </c>
      <c r="F1784" s="17">
        <f t="shared" si="227"/>
        <v>-0.6666666666666663</v>
      </c>
      <c r="G1784" s="17">
        <f t="shared" si="228"/>
        <v>-2.3999999999999986</v>
      </c>
      <c r="I1784">
        <f t="shared" si="232"/>
        <v>-135.00000000000031</v>
      </c>
      <c r="J1784">
        <f t="shared" si="230"/>
        <v>103.2993</v>
      </c>
      <c r="K1784">
        <f t="shared" si="231"/>
        <v>163.16684564784356</v>
      </c>
      <c r="L1784">
        <f>Table1[[#This Row],[Accel. (N)]]+Table1[[#This Row],[Roll (N)]]+Table1[[#This Row],[Aero (N)]]</f>
        <v>131.46614564784323</v>
      </c>
      <c r="M1784">
        <f>Table1[[#This Row],[Total (N)]]*((E1770/3.6)/1000)</f>
        <v>3.0383286994168213</v>
      </c>
      <c r="N1784">
        <f>Table1[[#This Row],[Power (kW)]]*1000</f>
        <v>3038.3286994168211</v>
      </c>
      <c r="P1784">
        <f>(Table1[[#This Row],[Power (kW)]]*1000)*C1770</f>
        <v>5353535.1683724392</v>
      </c>
      <c r="S1784">
        <f t="shared" si="225"/>
        <v>0</v>
      </c>
      <c r="T1784">
        <f t="shared" si="229"/>
        <v>54.6</v>
      </c>
      <c r="U1784">
        <f t="shared" si="226"/>
        <v>15.166666666666666</v>
      </c>
    </row>
    <row r="1785" spans="2:21" x14ac:dyDescent="0.2">
      <c r="B1785" s="7" t="s">
        <v>54</v>
      </c>
      <c r="C1785" s="7">
        <v>1777</v>
      </c>
      <c r="D1785" s="7">
        <v>300</v>
      </c>
      <c r="E1785" s="13">
        <v>52.2</v>
      </c>
      <c r="F1785" s="17">
        <f t="shared" si="227"/>
        <v>-0.68055555555555536</v>
      </c>
      <c r="G1785" s="17">
        <f t="shared" si="228"/>
        <v>-2.4499999999999993</v>
      </c>
      <c r="I1785">
        <f t="shared" si="232"/>
        <v>-135.00000000000031</v>
      </c>
      <c r="J1785">
        <f t="shared" si="230"/>
        <v>103.2993</v>
      </c>
      <c r="K1785">
        <f t="shared" si="231"/>
        <v>160.82196338356962</v>
      </c>
      <c r="L1785">
        <f>Table1[[#This Row],[Accel. (N)]]+Table1[[#This Row],[Roll (N)]]+Table1[[#This Row],[Aero (N)]]</f>
        <v>129.12126338356933</v>
      </c>
      <c r="M1785">
        <f>Table1[[#This Row],[Total (N)]]*((E1771/3.6)/1000)</f>
        <v>2.9626156543007851</v>
      </c>
      <c r="N1785">
        <f>Table1[[#This Row],[Power (kW)]]*1000</f>
        <v>2962.6156543007851</v>
      </c>
      <c r="P1785">
        <f>(Table1[[#This Row],[Power (kW)]]*1000)*C1771</f>
        <v>5223091.3985322844</v>
      </c>
      <c r="S1785">
        <f t="shared" si="225"/>
        <v>0</v>
      </c>
      <c r="T1785">
        <f t="shared" si="229"/>
        <v>52.2</v>
      </c>
      <c r="U1785">
        <f t="shared" si="226"/>
        <v>14.5</v>
      </c>
    </row>
    <row r="1786" spans="2:21" x14ac:dyDescent="0.2">
      <c r="B1786" s="7" t="s">
        <v>54</v>
      </c>
      <c r="C1786" s="7">
        <v>1778</v>
      </c>
      <c r="D1786" s="7">
        <v>301</v>
      </c>
      <c r="E1786" s="13">
        <v>49.7</v>
      </c>
      <c r="F1786" s="17">
        <f t="shared" si="227"/>
        <v>-0.75000000000000078</v>
      </c>
      <c r="G1786" s="17">
        <f t="shared" si="228"/>
        <v>-2.7000000000000028</v>
      </c>
      <c r="I1786">
        <f t="shared" si="232"/>
        <v>-146.24999999999969</v>
      </c>
      <c r="J1786">
        <f t="shared" si="230"/>
        <v>103.2993</v>
      </c>
      <c r="K1786">
        <f t="shared" si="231"/>
        <v>158.49405252289725</v>
      </c>
      <c r="L1786">
        <f>Table1[[#This Row],[Accel. (N)]]+Table1[[#This Row],[Roll (N)]]+Table1[[#This Row],[Aero (N)]]</f>
        <v>115.54335252289756</v>
      </c>
      <c r="M1786">
        <f>Table1[[#This Row],[Total (N)]]*((E1772/3.6)/1000)</f>
        <v>2.6318208074660001</v>
      </c>
      <c r="N1786">
        <f>Table1[[#This Row],[Power (kW)]]*1000</f>
        <v>2631.8208074660001</v>
      </c>
      <c r="P1786">
        <f>(Table1[[#This Row],[Power (kW)]]*1000)*C1772</f>
        <v>4642531.9043700239</v>
      </c>
      <c r="S1786">
        <f t="shared" si="225"/>
        <v>0</v>
      </c>
      <c r="T1786">
        <f t="shared" si="229"/>
        <v>49.7</v>
      </c>
      <c r="U1786">
        <f t="shared" si="226"/>
        <v>13.805555555555555</v>
      </c>
    </row>
    <row r="1787" spans="2:21" x14ac:dyDescent="0.2">
      <c r="B1787" s="7" t="s">
        <v>54</v>
      </c>
      <c r="C1787" s="7">
        <v>1779</v>
      </c>
      <c r="D1787" s="7">
        <v>302</v>
      </c>
      <c r="E1787" s="13">
        <v>46.8</v>
      </c>
      <c r="F1787" s="17">
        <f t="shared" si="227"/>
        <v>-0.86111111111111149</v>
      </c>
      <c r="G1787" s="17">
        <f t="shared" si="228"/>
        <v>-3.1000000000000014</v>
      </c>
      <c r="I1787">
        <f t="shared" si="232"/>
        <v>-179.99999999999937</v>
      </c>
      <c r="J1787">
        <f t="shared" si="230"/>
        <v>103.2993</v>
      </c>
      <c r="K1787">
        <f t="shared" si="231"/>
        <v>155.79960648722019</v>
      </c>
      <c r="L1787">
        <f>Table1[[#This Row],[Accel. (N)]]+Table1[[#This Row],[Roll (N)]]+Table1[[#This Row],[Aero (N)]]</f>
        <v>79.098906487220816</v>
      </c>
      <c r="M1787">
        <f>Table1[[#This Row],[Total (N)]]*((E1773/3.6)/1000)</f>
        <v>1.7863169715030702</v>
      </c>
      <c r="N1787">
        <f>Table1[[#This Row],[Power (kW)]]*1000</f>
        <v>1786.3169715030701</v>
      </c>
      <c r="P1787">
        <f>(Table1[[#This Row],[Power (kW)]]*1000)*C1773</f>
        <v>3152849.4547029189</v>
      </c>
      <c r="S1787">
        <f t="shared" si="225"/>
        <v>0</v>
      </c>
      <c r="T1787">
        <f t="shared" si="229"/>
        <v>46.8</v>
      </c>
      <c r="U1787">
        <f t="shared" si="226"/>
        <v>12.999999999999998</v>
      </c>
    </row>
    <row r="1788" spans="2:21" x14ac:dyDescent="0.2">
      <c r="B1788" s="7" t="s">
        <v>54</v>
      </c>
      <c r="C1788" s="7">
        <v>1780</v>
      </c>
      <c r="D1788" s="7">
        <v>303</v>
      </c>
      <c r="E1788" s="13">
        <v>43.5</v>
      </c>
      <c r="F1788" s="17">
        <f t="shared" si="227"/>
        <v>-0.95833333333333315</v>
      </c>
      <c r="G1788" s="17">
        <f t="shared" si="228"/>
        <v>-3.4499999999999993</v>
      </c>
      <c r="I1788">
        <f t="shared" si="232"/>
        <v>-247.50000000000034</v>
      </c>
      <c r="J1788">
        <f t="shared" si="230"/>
        <v>103.2993</v>
      </c>
      <c r="K1788">
        <f t="shared" si="231"/>
        <v>152.36926153426703</v>
      </c>
      <c r="L1788">
        <f>Table1[[#This Row],[Accel. (N)]]+Table1[[#This Row],[Roll (N)]]+Table1[[#This Row],[Aero (N)]]</f>
        <v>8.1685615342667006</v>
      </c>
      <c r="M1788">
        <f>Table1[[#This Row],[Total (N)]]*((E1774/3.6)/1000)</f>
        <v>0.182431207598623</v>
      </c>
      <c r="N1788">
        <f>Table1[[#This Row],[Power (kW)]]*1000</f>
        <v>182.43120759862299</v>
      </c>
      <c r="P1788">
        <f>(Table1[[#This Row],[Power (kW)]]*1000)*C1774</f>
        <v>322173.51261916821</v>
      </c>
      <c r="S1788">
        <f t="shared" si="225"/>
        <v>0</v>
      </c>
      <c r="T1788">
        <f t="shared" si="229"/>
        <v>43.5</v>
      </c>
      <c r="U1788">
        <f t="shared" si="226"/>
        <v>12.083333333333332</v>
      </c>
    </row>
    <row r="1789" spans="2:21" x14ac:dyDescent="0.2">
      <c r="B1789" s="7" t="s">
        <v>54</v>
      </c>
      <c r="C1789" s="7">
        <v>1781</v>
      </c>
      <c r="D1789" s="7">
        <v>304</v>
      </c>
      <c r="E1789" s="13">
        <v>39.9</v>
      </c>
      <c r="F1789" s="17">
        <f t="shared" si="227"/>
        <v>-0.98611111111111127</v>
      </c>
      <c r="G1789" s="17">
        <f t="shared" si="228"/>
        <v>-3.5500000000000007</v>
      </c>
      <c r="I1789">
        <f t="shared" si="232"/>
        <v>-337.49999999999994</v>
      </c>
      <c r="J1789">
        <f t="shared" si="230"/>
        <v>103.2993</v>
      </c>
      <c r="K1789">
        <f t="shared" si="231"/>
        <v>147.4817330109739</v>
      </c>
      <c r="L1789">
        <f>Table1[[#This Row],[Accel. (N)]]+Table1[[#This Row],[Roll (N)]]+Table1[[#This Row],[Aero (N)]]</f>
        <v>-86.718966989026029</v>
      </c>
      <c r="M1789">
        <f>Table1[[#This Row],[Total (N)]]*((E1775/3.6)/1000)</f>
        <v>-1.9054084135644331</v>
      </c>
      <c r="N1789">
        <f>Table1[[#This Row],[Power (kW)]]*1000</f>
        <v>-1905.4084135644332</v>
      </c>
      <c r="P1789">
        <f>(Table1[[#This Row],[Power (kW)]]*1000)*C1775</f>
        <v>-3366856.6667683534</v>
      </c>
      <c r="S1789">
        <f t="shared" si="225"/>
        <v>0</v>
      </c>
      <c r="T1789">
        <f t="shared" si="229"/>
        <v>39.9</v>
      </c>
      <c r="U1789">
        <f t="shared" si="226"/>
        <v>11.083333333333332</v>
      </c>
    </row>
    <row r="1790" spans="2:21" x14ac:dyDescent="0.2">
      <c r="B1790" s="7" t="s">
        <v>54</v>
      </c>
      <c r="C1790" s="7">
        <v>1782</v>
      </c>
      <c r="D1790" s="7">
        <v>305</v>
      </c>
      <c r="E1790" s="13">
        <v>36.4</v>
      </c>
      <c r="F1790" s="17">
        <f t="shared" si="227"/>
        <v>-0.93055555555555491</v>
      </c>
      <c r="G1790" s="17">
        <f t="shared" si="228"/>
        <v>-3.3499999999999979</v>
      </c>
      <c r="I1790">
        <f t="shared" si="232"/>
        <v>-450</v>
      </c>
      <c r="J1790">
        <f t="shared" si="230"/>
        <v>103.2993</v>
      </c>
      <c r="K1790">
        <f t="shared" si="231"/>
        <v>141.21056366628076</v>
      </c>
      <c r="L1790">
        <f>Table1[[#This Row],[Accel. (N)]]+Table1[[#This Row],[Roll (N)]]+Table1[[#This Row],[Aero (N)]]</f>
        <v>-205.49013633371922</v>
      </c>
      <c r="M1790">
        <f>Table1[[#This Row],[Total (N)]]*((E1776/3.6)/1000)</f>
        <v>-4.4180379311749629</v>
      </c>
      <c r="N1790">
        <f>Table1[[#This Row],[Power (kW)]]*1000</f>
        <v>-4418.037931174963</v>
      </c>
      <c r="P1790">
        <f>(Table1[[#This Row],[Power (kW)]]*1000)*C1776</f>
        <v>-7811091.0623173341</v>
      </c>
      <c r="S1790">
        <f t="shared" si="225"/>
        <v>0</v>
      </c>
      <c r="T1790">
        <f t="shared" si="229"/>
        <v>36.4</v>
      </c>
      <c r="U1790">
        <f t="shared" si="226"/>
        <v>10.111111111111111</v>
      </c>
    </row>
    <row r="1791" spans="2:21" x14ac:dyDescent="0.2">
      <c r="B1791" s="7" t="s">
        <v>54</v>
      </c>
      <c r="C1791" s="7">
        <v>1783</v>
      </c>
      <c r="D1791" s="7">
        <v>306</v>
      </c>
      <c r="E1791" s="13">
        <v>33.200000000000003</v>
      </c>
      <c r="F1791" s="17">
        <f t="shared" si="227"/>
        <v>-0.8194444444444442</v>
      </c>
      <c r="G1791" s="17">
        <f t="shared" si="228"/>
        <v>-2.9499999999999993</v>
      </c>
      <c r="I1791">
        <f t="shared" si="232"/>
        <v>-573.75000000000091</v>
      </c>
      <c r="J1791">
        <f t="shared" si="230"/>
        <v>103.2993</v>
      </c>
      <c r="K1791">
        <f t="shared" si="231"/>
        <v>132.94289725902223</v>
      </c>
      <c r="L1791">
        <f>Table1[[#This Row],[Accel. (N)]]+Table1[[#This Row],[Roll (N)]]+Table1[[#This Row],[Aero (N)]]</f>
        <v>-337.50780274097866</v>
      </c>
      <c r="M1791">
        <f>Table1[[#This Row],[Total (N)]]*((E1777/3.6)/1000)</f>
        <v>-7.0407877738465272</v>
      </c>
      <c r="N1791">
        <f>Table1[[#This Row],[Power (kW)]]*1000</f>
        <v>-7040.7877738465268</v>
      </c>
      <c r="P1791">
        <f>(Table1[[#This Row],[Power (kW)]]*1000)*C1777</f>
        <v>-12455153.571934506</v>
      </c>
      <c r="S1791">
        <f t="shared" si="225"/>
        <v>0</v>
      </c>
      <c r="T1791">
        <f t="shared" si="229"/>
        <v>33.200000000000003</v>
      </c>
      <c r="U1791">
        <f t="shared" si="226"/>
        <v>9.2222222222222232</v>
      </c>
    </row>
    <row r="1792" spans="2:21" x14ac:dyDescent="0.2">
      <c r="B1792" s="7" t="s">
        <v>54</v>
      </c>
      <c r="C1792" s="7">
        <v>1784</v>
      </c>
      <c r="D1792" s="7">
        <v>307</v>
      </c>
      <c r="E1792" s="13">
        <v>30.5</v>
      </c>
      <c r="F1792" s="17">
        <f t="shared" si="227"/>
        <v>-0.6805555555555558</v>
      </c>
      <c r="G1792" s="17">
        <f t="shared" si="228"/>
        <v>-2.4500000000000011</v>
      </c>
      <c r="I1792">
        <f t="shared" si="232"/>
        <v>-674.99999999999989</v>
      </c>
      <c r="J1792">
        <f t="shared" si="230"/>
        <v>103.2993</v>
      </c>
      <c r="K1792">
        <f t="shared" si="231"/>
        <v>123.21451157234017</v>
      </c>
      <c r="L1792">
        <f>Table1[[#This Row],[Accel. (N)]]+Table1[[#This Row],[Roll (N)]]+Table1[[#This Row],[Aero (N)]]</f>
        <v>-448.48618842765973</v>
      </c>
      <c r="M1792">
        <f>Table1[[#This Row],[Total (N)]]*((E1778/3.6)/1000)</f>
        <v>-9.0070976175888315</v>
      </c>
      <c r="N1792">
        <f>Table1[[#This Row],[Power (kW)]]*1000</f>
        <v>-9007.0976175888318</v>
      </c>
      <c r="P1792">
        <f>(Table1[[#This Row],[Power (kW)]]*1000)*C1778</f>
        <v>-15942562.783132233</v>
      </c>
      <c r="S1792">
        <f t="shared" si="225"/>
        <v>0</v>
      </c>
      <c r="T1792">
        <f t="shared" si="229"/>
        <v>30.5</v>
      </c>
      <c r="U1792">
        <f t="shared" si="226"/>
        <v>8.4722222222222214</v>
      </c>
    </row>
    <row r="1793" spans="2:21" x14ac:dyDescent="0.2">
      <c r="B1793" s="7" t="s">
        <v>54</v>
      </c>
      <c r="C1793" s="7">
        <v>1785</v>
      </c>
      <c r="D1793" s="7">
        <v>308</v>
      </c>
      <c r="E1793" s="13">
        <v>28.3</v>
      </c>
      <c r="F1793" s="17">
        <f t="shared" si="227"/>
        <v>-0.58333333333333326</v>
      </c>
      <c r="G1793" s="17">
        <f t="shared" si="228"/>
        <v>-2.0999999999999996</v>
      </c>
      <c r="I1793">
        <f t="shared" si="232"/>
        <v>-719.99999999999909</v>
      </c>
      <c r="J1793">
        <f t="shared" si="230"/>
        <v>103.2993</v>
      </c>
      <c r="K1793">
        <f t="shared" si="231"/>
        <v>112.54892726455306</v>
      </c>
      <c r="L1793">
        <f>Table1[[#This Row],[Accel. (N)]]+Table1[[#This Row],[Roll (N)]]+Table1[[#This Row],[Aero (N)]]</f>
        <v>-504.151772735446</v>
      </c>
      <c r="M1793">
        <f>Table1[[#This Row],[Total (N)]]*((E1779/3.6)/1000)</f>
        <v>-9.6769131933387005</v>
      </c>
      <c r="N1793">
        <f>Table1[[#This Row],[Power (kW)]]*1000</f>
        <v>-9676.9131933386998</v>
      </c>
      <c r="P1793">
        <f>(Table1[[#This Row],[Power (kW)]]*1000)*C1779</f>
        <v>-17137813.265402839</v>
      </c>
      <c r="S1793">
        <f t="shared" si="225"/>
        <v>0</v>
      </c>
      <c r="T1793">
        <f t="shared" si="229"/>
        <v>28.3</v>
      </c>
      <c r="U1793">
        <f t="shared" si="226"/>
        <v>7.8611111111111107</v>
      </c>
    </row>
    <row r="1794" spans="2:21" x14ac:dyDescent="0.2">
      <c r="B1794" s="7" t="s">
        <v>54</v>
      </c>
      <c r="C1794" s="7">
        <v>1786</v>
      </c>
      <c r="D1794" s="7">
        <v>309</v>
      </c>
      <c r="E1794" s="13">
        <v>26.3</v>
      </c>
      <c r="F1794" s="17">
        <f t="shared" si="227"/>
        <v>-0.54166666666666696</v>
      </c>
      <c r="G1794" s="17">
        <f t="shared" si="228"/>
        <v>-1.9500000000000011</v>
      </c>
      <c r="I1794">
        <f t="shared" si="232"/>
        <v>-719.99999999999909</v>
      </c>
      <c r="J1794">
        <f t="shared" si="230"/>
        <v>103.2993</v>
      </c>
      <c r="K1794">
        <f t="shared" si="231"/>
        <v>102.36608510365311</v>
      </c>
      <c r="L1794">
        <f>Table1[[#This Row],[Accel. (N)]]+Table1[[#This Row],[Roll (N)]]+Table1[[#This Row],[Aero (N)]]</f>
        <v>-514.33461489634601</v>
      </c>
      <c r="M1794">
        <f>Table1[[#This Row],[Total (N)]]*((E1780/3.6)/1000)</f>
        <v>-9.415180867130335</v>
      </c>
      <c r="N1794">
        <f>Table1[[#This Row],[Power (kW)]]*1000</f>
        <v>-9415.1808671303352</v>
      </c>
      <c r="P1794">
        <f>(Table1[[#This Row],[Power (kW)]]*1000)*C1780</f>
        <v>-16683700.496554954</v>
      </c>
      <c r="S1794">
        <f t="shared" si="225"/>
        <v>0</v>
      </c>
      <c r="T1794">
        <f t="shared" si="229"/>
        <v>26.3</v>
      </c>
      <c r="U1794">
        <f t="shared" si="226"/>
        <v>7.3055555555555554</v>
      </c>
    </row>
    <row r="1795" spans="2:21" x14ac:dyDescent="0.2">
      <c r="B1795" s="7" t="s">
        <v>54</v>
      </c>
      <c r="C1795" s="7">
        <v>1787</v>
      </c>
      <c r="D1795" s="7">
        <v>310</v>
      </c>
      <c r="E1795" s="13">
        <v>24.4</v>
      </c>
      <c r="F1795" s="17">
        <f t="shared" si="227"/>
        <v>-0.5277777777777779</v>
      </c>
      <c r="G1795" s="17">
        <f t="shared" si="228"/>
        <v>-1.9000000000000004</v>
      </c>
      <c r="I1795">
        <f t="shared" si="232"/>
        <v>-697.50000000000034</v>
      </c>
      <c r="J1795">
        <f t="shared" si="230"/>
        <v>103.2993</v>
      </c>
      <c r="K1795">
        <f t="shared" si="231"/>
        <v>92.665985089640202</v>
      </c>
      <c r="L1795">
        <f>Table1[[#This Row],[Accel. (N)]]+Table1[[#This Row],[Roll (N)]]+Table1[[#This Row],[Aero (N)]]</f>
        <v>-501.53471491036009</v>
      </c>
      <c r="M1795">
        <f>Table1[[#This Row],[Total (N)]]*((E1781/3.6)/1000)</f>
        <v>-8.7350629513554381</v>
      </c>
      <c r="N1795">
        <f>Table1[[#This Row],[Power (kW)]]*1000</f>
        <v>-8735.0629513554377</v>
      </c>
      <c r="P1795">
        <f>(Table1[[#This Row],[Power (kW)]]*1000)*C1781</f>
        <v>-15487266.61275319</v>
      </c>
      <c r="S1795">
        <f t="shared" si="225"/>
        <v>0</v>
      </c>
      <c r="T1795">
        <f t="shared" si="229"/>
        <v>24.4</v>
      </c>
      <c r="U1795">
        <f t="shared" si="226"/>
        <v>6.7777777777777768</v>
      </c>
    </row>
    <row r="1796" spans="2:21" x14ac:dyDescent="0.2">
      <c r="B1796" s="7" t="s">
        <v>54</v>
      </c>
      <c r="C1796" s="7">
        <v>1788</v>
      </c>
      <c r="D1796" s="7">
        <v>311</v>
      </c>
      <c r="E1796" s="13">
        <v>22.5</v>
      </c>
      <c r="F1796" s="17">
        <f t="shared" si="227"/>
        <v>-0.54166666666666641</v>
      </c>
      <c r="G1796" s="17">
        <f t="shared" si="228"/>
        <v>-1.9499999999999993</v>
      </c>
      <c r="I1796">
        <f t="shared" si="232"/>
        <v>-641.25000000000034</v>
      </c>
      <c r="J1796">
        <f t="shared" si="230"/>
        <v>103.2993</v>
      </c>
      <c r="K1796">
        <f t="shared" si="231"/>
        <v>84.010569252875172</v>
      </c>
      <c r="L1796">
        <f>Table1[[#This Row],[Accel. (N)]]+Table1[[#This Row],[Roll (N)]]+Table1[[#This Row],[Aero (N)]]</f>
        <v>-453.94013074712518</v>
      </c>
      <c r="M1796">
        <f>Table1[[#This Row],[Total (N)]]*((E1782/3.6)/1000)</f>
        <v>-7.5278405015564918</v>
      </c>
      <c r="N1796">
        <f>Table1[[#This Row],[Power (kW)]]*1000</f>
        <v>-7527.8405015564922</v>
      </c>
      <c r="P1796">
        <f>(Table1[[#This Row],[Power (kW)]]*1000)*C1782</f>
        <v>-13354389.049761217</v>
      </c>
      <c r="S1796">
        <f t="shared" si="225"/>
        <v>0</v>
      </c>
      <c r="T1796">
        <f t="shared" si="229"/>
        <v>22.5</v>
      </c>
      <c r="U1796">
        <f t="shared" si="226"/>
        <v>6.25</v>
      </c>
    </row>
    <row r="1797" spans="2:21" x14ac:dyDescent="0.2">
      <c r="B1797" s="7" t="s">
        <v>54</v>
      </c>
      <c r="C1797" s="7">
        <v>1789</v>
      </c>
      <c r="D1797" s="7">
        <v>312</v>
      </c>
      <c r="E1797" s="13">
        <v>20.5</v>
      </c>
      <c r="F1797" s="17">
        <f t="shared" si="227"/>
        <v>-0.59722222222222232</v>
      </c>
      <c r="G1797" s="17">
        <f t="shared" si="228"/>
        <v>-2.1500000000000004</v>
      </c>
      <c r="I1797">
        <f t="shared" si="232"/>
        <v>-573.75000000000011</v>
      </c>
      <c r="J1797">
        <f t="shared" si="230"/>
        <v>103.2993</v>
      </c>
      <c r="K1797">
        <f t="shared" si="231"/>
        <v>76.583458751768731</v>
      </c>
      <c r="L1797">
        <f>Table1[[#This Row],[Accel. (N)]]+Table1[[#This Row],[Roll (N)]]+Table1[[#This Row],[Aero (N)]]</f>
        <v>-393.86724124823138</v>
      </c>
      <c r="M1797">
        <f>Table1[[#This Row],[Total (N)]]*((E1783/3.6)/1000)</f>
        <v>-6.2362313197636627</v>
      </c>
      <c r="N1797">
        <f>Table1[[#This Row],[Power (kW)]]*1000</f>
        <v>-6236.2313197636631</v>
      </c>
      <c r="P1797">
        <f>(Table1[[#This Row],[Power (kW)]]*1000)*C1783</f>
        <v>-11069310.592580503</v>
      </c>
      <c r="S1797">
        <f t="shared" si="225"/>
        <v>0</v>
      </c>
      <c r="T1797">
        <f t="shared" si="229"/>
        <v>20.5</v>
      </c>
      <c r="U1797">
        <f t="shared" si="226"/>
        <v>5.6944444444444446</v>
      </c>
    </row>
    <row r="1798" spans="2:21" x14ac:dyDescent="0.2">
      <c r="B1798" s="7" t="s">
        <v>54</v>
      </c>
      <c r="C1798" s="7">
        <v>1790</v>
      </c>
      <c r="D1798" s="7">
        <v>313</v>
      </c>
      <c r="E1798" s="13">
        <v>18.2</v>
      </c>
      <c r="F1798" s="17">
        <f t="shared" si="227"/>
        <v>-0.69444444444444442</v>
      </c>
      <c r="G1798" s="17">
        <f t="shared" si="228"/>
        <v>-2.5</v>
      </c>
      <c r="I1798">
        <f t="shared" si="232"/>
        <v>-539.99999999999966</v>
      </c>
      <c r="J1798">
        <f t="shared" si="230"/>
        <v>103.2993</v>
      </c>
      <c r="K1798">
        <f t="shared" si="231"/>
        <v>70.270096612010747</v>
      </c>
      <c r="L1798">
        <f>Table1[[#This Row],[Accel. (N)]]+Table1[[#This Row],[Roll (N)]]+Table1[[#This Row],[Aero (N)]]</f>
        <v>-366.43060338798887</v>
      </c>
      <c r="M1798">
        <f>Table1[[#This Row],[Total (N)]]*((E1784/3.6)/1000)</f>
        <v>-5.5575308180511644</v>
      </c>
      <c r="N1798">
        <f>Table1[[#This Row],[Power (kW)]]*1000</f>
        <v>-5557.5308180511647</v>
      </c>
      <c r="P1798">
        <f>(Table1[[#This Row],[Power (kW)]]*1000)*C1784</f>
        <v>-9870174.7328588683</v>
      </c>
      <c r="S1798">
        <f t="shared" si="225"/>
        <v>0</v>
      </c>
      <c r="T1798">
        <f t="shared" si="229"/>
        <v>18.2</v>
      </c>
      <c r="U1798">
        <f t="shared" si="226"/>
        <v>5.0555555555555554</v>
      </c>
    </row>
    <row r="1799" spans="2:21" x14ac:dyDescent="0.2">
      <c r="B1799" s="7" t="s">
        <v>54</v>
      </c>
      <c r="C1799" s="7">
        <v>1791</v>
      </c>
      <c r="D1799" s="7">
        <v>314</v>
      </c>
      <c r="E1799" s="13">
        <v>15.5</v>
      </c>
      <c r="F1799" s="17">
        <f t="shared" si="227"/>
        <v>-0.8194444444444442</v>
      </c>
      <c r="G1799" s="17">
        <f t="shared" si="228"/>
        <v>-2.9499999999999993</v>
      </c>
      <c r="I1799">
        <f t="shared" si="232"/>
        <v>-551.24999999999989</v>
      </c>
      <c r="J1799">
        <f t="shared" si="230"/>
        <v>103.2993</v>
      </c>
      <c r="K1799">
        <f t="shared" si="231"/>
        <v>64.228276929876756</v>
      </c>
      <c r="L1799">
        <f>Table1[[#This Row],[Accel. (N)]]+Table1[[#This Row],[Roll (N)]]+Table1[[#This Row],[Aero (N)]]</f>
        <v>-383.72242307012311</v>
      </c>
      <c r="M1799">
        <f>Table1[[#This Row],[Total (N)]]*((E1785/3.6)/1000)</f>
        <v>-5.5639751345167854</v>
      </c>
      <c r="N1799">
        <f>Table1[[#This Row],[Power (kW)]]*1000</f>
        <v>-5563.9751345167851</v>
      </c>
      <c r="P1799">
        <f>(Table1[[#This Row],[Power (kW)]]*1000)*C1785</f>
        <v>-9887183.8140363265</v>
      </c>
      <c r="S1799">
        <f t="shared" si="225"/>
        <v>0</v>
      </c>
      <c r="T1799">
        <f t="shared" si="229"/>
        <v>15.5</v>
      </c>
      <c r="U1799">
        <f t="shared" si="226"/>
        <v>4.3055555555555554</v>
      </c>
    </row>
    <row r="1800" spans="2:21" x14ac:dyDescent="0.2">
      <c r="B1800" s="7" t="s">
        <v>54</v>
      </c>
      <c r="C1800" s="7">
        <v>1792</v>
      </c>
      <c r="D1800" s="7">
        <v>315</v>
      </c>
      <c r="E1800" s="13">
        <v>12.3</v>
      </c>
      <c r="F1800" s="17">
        <f t="shared" si="227"/>
        <v>-0.94444444444444453</v>
      </c>
      <c r="G1800" s="17">
        <f t="shared" si="228"/>
        <v>-3.4000000000000004</v>
      </c>
      <c r="I1800">
        <f t="shared" si="232"/>
        <v>-607.50000000000068</v>
      </c>
      <c r="J1800">
        <f t="shared" si="230"/>
        <v>103.2993</v>
      </c>
      <c r="K1800">
        <f t="shared" si="231"/>
        <v>58.223464336151572</v>
      </c>
      <c r="L1800">
        <f>Table1[[#This Row],[Accel. (N)]]+Table1[[#This Row],[Roll (N)]]+Table1[[#This Row],[Aero (N)]]</f>
        <v>-445.97723566384911</v>
      </c>
      <c r="M1800">
        <f>Table1[[#This Row],[Total (N)]]*((E1786/3.6)/1000)</f>
        <v>-6.1569635034703616</v>
      </c>
      <c r="N1800">
        <f>Table1[[#This Row],[Power (kW)]]*1000</f>
        <v>-6156.9635034703615</v>
      </c>
      <c r="P1800">
        <f>(Table1[[#This Row],[Power (kW)]]*1000)*C1786</f>
        <v>-10947081.109170303</v>
      </c>
      <c r="S1800">
        <f t="shared" ref="S1800:S1808" si="233">IF(E1800&lt;1,1,0)</f>
        <v>0</v>
      </c>
      <c r="T1800">
        <f t="shared" si="229"/>
        <v>12.3</v>
      </c>
      <c r="U1800">
        <f t="shared" ref="U1800:U1808" si="234">E1800/3.6</f>
        <v>3.416666666666667</v>
      </c>
    </row>
    <row r="1801" spans="2:21" x14ac:dyDescent="0.2">
      <c r="B1801" s="7" t="s">
        <v>54</v>
      </c>
      <c r="C1801" s="7">
        <v>1793</v>
      </c>
      <c r="D1801" s="7">
        <v>316</v>
      </c>
      <c r="E1801" s="13">
        <v>8.6999999999999993</v>
      </c>
      <c r="F1801" s="17">
        <f t="shared" si="227"/>
        <v>-0.98611111111111116</v>
      </c>
      <c r="G1801" s="17">
        <f t="shared" si="228"/>
        <v>-3.5500000000000003</v>
      </c>
      <c r="I1801">
        <f t="shared" si="232"/>
        <v>-697.50000000000034</v>
      </c>
      <c r="J1801">
        <f t="shared" si="230"/>
        <v>103.2993</v>
      </c>
      <c r="K1801">
        <f t="shared" si="231"/>
        <v>51.627009755762984</v>
      </c>
      <c r="L1801">
        <f>Table1[[#This Row],[Accel. (N)]]+Table1[[#This Row],[Roll (N)]]+Table1[[#This Row],[Aero (N)]]</f>
        <v>-542.57369024423735</v>
      </c>
      <c r="M1801">
        <f>Table1[[#This Row],[Total (N)]]*((E1787/3.6)/1000)</f>
        <v>-7.0534579731750844</v>
      </c>
      <c r="N1801">
        <f>Table1[[#This Row],[Power (kW)]]*1000</f>
        <v>-7053.4579731750846</v>
      </c>
      <c r="P1801">
        <f>(Table1[[#This Row],[Power (kW)]]*1000)*C1787</f>
        <v>-12548101.734278476</v>
      </c>
      <c r="S1801">
        <f t="shared" si="233"/>
        <v>0</v>
      </c>
      <c r="T1801">
        <f t="shared" si="229"/>
        <v>8.6999999999999993</v>
      </c>
      <c r="U1801">
        <f t="shared" si="234"/>
        <v>2.4166666666666665</v>
      </c>
    </row>
    <row r="1802" spans="2:21" x14ac:dyDescent="0.2">
      <c r="B1802" s="7" t="s">
        <v>54</v>
      </c>
      <c r="C1802" s="7">
        <v>1794</v>
      </c>
      <c r="D1802" s="7">
        <v>317</v>
      </c>
      <c r="E1802" s="13">
        <v>5.2</v>
      </c>
      <c r="F1802" s="17">
        <f t="shared" ref="F1802:F1808" si="235">($E1803-$E1801)/2/3.6</f>
        <v>-1.2083333333333333</v>
      </c>
      <c r="G1802" s="17">
        <f t="shared" ref="G1802:G1808" si="236">($E1803-$E1801)/2</f>
        <v>-4.3499999999999996</v>
      </c>
      <c r="I1802">
        <f t="shared" si="232"/>
        <v>-776.24999999999989</v>
      </c>
      <c r="J1802">
        <f t="shared" si="230"/>
        <v>103.2993</v>
      </c>
      <c r="K1802">
        <f t="shared" si="231"/>
        <v>44.60297009019218</v>
      </c>
      <c r="L1802">
        <f>Table1[[#This Row],[Accel. (N)]]+Table1[[#This Row],[Roll (N)]]+Table1[[#This Row],[Aero (N)]]</f>
        <v>-628.34772990980764</v>
      </c>
      <c r="M1802">
        <f>Table1[[#This Row],[Total (N)]]*((E1788/3.6)/1000)</f>
        <v>-7.5925350697435077</v>
      </c>
      <c r="N1802">
        <f>Table1[[#This Row],[Power (kW)]]*1000</f>
        <v>-7592.5350697435078</v>
      </c>
      <c r="P1802">
        <f>(Table1[[#This Row],[Power (kW)]]*1000)*C1788</f>
        <v>-13514712.424143445</v>
      </c>
      <c r="S1802">
        <f t="shared" si="233"/>
        <v>0</v>
      </c>
      <c r="T1802">
        <f t="shared" si="229"/>
        <v>5.2</v>
      </c>
      <c r="U1802">
        <f t="shared" si="234"/>
        <v>1.4444444444444444</v>
      </c>
    </row>
    <row r="1803" spans="2:21" x14ac:dyDescent="0.2">
      <c r="B1803" s="7" t="s">
        <v>54</v>
      </c>
      <c r="C1803" s="7">
        <v>1795</v>
      </c>
      <c r="D1803" s="7">
        <v>318</v>
      </c>
      <c r="E1803" s="13">
        <v>0</v>
      </c>
      <c r="F1803" s="17">
        <f t="shared" si="235"/>
        <v>-0.72222222222222221</v>
      </c>
      <c r="G1803" s="17">
        <f t="shared" si="236"/>
        <v>-2.6</v>
      </c>
      <c r="I1803">
        <f t="shared" si="232"/>
        <v>-798.75000000000011</v>
      </c>
      <c r="J1803">
        <f t="shared" si="230"/>
        <v>103.2993</v>
      </c>
      <c r="K1803">
        <f t="shared" si="231"/>
        <v>37.525894788366685</v>
      </c>
      <c r="L1803">
        <f>Table1[[#This Row],[Accel. (N)]]+Table1[[#This Row],[Roll (N)]]+Table1[[#This Row],[Aero (N)]]</f>
        <v>-657.92480521163338</v>
      </c>
      <c r="M1803">
        <f>Table1[[#This Row],[Total (N)]]*((E1789/3.6)/1000)</f>
        <v>-7.2919999244289357</v>
      </c>
      <c r="N1803">
        <f>Table1[[#This Row],[Power (kW)]]*1000</f>
        <v>-7291.9999244289356</v>
      </c>
      <c r="P1803">
        <f>(Table1[[#This Row],[Power (kW)]]*1000)*C1789</f>
        <v>-12987051.865407934</v>
      </c>
      <c r="S1803">
        <f t="shared" si="233"/>
        <v>1</v>
      </c>
      <c r="T1803" t="str">
        <f t="shared" si="229"/>
        <v/>
      </c>
      <c r="U1803">
        <f t="shared" si="234"/>
        <v>0</v>
      </c>
    </row>
    <row r="1804" spans="2:21" x14ac:dyDescent="0.2">
      <c r="B1804" s="7" t="s">
        <v>54</v>
      </c>
      <c r="C1804" s="7">
        <v>1796</v>
      </c>
      <c r="D1804" s="7">
        <v>319</v>
      </c>
      <c r="E1804" s="13">
        <v>0</v>
      </c>
      <c r="F1804" s="17">
        <f t="shared" si="235"/>
        <v>0</v>
      </c>
      <c r="G1804" s="17">
        <f t="shared" si="236"/>
        <v>0</v>
      </c>
      <c r="I1804">
        <f t="shared" si="232"/>
        <v>-753.74999999999943</v>
      </c>
      <c r="J1804">
        <f t="shared" si="230"/>
        <v>103.2993</v>
      </c>
      <c r="K1804">
        <f t="shared" si="231"/>
        <v>31.231154049782553</v>
      </c>
      <c r="L1804">
        <f>Table1[[#This Row],[Accel. (N)]]+Table1[[#This Row],[Roll (N)]]+Table1[[#This Row],[Aero (N)]]</f>
        <v>-619.21954595021691</v>
      </c>
      <c r="M1804">
        <f>Table1[[#This Row],[Total (N)]]*((E1790/3.6)/1000)</f>
        <v>-6.2609976312744156</v>
      </c>
      <c r="N1804">
        <f>Table1[[#This Row],[Power (kW)]]*1000</f>
        <v>-6260.9976312744157</v>
      </c>
      <c r="P1804">
        <f>(Table1[[#This Row],[Power (kW)]]*1000)*C1790</f>
        <v>-11157097.778931009</v>
      </c>
      <c r="S1804">
        <f t="shared" si="233"/>
        <v>1</v>
      </c>
      <c r="T1804" t="str">
        <f t="shared" si="229"/>
        <v/>
      </c>
      <c r="U1804">
        <f t="shared" si="234"/>
        <v>0</v>
      </c>
    </row>
    <row r="1805" spans="2:21" x14ac:dyDescent="0.2">
      <c r="B1805" s="7" t="s">
        <v>54</v>
      </c>
      <c r="C1805" s="7">
        <v>1797</v>
      </c>
      <c r="D1805" s="7">
        <v>320</v>
      </c>
      <c r="E1805" s="13">
        <v>0</v>
      </c>
      <c r="F1805" s="17">
        <f t="shared" si="235"/>
        <v>0</v>
      </c>
      <c r="G1805" s="17">
        <f t="shared" si="236"/>
        <v>0</v>
      </c>
      <c r="I1805">
        <f t="shared" si="232"/>
        <v>-663.74999999999977</v>
      </c>
      <c r="J1805">
        <f t="shared" si="230"/>
        <v>103.2993</v>
      </c>
      <c r="K1805">
        <f t="shared" si="231"/>
        <v>25.98133320238523</v>
      </c>
      <c r="L1805">
        <f>Table1[[#This Row],[Accel. (N)]]+Table1[[#This Row],[Roll (N)]]+Table1[[#This Row],[Aero (N)]]</f>
        <v>-534.4693667976145</v>
      </c>
      <c r="M1805">
        <f>Table1[[#This Row],[Total (N)]]*((E1791/3.6)/1000)</f>
        <v>-4.9289952715780014</v>
      </c>
      <c r="N1805">
        <f>Table1[[#This Row],[Power (kW)]]*1000</f>
        <v>-4928.9952715780018</v>
      </c>
      <c r="P1805">
        <f>(Table1[[#This Row],[Power (kW)]]*1000)*C1791</f>
        <v>-8788398.5692235772</v>
      </c>
      <c r="S1805">
        <f t="shared" si="233"/>
        <v>1</v>
      </c>
      <c r="T1805" t="str">
        <f t="shared" si="229"/>
        <v/>
      </c>
      <c r="U1805">
        <f t="shared" si="234"/>
        <v>0</v>
      </c>
    </row>
    <row r="1806" spans="2:21" x14ac:dyDescent="0.2">
      <c r="B1806" s="7" t="s">
        <v>54</v>
      </c>
      <c r="C1806" s="7">
        <v>1798</v>
      </c>
      <c r="D1806" s="7">
        <v>321</v>
      </c>
      <c r="E1806" s="13">
        <v>0</v>
      </c>
      <c r="F1806" s="17">
        <f t="shared" si="235"/>
        <v>0</v>
      </c>
      <c r="G1806" s="17">
        <f t="shared" si="236"/>
        <v>0</v>
      </c>
      <c r="I1806">
        <f t="shared" si="232"/>
        <v>-551.25000000000023</v>
      </c>
      <c r="J1806">
        <f t="shared" si="230"/>
        <v>103.2993</v>
      </c>
      <c r="K1806">
        <f t="shared" si="231"/>
        <v>21.927289167076907</v>
      </c>
      <c r="L1806">
        <f>Table1[[#This Row],[Accel. (N)]]+Table1[[#This Row],[Roll (N)]]+Table1[[#This Row],[Aero (N)]]</f>
        <v>-426.02341083292333</v>
      </c>
      <c r="M1806">
        <f>Table1[[#This Row],[Total (N)]]*((E1792/3.6)/1000)</f>
        <v>-3.6093650084456002</v>
      </c>
      <c r="N1806">
        <f>Table1[[#This Row],[Power (kW)]]*1000</f>
        <v>-3609.3650084456003</v>
      </c>
      <c r="P1806">
        <f>(Table1[[#This Row],[Power (kW)]]*1000)*C1792</f>
        <v>-6439107.1750669507</v>
      </c>
      <c r="S1806">
        <f t="shared" si="233"/>
        <v>1</v>
      </c>
      <c r="T1806" t="str">
        <f t="shared" si="229"/>
        <v/>
      </c>
      <c r="U1806">
        <f t="shared" si="234"/>
        <v>0</v>
      </c>
    </row>
    <row r="1807" spans="2:21" x14ac:dyDescent="0.2">
      <c r="B1807" s="7" t="s">
        <v>54</v>
      </c>
      <c r="C1807" s="7">
        <v>1799</v>
      </c>
      <c r="D1807" s="7">
        <v>322</v>
      </c>
      <c r="E1807" s="13">
        <v>0</v>
      </c>
      <c r="F1807" s="17">
        <f t="shared" si="235"/>
        <v>0</v>
      </c>
      <c r="G1807" s="17">
        <f t="shared" si="236"/>
        <v>0</v>
      </c>
      <c r="I1807">
        <f t="shared" si="232"/>
        <v>-472.49999999999994</v>
      </c>
      <c r="J1807">
        <f t="shared" si="230"/>
        <v>103.2993</v>
      </c>
      <c r="K1807">
        <f t="shared" si="231"/>
        <v>18.878093653340741</v>
      </c>
      <c r="L1807">
        <f>Table1[[#This Row],[Accel. (N)]]+Table1[[#This Row],[Roll (N)]]+Table1[[#This Row],[Aero (N)]]</f>
        <v>-350.3226063466592</v>
      </c>
      <c r="M1807">
        <f>Table1[[#This Row],[Total (N)]]*((E1793/3.6)/1000)</f>
        <v>-2.7539249332251261</v>
      </c>
      <c r="N1807">
        <f>Table1[[#This Row],[Power (kW)]]*1000</f>
        <v>-2753.9249332251261</v>
      </c>
      <c r="P1807">
        <f>(Table1[[#This Row],[Power (kW)]]*1000)*C1793</f>
        <v>-4915756.0058068503</v>
      </c>
      <c r="S1807">
        <f t="shared" si="233"/>
        <v>1</v>
      </c>
      <c r="T1807" t="str">
        <f t="shared" si="229"/>
        <v/>
      </c>
      <c r="U1807">
        <f t="shared" si="234"/>
        <v>0</v>
      </c>
    </row>
    <row r="1808" spans="2:21" x14ac:dyDescent="0.2">
      <c r="B1808" s="7" t="s">
        <v>54</v>
      </c>
      <c r="C1808" s="7">
        <v>1800</v>
      </c>
      <c r="D1808" s="7">
        <v>323</v>
      </c>
      <c r="E1808" s="13">
        <v>0</v>
      </c>
      <c r="F1808" s="17">
        <f t="shared" si="235"/>
        <v>0</v>
      </c>
      <c r="G1808" s="17">
        <f t="shared" si="236"/>
        <v>0</v>
      </c>
      <c r="I1808">
        <f t="shared" si="232"/>
        <v>-438.75000000000023</v>
      </c>
      <c r="J1808">
        <f t="shared" si="230"/>
        <v>103.2993</v>
      </c>
      <c r="K1808">
        <f t="shared" si="231"/>
        <v>16.304097440446576</v>
      </c>
      <c r="L1808">
        <f>Table1[[#This Row],[Accel. (N)]]+Table1[[#This Row],[Roll (N)]]+Table1[[#This Row],[Aero (N)]]</f>
        <v>-319.14660255955363</v>
      </c>
      <c r="M1808">
        <f>Table1[[#This Row],[Total (N)]]*((E1794/3.6)/1000)</f>
        <v>-2.3315432353656278</v>
      </c>
      <c r="N1808">
        <f>Table1[[#This Row],[Power (kW)]]*1000</f>
        <v>-2331.5432353656279</v>
      </c>
      <c r="P1808">
        <f>(Table1[[#This Row],[Power (kW)]]*1000)*C1794</f>
        <v>-4164136.2183630113</v>
      </c>
      <c r="S1808">
        <f t="shared" si="233"/>
        <v>1</v>
      </c>
      <c r="T1808" t="str">
        <f t="shared" si="229"/>
        <v/>
      </c>
      <c r="U1808">
        <f t="shared" si="234"/>
        <v>0</v>
      </c>
    </row>
    <row r="1809" spans="9:16" x14ac:dyDescent="0.2">
      <c r="I1809">
        <f t="shared" si="232"/>
        <v>-427.50000000000011</v>
      </c>
      <c r="J1809">
        <f t="shared" si="230"/>
        <v>103.2993</v>
      </c>
      <c r="K1809">
        <f t="shared" si="231"/>
        <v>14.033465066929217</v>
      </c>
      <c r="L1809">
        <f>Table1[[#This Row],[Accel. (N)]]+Table1[[#This Row],[Roll (N)]]+Table1[[#This Row],[Aero (N)]]</f>
        <v>-310.16723493307086</v>
      </c>
      <c r="M1809">
        <f>Table1[[#This Row],[Total (N)]]*((E1795/3.6)/1000)</f>
        <v>-2.1022445923241464</v>
      </c>
      <c r="N1809">
        <f>Table1[[#This Row],[Power (kW)]]*1000</f>
        <v>-2102.2445923241462</v>
      </c>
      <c r="P1809">
        <f>(Table1[[#This Row],[Power (kW)]]*1000)*C1795</f>
        <v>-3756711.0864832494</v>
      </c>
    </row>
    <row r="1810" spans="9:16" x14ac:dyDescent="0.2">
      <c r="I1810">
        <f t="shared" si="232"/>
        <v>-438.74999999999977</v>
      </c>
      <c r="J1810">
        <f t="shared" si="230"/>
        <v>103.2993</v>
      </c>
      <c r="K1810">
        <f t="shared" si="231"/>
        <v>11.933018157304687</v>
      </c>
      <c r="L1810">
        <f>Table1[[#This Row],[Accel. (N)]]+Table1[[#This Row],[Roll (N)]]+Table1[[#This Row],[Aero (N)]]</f>
        <v>-323.51768184269508</v>
      </c>
      <c r="M1810">
        <f>Table1[[#This Row],[Total (N)]]*((E1796/3.6)/1000)</f>
        <v>-2.0219855115168444</v>
      </c>
      <c r="N1810">
        <f>Table1[[#This Row],[Power (kW)]]*1000</f>
        <v>-2021.9855115168443</v>
      </c>
      <c r="P1810">
        <f>(Table1[[#This Row],[Power (kW)]]*1000)*C1796</f>
        <v>-3615310.0945921177</v>
      </c>
    </row>
    <row r="1811" spans="9:16" x14ac:dyDescent="0.2">
      <c r="I1811">
        <f t="shared" si="232"/>
        <v>-483.75000000000006</v>
      </c>
      <c r="J1811">
        <f t="shared" si="230"/>
        <v>103.2993</v>
      </c>
      <c r="K1811">
        <f t="shared" si="231"/>
        <v>9.9058782826810781</v>
      </c>
      <c r="L1811">
        <f>Table1[[#This Row],[Accel. (N)]]+Table1[[#This Row],[Roll (N)]]+Table1[[#This Row],[Aero (N)]]</f>
        <v>-370.54482171731894</v>
      </c>
      <c r="M1811">
        <f>Table1[[#This Row],[Total (N)]]*((E1797/3.6)/1000)</f>
        <v>-2.1100469014458438</v>
      </c>
      <c r="N1811">
        <f>Table1[[#This Row],[Power (kW)]]*1000</f>
        <v>-2110.046901445844</v>
      </c>
      <c r="P1811">
        <f>(Table1[[#This Row],[Power (kW)]]*1000)*C1797</f>
        <v>-3774873.9066866147</v>
      </c>
    </row>
    <row r="1812" spans="9:16" x14ac:dyDescent="0.2">
      <c r="I1812">
        <f t="shared" si="232"/>
        <v>-562.5</v>
      </c>
      <c r="J1812">
        <f t="shared" si="230"/>
        <v>103.2993</v>
      </c>
      <c r="K1812">
        <f t="shared" si="231"/>
        <v>7.8077885124456383</v>
      </c>
      <c r="L1812">
        <f>Table1[[#This Row],[Accel. (N)]]+Table1[[#This Row],[Roll (N)]]+Table1[[#This Row],[Aero (N)]]</f>
        <v>-451.39291148755433</v>
      </c>
      <c r="M1812">
        <f>Table1[[#This Row],[Total (N)]]*((E1798/3.6)/1000)</f>
        <v>-2.2820419414093025</v>
      </c>
      <c r="N1812">
        <f>Table1[[#This Row],[Power (kW)]]*1000</f>
        <v>-2282.0419414093026</v>
      </c>
      <c r="P1812">
        <f>(Table1[[#This Row],[Power (kW)]]*1000)*C1798</f>
        <v>-4084855.0751226516</v>
      </c>
    </row>
    <row r="1813" spans="9:16" x14ac:dyDescent="0.2">
      <c r="I1813">
        <f t="shared" si="232"/>
        <v>-663.74999999999977</v>
      </c>
      <c r="J1813">
        <f t="shared" si="230"/>
        <v>103.2993</v>
      </c>
      <c r="K1813">
        <f t="shared" si="231"/>
        <v>5.6630273823060762</v>
      </c>
      <c r="L1813">
        <f>Table1[[#This Row],[Accel. (N)]]+Table1[[#This Row],[Roll (N)]]+Table1[[#This Row],[Aero (N)]]</f>
        <v>-554.78767261769372</v>
      </c>
      <c r="M1813">
        <f>Table1[[#This Row],[Total (N)]]*((E1799/3.6)/1000)</f>
        <v>-2.3886691459928477</v>
      </c>
      <c r="N1813">
        <f>Table1[[#This Row],[Power (kW)]]*1000</f>
        <v>-2388.6691459928479</v>
      </c>
      <c r="P1813">
        <f>(Table1[[#This Row],[Power (kW)]]*1000)*C1799</f>
        <v>-4278106.4404731905</v>
      </c>
    </row>
    <row r="1814" spans="9:16" x14ac:dyDescent="0.2">
      <c r="I1814">
        <f t="shared" si="232"/>
        <v>-765.00000000000011</v>
      </c>
      <c r="J1814">
        <f t="shared" ref="J1814:J1822" si="237">$M$16*9.81*$M$17</f>
        <v>103.2993</v>
      </c>
      <c r="K1814">
        <f t="shared" si="231"/>
        <v>3.5661161817651879</v>
      </c>
      <c r="L1814">
        <f>Table1[[#This Row],[Accel. (N)]]+Table1[[#This Row],[Roll (N)]]+Table1[[#This Row],[Aero (N)]]</f>
        <v>-658.13458381823489</v>
      </c>
      <c r="M1814">
        <f>Table1[[#This Row],[Total (N)]]*((E1800/3.6)/1000)</f>
        <v>-2.2486264947123025</v>
      </c>
      <c r="N1814">
        <f>Table1[[#This Row],[Power (kW)]]*1000</f>
        <v>-2248.6264947123022</v>
      </c>
      <c r="P1814">
        <f>(Table1[[#This Row],[Power (kW)]]*1000)*C1800</f>
        <v>-4029538.6785244457</v>
      </c>
    </row>
    <row r="1815" spans="9:16" x14ac:dyDescent="0.2">
      <c r="I1815">
        <f t="shared" si="232"/>
        <v>-798.75</v>
      </c>
      <c r="J1815">
        <f t="shared" si="237"/>
        <v>103.2993</v>
      </c>
      <c r="K1815">
        <f t="shared" ref="K1815:K1822" si="238">0.5*0.9617*$M$20*1.293^2*(E1801/3.6)^2</f>
        <v>1.7841188036076872</v>
      </c>
      <c r="L1815">
        <f>Table1[[#This Row],[Accel. (N)]]+Table1[[#This Row],[Roll (N)]]+Table1[[#This Row],[Aero (N)]]</f>
        <v>-693.66658119639226</v>
      </c>
      <c r="M1815">
        <f>Table1[[#This Row],[Total (N)]]*((E1801/3.6)/1000)</f>
        <v>-1.6763609045579477</v>
      </c>
      <c r="N1815">
        <f>Table1[[#This Row],[Power (kW)]]*1000</f>
        <v>-1676.3609045579478</v>
      </c>
      <c r="P1815">
        <f>(Table1[[#This Row],[Power (kW)]]*1000)*C1801</f>
        <v>-3005715.1018724004</v>
      </c>
    </row>
    <row r="1816" spans="9:16" x14ac:dyDescent="0.2">
      <c r="I1816">
        <f t="shared" si="232"/>
        <v>-978.74999999999989</v>
      </c>
      <c r="J1816">
        <f t="shared" si="237"/>
        <v>103.2993</v>
      </c>
      <c r="K1816">
        <f t="shared" si="238"/>
        <v>0.6373704908118889</v>
      </c>
      <c r="L1816">
        <f>Table1[[#This Row],[Accel. (N)]]+Table1[[#This Row],[Roll (N)]]+Table1[[#This Row],[Aero (N)]]</f>
        <v>-874.81332950918795</v>
      </c>
      <c r="M1816">
        <f>Table1[[#This Row],[Total (N)]]*((E1802/3.6)/1000)</f>
        <v>-1.2636192537354936</v>
      </c>
      <c r="N1816">
        <f>Table1[[#This Row],[Power (kW)]]*1000</f>
        <v>-1263.6192537354937</v>
      </c>
      <c r="P1816">
        <f>(Table1[[#This Row],[Power (kW)]]*1000)*C1802</f>
        <v>-2266932.9412014754</v>
      </c>
    </row>
    <row r="1817" spans="9:16" x14ac:dyDescent="0.2">
      <c r="I1817">
        <f t="shared" si="232"/>
        <v>-585</v>
      </c>
      <c r="J1817">
        <f t="shared" si="237"/>
        <v>103.2993</v>
      </c>
      <c r="K1817">
        <f t="shared" si="238"/>
        <v>0</v>
      </c>
      <c r="L1817">
        <f>Table1[[#This Row],[Accel. (N)]]+Table1[[#This Row],[Roll (N)]]+Table1[[#This Row],[Aero (N)]]</f>
        <v>-481.70069999999998</v>
      </c>
      <c r="M1817">
        <f>Table1[[#This Row],[Total (N)]]*((E1803/3.6)/1000)</f>
        <v>0</v>
      </c>
      <c r="N1817">
        <f>Table1[[#This Row],[Power (kW)]]*1000</f>
        <v>0</v>
      </c>
      <c r="P1817">
        <f>(Table1[[#This Row],[Power (kW)]]*1000)*C1803</f>
        <v>0</v>
      </c>
    </row>
    <row r="1818" spans="9:16" x14ac:dyDescent="0.2">
      <c r="I1818">
        <f t="shared" si="232"/>
        <v>0</v>
      </c>
      <c r="J1818">
        <f t="shared" si="237"/>
        <v>103.2993</v>
      </c>
      <c r="K1818">
        <f t="shared" si="238"/>
        <v>0</v>
      </c>
      <c r="L1818">
        <f>Table1[[#This Row],[Accel. (N)]]+Table1[[#This Row],[Roll (N)]]+Table1[[#This Row],[Aero (N)]]</f>
        <v>103.2993</v>
      </c>
      <c r="M1818">
        <f>Table1[[#This Row],[Total (N)]]*((E1804/3.6)/1000)</f>
        <v>0</v>
      </c>
      <c r="N1818">
        <f>Table1[[#This Row],[Power (kW)]]*1000</f>
        <v>0</v>
      </c>
      <c r="P1818">
        <f>(Table1[[#This Row],[Power (kW)]]*1000)*C1804</f>
        <v>0</v>
      </c>
    </row>
    <row r="1819" spans="9:16" x14ac:dyDescent="0.2">
      <c r="I1819">
        <f t="shared" si="232"/>
        <v>0</v>
      </c>
      <c r="J1819">
        <f t="shared" si="237"/>
        <v>103.2993</v>
      </c>
      <c r="K1819">
        <f t="shared" si="238"/>
        <v>0</v>
      </c>
      <c r="L1819">
        <f>Table1[[#This Row],[Accel. (N)]]+Table1[[#This Row],[Roll (N)]]+Table1[[#This Row],[Aero (N)]]</f>
        <v>103.2993</v>
      </c>
      <c r="M1819">
        <f>Table1[[#This Row],[Total (N)]]*((E1805/3.6)/1000)</f>
        <v>0</v>
      </c>
      <c r="N1819">
        <f>Table1[[#This Row],[Power (kW)]]*1000</f>
        <v>0</v>
      </c>
      <c r="P1819">
        <f>(Table1[[#This Row],[Power (kW)]]*1000)*C1805</f>
        <v>0</v>
      </c>
    </row>
    <row r="1820" spans="9:16" x14ac:dyDescent="0.2">
      <c r="I1820">
        <f t="shared" si="232"/>
        <v>0</v>
      </c>
      <c r="J1820">
        <f t="shared" si="237"/>
        <v>103.2993</v>
      </c>
      <c r="K1820">
        <f t="shared" si="238"/>
        <v>0</v>
      </c>
      <c r="L1820">
        <f>Table1[[#This Row],[Accel. (N)]]+Table1[[#This Row],[Roll (N)]]+Table1[[#This Row],[Aero (N)]]</f>
        <v>103.2993</v>
      </c>
      <c r="M1820">
        <f>Table1[[#This Row],[Total (N)]]*((E1806/3.6)/1000)</f>
        <v>0</v>
      </c>
      <c r="N1820">
        <f>Table1[[#This Row],[Power (kW)]]*1000</f>
        <v>0</v>
      </c>
      <c r="P1820">
        <f>(Table1[[#This Row],[Power (kW)]]*1000)*C1806</f>
        <v>0</v>
      </c>
    </row>
    <row r="1821" spans="9:16" x14ac:dyDescent="0.2">
      <c r="I1821">
        <f t="shared" si="232"/>
        <v>0</v>
      </c>
      <c r="J1821">
        <f t="shared" si="237"/>
        <v>103.2993</v>
      </c>
      <c r="K1821">
        <f t="shared" si="238"/>
        <v>0</v>
      </c>
      <c r="L1821">
        <f>Table1[[#This Row],[Accel. (N)]]+Table1[[#This Row],[Roll (N)]]+Table1[[#This Row],[Aero (N)]]</f>
        <v>103.2993</v>
      </c>
      <c r="M1821">
        <f>Table1[[#This Row],[Total (N)]]*((E1807/3.6)/1000)</f>
        <v>0</v>
      </c>
      <c r="N1821">
        <f>Table1[[#This Row],[Power (kW)]]*1000</f>
        <v>0</v>
      </c>
      <c r="P1821">
        <f>(Table1[[#This Row],[Power (kW)]]*1000)*C1807</f>
        <v>0</v>
      </c>
    </row>
    <row r="1822" spans="9:16" x14ac:dyDescent="0.2">
      <c r="I1822">
        <f t="shared" si="232"/>
        <v>0</v>
      </c>
      <c r="J1822">
        <f t="shared" si="237"/>
        <v>103.2993</v>
      </c>
      <c r="K1822">
        <f t="shared" si="238"/>
        <v>0</v>
      </c>
      <c r="L1822">
        <f>Table1[[#This Row],[Accel. (N)]]+Table1[[#This Row],[Roll (N)]]+Table1[[#This Row],[Aero (N)]]</f>
        <v>103.2993</v>
      </c>
      <c r="M1822">
        <f>Table1[[#This Row],[Total (N)]]*((E1808/3.6)/1000)</f>
        <v>0</v>
      </c>
      <c r="N1822">
        <f>Table1[[#This Row],[Power (kW)]]*1000</f>
        <v>0</v>
      </c>
      <c r="P1822">
        <f>(Table1[[#This Row],[Power (kW)]]*1000)*C1808</f>
        <v>0</v>
      </c>
    </row>
    <row r="1823" spans="9:16" x14ac:dyDescent="0.2">
      <c r="N1823">
        <f>Table1[[#This Row],[Power (kW)]]*1000</f>
        <v>0</v>
      </c>
      <c r="P1823">
        <f>(Table1[[#This Row],[Power (kW)]]*1000)*C1809</f>
        <v>0</v>
      </c>
    </row>
    <row r="1824" spans="9:16" x14ac:dyDescent="0.2">
      <c r="N1824">
        <f>Table1[[#This Row],[Power (kW)]]*1000</f>
        <v>0</v>
      </c>
      <c r="P1824">
        <f>(Table1[[#This Row],[Power (kW)]]*1000)*C1810</f>
        <v>0</v>
      </c>
    </row>
    <row r="1825" spans="14:16" x14ac:dyDescent="0.2">
      <c r="N1825">
        <f>Table1[[#This Row],[Power (kW)]]*1000</f>
        <v>0</v>
      </c>
      <c r="P1825">
        <f>(Table1[[#This Row],[Power (kW)]]*1000)*C1811</f>
        <v>0</v>
      </c>
    </row>
    <row r="1826" spans="14:16" x14ac:dyDescent="0.2">
      <c r="N1826">
        <f>Table1[[#This Row],[Power (kW)]]*1000</f>
        <v>0</v>
      </c>
      <c r="P1826">
        <f>(Table1[[#This Row],[Power (kW)]]*1000)*C1812</f>
        <v>0</v>
      </c>
    </row>
    <row r="1827" spans="14:16" x14ac:dyDescent="0.2">
      <c r="N1827">
        <f>Table1[[#This Row],[Power (kW)]]*1000</f>
        <v>0</v>
      </c>
      <c r="P1827">
        <f>(Table1[[#This Row],[Power (kW)]]*1000)*C1813</f>
        <v>0</v>
      </c>
    </row>
    <row r="1828" spans="14:16" x14ac:dyDescent="0.2">
      <c r="N1828">
        <f>Table1[[#This Row],[Power (kW)]]*1000</f>
        <v>0</v>
      </c>
      <c r="P1828">
        <f>(Table1[[#This Row],[Power (kW)]]*1000)*C1814</f>
        <v>0</v>
      </c>
    </row>
    <row r="1829" spans="14:16" x14ac:dyDescent="0.2">
      <c r="N1829">
        <f>Table1[[#This Row],[Power (kW)]]*1000</f>
        <v>0</v>
      </c>
      <c r="P1829">
        <f>(Table1[[#This Row],[Power (kW)]]*1000)*C1815</f>
        <v>0</v>
      </c>
    </row>
    <row r="1830" spans="14:16" x14ac:dyDescent="0.2">
      <c r="N1830">
        <f>Table1[[#This Row],[Power (kW)]]*1000</f>
        <v>0</v>
      </c>
      <c r="P1830">
        <f>(Table1[[#This Row],[Power (kW)]]*1000)*C1816</f>
        <v>0</v>
      </c>
    </row>
    <row r="1831" spans="14:16" x14ac:dyDescent="0.2">
      <c r="N1831">
        <f>Table1[[#This Row],[Power (kW)]]*1000</f>
        <v>0</v>
      </c>
      <c r="P1831">
        <f>(Table1[[#This Row],[Power (kW)]]*1000)*C1817</f>
        <v>0</v>
      </c>
    </row>
    <row r="1832" spans="14:16" x14ac:dyDescent="0.2">
      <c r="N1832">
        <f>Table1[[#This Row],[Power (kW)]]*1000</f>
        <v>0</v>
      </c>
      <c r="P1832">
        <f>(Table1[[#This Row],[Power (kW)]]*1000)*C1818</f>
        <v>0</v>
      </c>
    </row>
    <row r="1833" spans="14:16" x14ac:dyDescent="0.2">
      <c r="N1833">
        <f>Table1[[#This Row],[Power (kW)]]*1000</f>
        <v>0</v>
      </c>
      <c r="P1833">
        <f>(Table1[[#This Row],[Power (kW)]]*1000)*C1819</f>
        <v>0</v>
      </c>
    </row>
    <row r="1834" spans="14:16" x14ac:dyDescent="0.2">
      <c r="N1834">
        <f>Table1[[#This Row],[Power (kW)]]*1000</f>
        <v>0</v>
      </c>
      <c r="P1834">
        <f>(Table1[[#This Row],[Power (kW)]]*1000)*C1820</f>
        <v>0</v>
      </c>
    </row>
    <row r="1835" spans="14:16" x14ac:dyDescent="0.2">
      <c r="N1835">
        <f>Table1[[#This Row],[Power (kW)]]*1000</f>
        <v>0</v>
      </c>
      <c r="P1835">
        <f>(Table1[[#This Row],[Power (kW)]]*1000)*C1821</f>
        <v>0</v>
      </c>
    </row>
    <row r="1836" spans="14:16" x14ac:dyDescent="0.2">
      <c r="N1836">
        <f>Table1[[#This Row],[Power (kW)]]*1000</f>
        <v>0</v>
      </c>
      <c r="P1836">
        <f>(Table1[[#This Row],[Power (kW)]]*1000)*C1822</f>
        <v>0</v>
      </c>
    </row>
    <row r="1837" spans="14:16" x14ac:dyDescent="0.2">
      <c r="N1837">
        <f>Table1[[#This Row],[Power (kW)]]*1000</f>
        <v>0</v>
      </c>
      <c r="P1837">
        <f>(Table1[[#This Row],[Power (kW)]]*1000)*C1823</f>
        <v>0</v>
      </c>
    </row>
    <row r="1838" spans="14:16" x14ac:dyDescent="0.2">
      <c r="N1838">
        <f>Table1[[#This Row],[Power (kW)]]*1000</f>
        <v>0</v>
      </c>
      <c r="P1838">
        <f>(Table1[[#This Row],[Power (kW)]]*1000)*C1824</f>
        <v>0</v>
      </c>
    </row>
    <row r="1839" spans="14:16" x14ac:dyDescent="0.2">
      <c r="N1839">
        <f>Table1[[#This Row],[Power (kW)]]*1000</f>
        <v>0</v>
      </c>
      <c r="P1839">
        <f>(Table1[[#This Row],[Power (kW)]]*1000)*C1825</f>
        <v>0</v>
      </c>
    </row>
    <row r="1840" spans="14:16" x14ac:dyDescent="0.2">
      <c r="N1840">
        <f>Table1[[#This Row],[Power (kW)]]*1000</f>
        <v>0</v>
      </c>
      <c r="P1840">
        <f>(Table1[[#This Row],[Power (kW)]]*1000)*C1826</f>
        <v>0</v>
      </c>
    </row>
    <row r="1841" spans="14:16" x14ac:dyDescent="0.2">
      <c r="N1841">
        <f>Table1[[#This Row],[Power (kW)]]*1000</f>
        <v>0</v>
      </c>
      <c r="P1841">
        <f>(Table1[[#This Row],[Power (kW)]]*1000)*C1827</f>
        <v>0</v>
      </c>
    </row>
    <row r="1842" spans="14:16" x14ac:dyDescent="0.2">
      <c r="N1842">
        <f>Table1[[#This Row],[Power (kW)]]*1000</f>
        <v>0</v>
      </c>
      <c r="P1842">
        <f>(Table1[[#This Row],[Power (kW)]]*1000)*C1828</f>
        <v>0</v>
      </c>
    </row>
    <row r="1843" spans="14:16" x14ac:dyDescent="0.2">
      <c r="N1843">
        <f>Table1[[#This Row],[Power (kW)]]*1000</f>
        <v>0</v>
      </c>
      <c r="P1843">
        <f>(Table1[[#This Row],[Power (kW)]]*1000)*C1829</f>
        <v>0</v>
      </c>
    </row>
    <row r="1844" spans="14:16" x14ac:dyDescent="0.2">
      <c r="N1844">
        <f>Table1[[#This Row],[Power (kW)]]*1000</f>
        <v>0</v>
      </c>
      <c r="P1844">
        <f>(Table1[[#This Row],[Power (kW)]]*1000)*C1830</f>
        <v>0</v>
      </c>
    </row>
    <row r="1845" spans="14:16" x14ac:dyDescent="0.2">
      <c r="N1845">
        <f>Table1[[#This Row],[Power (kW)]]*1000</f>
        <v>0</v>
      </c>
      <c r="P1845">
        <f>(Table1[[#This Row],[Power (kW)]]*1000)*C1831</f>
        <v>0</v>
      </c>
    </row>
  </sheetData>
  <pageMargins left="0.7" right="0.7" top="0.78740157499999996" bottom="0.78740157499999996" header="0.3" footer="0.3"/>
  <pageSetup paperSize="9" orientation="portrait" r:id="rId1"/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T1808"/>
  <sheetViews>
    <sheetView workbookViewId="0">
      <selection activeCell="B4" sqref="B4"/>
    </sheetView>
  </sheetViews>
  <sheetFormatPr baseColWidth="10" defaultColWidth="11.5" defaultRowHeight="15" x14ac:dyDescent="0.2"/>
  <cols>
    <col min="2" max="2" width="15.1640625" bestFit="1" customWidth="1"/>
    <col min="5" max="5" width="13.1640625" customWidth="1"/>
    <col min="6" max="6" width="13.83203125" customWidth="1"/>
    <col min="7" max="7" width="13.6640625" customWidth="1"/>
  </cols>
  <sheetData>
    <row r="2" spans="2:20" x14ac:dyDescent="0.2">
      <c r="B2" s="15" t="s">
        <v>55</v>
      </c>
      <c r="C2" s="15" t="s">
        <v>56</v>
      </c>
    </row>
    <row r="4" spans="2:20" x14ac:dyDescent="0.2">
      <c r="B4" s="15" t="s">
        <v>26</v>
      </c>
    </row>
    <row r="6" spans="2:20" ht="48" x14ac:dyDescent="0.2">
      <c r="B6" s="1" t="s">
        <v>27</v>
      </c>
      <c r="C6" s="1" t="s">
        <v>28</v>
      </c>
      <c r="D6" s="1" t="s">
        <v>29</v>
      </c>
      <c r="E6" s="8" t="s">
        <v>57</v>
      </c>
      <c r="F6" s="8" t="s">
        <v>58</v>
      </c>
      <c r="G6" s="8" t="s">
        <v>58</v>
      </c>
      <c r="I6" s="16" t="s">
        <v>32</v>
      </c>
      <c r="J6" s="21" t="s">
        <v>33</v>
      </c>
      <c r="K6" s="16" t="s">
        <v>34</v>
      </c>
      <c r="L6" s="16" t="s">
        <v>35</v>
      </c>
      <c r="M6" s="16" t="s">
        <v>36</v>
      </c>
      <c r="N6" s="21" t="s">
        <v>37</v>
      </c>
      <c r="O6" s="21" t="s">
        <v>38</v>
      </c>
      <c r="P6" s="16" t="s">
        <v>39</v>
      </c>
      <c r="Q6" s="16" t="s">
        <v>40</v>
      </c>
    </row>
    <row r="7" spans="2:20" ht="16" x14ac:dyDescent="0.2">
      <c r="B7" s="1" t="s">
        <v>27</v>
      </c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6" t="s">
        <v>45</v>
      </c>
      <c r="J7" s="16" t="s">
        <v>45</v>
      </c>
      <c r="K7" s="16" t="s">
        <v>46</v>
      </c>
      <c r="L7" s="16"/>
      <c r="M7" s="16" t="s">
        <v>42</v>
      </c>
      <c r="N7" s="16" t="s">
        <v>42</v>
      </c>
      <c r="O7" s="16" t="s">
        <v>42</v>
      </c>
      <c r="P7" s="16" t="s">
        <v>43</v>
      </c>
      <c r="Q7" s="16" t="s">
        <v>43</v>
      </c>
    </row>
    <row r="8" spans="2:20" x14ac:dyDescent="0.2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9">
        <f>SUM(T9:T597)</f>
        <v>3131.9722222222235</v>
      </c>
      <c r="L8" s="22">
        <f>J8/I8</f>
        <v>0.26315789473684209</v>
      </c>
      <c r="M8" s="18">
        <f>MAX(S9:S597)</f>
        <v>51.4</v>
      </c>
      <c r="N8" s="18">
        <f>K8/(I8-J8)*3.6</f>
        <v>25.979493087557614</v>
      </c>
      <c r="O8" s="18">
        <f>K8/I8*3.6</f>
        <v>19.14278438030561</v>
      </c>
      <c r="P8" s="17">
        <f>MIN(F9:F597)</f>
        <v>-1.0694444444444444</v>
      </c>
      <c r="Q8" s="17">
        <f>MAX(F9:F597)</f>
        <v>0.91666666666666685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2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9">
        <f>SUM(T598:T1030)</f>
        <v>4711.8888888888832</v>
      </c>
      <c r="L9" s="22">
        <f>J9/I9</f>
        <v>0.11085450346420324</v>
      </c>
      <c r="M9" s="18">
        <f>MAX(S598:S1030)</f>
        <v>74.7</v>
      </c>
      <c r="N9" s="18">
        <f>K9/(I9-J9)*3.6</f>
        <v>44.05922077922073</v>
      </c>
      <c r="O9" s="18">
        <f>K9/I9*3.6</f>
        <v>39.175057736720504</v>
      </c>
      <c r="P9" s="17">
        <f>MIN(F598:F1030)</f>
        <v>-0.98611111111111127</v>
      </c>
      <c r="Q9" s="17">
        <f>MAX(F598:F1030)</f>
        <v>0.95833333333333359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2">
      <c r="B10" s="3" t="s">
        <v>47</v>
      </c>
      <c r="C10" s="3">
        <v>2</v>
      </c>
      <c r="D10" s="3">
        <v>2</v>
      </c>
      <c r="E10" s="10">
        <v>0</v>
      </c>
      <c r="F10" s="17">
        <f t="shared" ref="F10:F19" si="3">($E11-$E9)/2/3.6</f>
        <v>0</v>
      </c>
      <c r="G10" s="17">
        <f t="shared" ref="G10:G19" si="4">($E11-$E9)/2</f>
        <v>0</v>
      </c>
      <c r="H10" t="s">
        <v>50</v>
      </c>
      <c r="I10">
        <f>COUNT(E1031:E1485)</f>
        <v>455</v>
      </c>
      <c r="J10">
        <f>SUM(R1031:R1485)</f>
        <v>30</v>
      </c>
      <c r="K10" s="19">
        <f>SUM(T1031:T1485)</f>
        <v>6820.3333333333285</v>
      </c>
      <c r="L10" s="22">
        <f>J10/I10</f>
        <v>6.5934065934065936E-2</v>
      </c>
      <c r="M10" s="18">
        <f>MAX(S1031:S1485)</f>
        <v>85.2</v>
      </c>
      <c r="N10" s="18">
        <f>K10/(I10-J10)*3.6</f>
        <v>57.772235294117607</v>
      </c>
      <c r="O10" s="18">
        <f>K10/I10*3.6</f>
        <v>53.963076923076883</v>
      </c>
      <c r="P10" s="17">
        <f>MIN(F1031:F1485)</f>
        <v>-1.1111111111111112</v>
      </c>
      <c r="Q10" s="17">
        <f>MAX(F1031:F1485)</f>
        <v>0.84722222222222243</v>
      </c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2">
      <c r="B11" s="3" t="s">
        <v>47</v>
      </c>
      <c r="C11" s="3">
        <v>3</v>
      </c>
      <c r="D11" s="3">
        <v>3</v>
      </c>
      <c r="E11" s="10">
        <v>0</v>
      </c>
      <c r="F11" s="17">
        <f t="shared" si="3"/>
        <v>0</v>
      </c>
      <c r="G11" s="17">
        <f t="shared" si="4"/>
        <v>0</v>
      </c>
      <c r="I11" s="14">
        <f>SUM(I8:I10)</f>
        <v>1477</v>
      </c>
      <c r="J11" s="14">
        <f>SUM(J8:J10)</f>
        <v>233</v>
      </c>
      <c r="K11" s="20">
        <f>SUM(K8:K10)</f>
        <v>14664.194444444434</v>
      </c>
      <c r="L11" s="22"/>
      <c r="N11" s="18"/>
      <c r="O11" s="18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2">
      <c r="B12" s="3" t="s">
        <v>47</v>
      </c>
      <c r="C12" s="3">
        <v>4</v>
      </c>
      <c r="D12" s="3">
        <v>4</v>
      </c>
      <c r="E12" s="10">
        <v>0</v>
      </c>
      <c r="F12" s="17">
        <f t="shared" si="3"/>
        <v>0</v>
      </c>
      <c r="G12" s="17">
        <f t="shared" si="4"/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2">
      <c r="B13" s="3" t="s">
        <v>47</v>
      </c>
      <c r="C13" s="3">
        <v>5</v>
      </c>
      <c r="D13" s="3">
        <v>5</v>
      </c>
      <c r="E13" s="10">
        <v>0</v>
      </c>
      <c r="F13" s="17">
        <f t="shared" si="3"/>
        <v>0</v>
      </c>
      <c r="G13" s="17">
        <f t="shared" si="4"/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2">
      <c r="B14" s="3" t="s">
        <v>47</v>
      </c>
      <c r="C14" s="3">
        <v>6</v>
      </c>
      <c r="D14" s="3">
        <v>6</v>
      </c>
      <c r="E14" s="10">
        <v>0</v>
      </c>
      <c r="F14" s="17">
        <f t="shared" si="3"/>
        <v>0</v>
      </c>
      <c r="G14" s="17">
        <f t="shared" si="4"/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2">
      <c r="B15" s="3" t="s">
        <v>47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2">
      <c r="B16" s="3" t="s">
        <v>47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2">
      <c r="B17" s="3" t="s">
        <v>47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2">
      <c r="B18" s="3" t="s">
        <v>47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2">
      <c r="B19" s="3" t="s">
        <v>47</v>
      </c>
      <c r="C19" s="3">
        <v>11</v>
      </c>
      <c r="D19" s="3">
        <v>11</v>
      </c>
      <c r="E19" s="10">
        <v>0</v>
      </c>
      <c r="F19" s="17">
        <f t="shared" si="3"/>
        <v>0</v>
      </c>
      <c r="G19" s="17">
        <f t="shared" si="4"/>
        <v>0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2">
      <c r="B20" s="3" t="s">
        <v>47</v>
      </c>
      <c r="C20" s="3">
        <v>12</v>
      </c>
      <c r="D20" s="3">
        <v>12</v>
      </c>
      <c r="E20" s="10">
        <v>0</v>
      </c>
      <c r="F20" s="17">
        <f t="shared" ref="F20:F83" si="5">($E21-$E19)/2/3.6</f>
        <v>0.16666666666666666</v>
      </c>
      <c r="G20" s="17">
        <f t="shared" ref="G20:G83" si="6">($E21-$E19)/2</f>
        <v>0.6</v>
      </c>
      <c r="R20">
        <f t="shared" si="0"/>
        <v>1</v>
      </c>
      <c r="S20" t="str">
        <f t="shared" si="1"/>
        <v/>
      </c>
      <c r="T20">
        <f t="shared" si="2"/>
        <v>0</v>
      </c>
    </row>
    <row r="21" spans="2:20" x14ac:dyDescent="0.2">
      <c r="B21" s="3" t="s">
        <v>47</v>
      </c>
      <c r="C21" s="3">
        <v>13</v>
      </c>
      <c r="D21" s="3">
        <v>13</v>
      </c>
      <c r="E21" s="10">
        <v>1.2</v>
      </c>
      <c r="F21" s="17">
        <f t="shared" si="5"/>
        <v>0.3611111111111111</v>
      </c>
      <c r="G21" s="17">
        <f t="shared" si="6"/>
        <v>1.3</v>
      </c>
      <c r="R21">
        <f t="shared" si="0"/>
        <v>0</v>
      </c>
      <c r="S21">
        <f t="shared" si="1"/>
        <v>1.2</v>
      </c>
      <c r="T21">
        <f t="shared" si="2"/>
        <v>0.33333333333333331</v>
      </c>
    </row>
    <row r="22" spans="2:20" x14ac:dyDescent="0.2">
      <c r="B22" s="3" t="s">
        <v>47</v>
      </c>
      <c r="C22" s="3">
        <v>14</v>
      </c>
      <c r="D22" s="3">
        <v>14</v>
      </c>
      <c r="E22" s="10">
        <v>2.6</v>
      </c>
      <c r="F22" s="17">
        <f t="shared" si="5"/>
        <v>0.51388888888888895</v>
      </c>
      <c r="G22" s="17">
        <f t="shared" si="6"/>
        <v>1.85</v>
      </c>
      <c r="R22">
        <f t="shared" si="0"/>
        <v>0</v>
      </c>
      <c r="S22">
        <f t="shared" si="1"/>
        <v>2.6</v>
      </c>
      <c r="T22">
        <f t="shared" si="2"/>
        <v>0.72222222222222221</v>
      </c>
    </row>
    <row r="23" spans="2:20" x14ac:dyDescent="0.2">
      <c r="B23" s="3" t="s">
        <v>47</v>
      </c>
      <c r="C23" s="3">
        <v>15</v>
      </c>
      <c r="D23" s="3">
        <v>15</v>
      </c>
      <c r="E23" s="10">
        <v>4.9000000000000004</v>
      </c>
      <c r="F23" s="17">
        <f t="shared" si="5"/>
        <v>0.65277777777777768</v>
      </c>
      <c r="G23" s="17">
        <f t="shared" si="6"/>
        <v>2.3499999999999996</v>
      </c>
      <c r="R23">
        <f t="shared" si="0"/>
        <v>0</v>
      </c>
      <c r="S23">
        <f t="shared" si="1"/>
        <v>4.9000000000000004</v>
      </c>
      <c r="T23">
        <f t="shared" si="2"/>
        <v>1.3611111111111112</v>
      </c>
    </row>
    <row r="24" spans="2:20" x14ac:dyDescent="0.2">
      <c r="B24" s="3" t="s">
        <v>47</v>
      </c>
      <c r="C24" s="3">
        <v>16</v>
      </c>
      <c r="D24" s="3">
        <v>16</v>
      </c>
      <c r="E24" s="10">
        <v>7.3</v>
      </c>
      <c r="F24" s="17">
        <f t="shared" si="5"/>
        <v>0.625</v>
      </c>
      <c r="G24" s="17">
        <f t="shared" si="6"/>
        <v>2.25</v>
      </c>
      <c r="R24">
        <f t="shared" si="0"/>
        <v>0</v>
      </c>
      <c r="S24">
        <f t="shared" si="1"/>
        <v>7.3</v>
      </c>
      <c r="T24">
        <f t="shared" si="2"/>
        <v>2.0277777777777777</v>
      </c>
    </row>
    <row r="25" spans="2:20" x14ac:dyDescent="0.2">
      <c r="B25" s="3" t="s">
        <v>47</v>
      </c>
      <c r="C25" s="3">
        <v>17</v>
      </c>
      <c r="D25" s="3">
        <v>17</v>
      </c>
      <c r="E25" s="10">
        <v>9.4</v>
      </c>
      <c r="F25" s="17">
        <f t="shared" si="5"/>
        <v>0.56944444444444453</v>
      </c>
      <c r="G25" s="17">
        <f t="shared" si="6"/>
        <v>2.0500000000000003</v>
      </c>
      <c r="R25">
        <f t="shared" si="0"/>
        <v>0</v>
      </c>
      <c r="S25">
        <f t="shared" si="1"/>
        <v>9.4</v>
      </c>
      <c r="T25">
        <f t="shared" si="2"/>
        <v>2.6111111111111112</v>
      </c>
    </row>
    <row r="26" spans="2:20" x14ac:dyDescent="0.2">
      <c r="B26" s="3" t="s">
        <v>47</v>
      </c>
      <c r="C26" s="3">
        <v>18</v>
      </c>
      <c r="D26" s="3">
        <v>18</v>
      </c>
      <c r="E26" s="10">
        <v>11.4</v>
      </c>
      <c r="F26" s="17">
        <f t="shared" si="5"/>
        <v>0.45833333333333315</v>
      </c>
      <c r="G26" s="17">
        <f t="shared" si="6"/>
        <v>1.6499999999999995</v>
      </c>
      <c r="R26">
        <f t="shared" si="0"/>
        <v>0</v>
      </c>
      <c r="S26">
        <f t="shared" si="1"/>
        <v>11.4</v>
      </c>
      <c r="T26">
        <f t="shared" si="2"/>
        <v>3.1666666666666665</v>
      </c>
    </row>
    <row r="27" spans="2:20" x14ac:dyDescent="0.2">
      <c r="B27" s="3" t="s">
        <v>47</v>
      </c>
      <c r="C27" s="3">
        <v>19</v>
      </c>
      <c r="D27" s="3">
        <v>19</v>
      </c>
      <c r="E27" s="10">
        <v>12.7</v>
      </c>
      <c r="F27" s="17">
        <f t="shared" si="5"/>
        <v>0.26388888888888895</v>
      </c>
      <c r="G27" s="17">
        <f t="shared" si="6"/>
        <v>0.95000000000000018</v>
      </c>
      <c r="R27">
        <f t="shared" si="0"/>
        <v>0</v>
      </c>
      <c r="S27">
        <f t="shared" si="1"/>
        <v>12.7</v>
      </c>
      <c r="T27">
        <f t="shared" si="2"/>
        <v>3.5277777777777777</v>
      </c>
    </row>
    <row r="28" spans="2:20" x14ac:dyDescent="0.2">
      <c r="B28" s="3" t="s">
        <v>47</v>
      </c>
      <c r="C28" s="3">
        <v>20</v>
      </c>
      <c r="D28" s="3">
        <v>20</v>
      </c>
      <c r="E28" s="10">
        <v>13.3</v>
      </c>
      <c r="F28" s="17">
        <f t="shared" si="5"/>
        <v>9.7222222222222363E-2</v>
      </c>
      <c r="G28" s="17">
        <f t="shared" si="6"/>
        <v>0.35000000000000053</v>
      </c>
      <c r="R28">
        <f t="shared" si="0"/>
        <v>0</v>
      </c>
      <c r="S28">
        <f t="shared" si="1"/>
        <v>13.3</v>
      </c>
      <c r="T28">
        <f t="shared" si="2"/>
        <v>3.6944444444444446</v>
      </c>
    </row>
    <row r="29" spans="2:20" x14ac:dyDescent="0.2">
      <c r="B29" s="3" t="s">
        <v>47</v>
      </c>
      <c r="C29" s="3">
        <v>21</v>
      </c>
      <c r="D29" s="3">
        <v>21</v>
      </c>
      <c r="E29" s="10">
        <v>13.4</v>
      </c>
      <c r="F29" s="17">
        <f t="shared" si="5"/>
        <v>0</v>
      </c>
      <c r="G29" s="17">
        <f t="shared" si="6"/>
        <v>0</v>
      </c>
      <c r="R29">
        <f t="shared" si="0"/>
        <v>0</v>
      </c>
      <c r="S29">
        <f t="shared" si="1"/>
        <v>13.4</v>
      </c>
      <c r="T29">
        <f t="shared" si="2"/>
        <v>3.7222222222222223</v>
      </c>
    </row>
    <row r="30" spans="2:20" x14ac:dyDescent="0.2">
      <c r="B30" s="3" t="s">
        <v>47</v>
      </c>
      <c r="C30" s="3">
        <v>22</v>
      </c>
      <c r="D30" s="3">
        <v>22</v>
      </c>
      <c r="E30" s="10">
        <v>13.3</v>
      </c>
      <c r="F30" s="17">
        <f t="shared" si="5"/>
        <v>-4.1666666666666761E-2</v>
      </c>
      <c r="G30" s="17">
        <f t="shared" si="6"/>
        <v>-0.15000000000000036</v>
      </c>
      <c r="R30">
        <f t="shared" si="0"/>
        <v>0</v>
      </c>
      <c r="S30">
        <f t="shared" si="1"/>
        <v>13.3</v>
      </c>
      <c r="T30">
        <f t="shared" si="2"/>
        <v>3.6944444444444446</v>
      </c>
    </row>
    <row r="31" spans="2:20" x14ac:dyDescent="0.2">
      <c r="B31" s="3" t="s">
        <v>47</v>
      </c>
      <c r="C31" s="3">
        <v>23</v>
      </c>
      <c r="D31" s="3">
        <v>23</v>
      </c>
      <c r="E31" s="10">
        <v>13.1</v>
      </c>
      <c r="F31" s="17">
        <f t="shared" si="5"/>
        <v>-0.1111111111111112</v>
      </c>
      <c r="G31" s="17">
        <f t="shared" si="6"/>
        <v>-0.40000000000000036</v>
      </c>
      <c r="R31">
        <f t="shared" si="0"/>
        <v>0</v>
      </c>
      <c r="S31">
        <f t="shared" si="1"/>
        <v>13.1</v>
      </c>
      <c r="T31">
        <f t="shared" si="2"/>
        <v>3.6388888888888888</v>
      </c>
    </row>
    <row r="32" spans="2:20" x14ac:dyDescent="0.2">
      <c r="B32" s="3" t="s">
        <v>47</v>
      </c>
      <c r="C32" s="3">
        <v>24</v>
      </c>
      <c r="D32" s="3">
        <v>24</v>
      </c>
      <c r="E32" s="10">
        <v>12.5</v>
      </c>
      <c r="F32" s="17">
        <f t="shared" si="5"/>
        <v>-0.27777777777777779</v>
      </c>
      <c r="G32" s="17">
        <f t="shared" si="6"/>
        <v>-1</v>
      </c>
      <c r="R32">
        <f t="shared" si="0"/>
        <v>0</v>
      </c>
      <c r="S32">
        <f t="shared" si="1"/>
        <v>12.5</v>
      </c>
      <c r="T32">
        <f t="shared" si="2"/>
        <v>3.4722222222222223</v>
      </c>
    </row>
    <row r="33" spans="2:20" x14ac:dyDescent="0.2">
      <c r="B33" s="3" t="s">
        <v>47</v>
      </c>
      <c r="C33" s="3">
        <v>25</v>
      </c>
      <c r="D33" s="3">
        <v>25</v>
      </c>
      <c r="E33" s="10">
        <v>11.1</v>
      </c>
      <c r="F33" s="17">
        <f t="shared" si="5"/>
        <v>-0.49999999999999994</v>
      </c>
      <c r="G33" s="17">
        <f t="shared" si="6"/>
        <v>-1.7999999999999998</v>
      </c>
      <c r="R33">
        <f t="shared" si="0"/>
        <v>0</v>
      </c>
      <c r="S33">
        <f t="shared" si="1"/>
        <v>11.1</v>
      </c>
      <c r="T33">
        <f t="shared" si="2"/>
        <v>3.083333333333333</v>
      </c>
    </row>
    <row r="34" spans="2:20" x14ac:dyDescent="0.2">
      <c r="B34" s="3" t="s">
        <v>47</v>
      </c>
      <c r="C34" s="3">
        <v>26</v>
      </c>
      <c r="D34" s="3">
        <v>26</v>
      </c>
      <c r="E34" s="10">
        <v>8.9</v>
      </c>
      <c r="F34" s="17">
        <f t="shared" si="5"/>
        <v>-0.68055555555555547</v>
      </c>
      <c r="G34" s="17">
        <f t="shared" si="6"/>
        <v>-2.4499999999999997</v>
      </c>
      <c r="R34">
        <f t="shared" si="0"/>
        <v>0</v>
      </c>
      <c r="S34">
        <f t="shared" si="1"/>
        <v>8.9</v>
      </c>
      <c r="T34">
        <f t="shared" si="2"/>
        <v>2.4722222222222223</v>
      </c>
    </row>
    <row r="35" spans="2:20" x14ac:dyDescent="0.2">
      <c r="B35" s="3" t="s">
        <v>47</v>
      </c>
      <c r="C35" s="3">
        <v>27</v>
      </c>
      <c r="D35" s="3">
        <v>27</v>
      </c>
      <c r="E35" s="10">
        <v>6.2</v>
      </c>
      <c r="F35" s="17">
        <f t="shared" si="5"/>
        <v>-0.70833333333333337</v>
      </c>
      <c r="G35" s="17">
        <f t="shared" si="6"/>
        <v>-2.5500000000000003</v>
      </c>
      <c r="R35">
        <f t="shared" si="0"/>
        <v>0</v>
      </c>
      <c r="S35">
        <f t="shared" si="1"/>
        <v>6.2</v>
      </c>
      <c r="T35">
        <f t="shared" si="2"/>
        <v>1.7222222222222223</v>
      </c>
    </row>
    <row r="36" spans="2:20" x14ac:dyDescent="0.2">
      <c r="B36" s="3" t="s">
        <v>47</v>
      </c>
      <c r="C36" s="3">
        <v>28</v>
      </c>
      <c r="D36" s="3">
        <v>28</v>
      </c>
      <c r="E36" s="10">
        <v>3.8</v>
      </c>
      <c r="F36" s="17">
        <f t="shared" si="5"/>
        <v>-0.61111111111111116</v>
      </c>
      <c r="G36" s="17">
        <f t="shared" si="6"/>
        <v>-2.2000000000000002</v>
      </c>
      <c r="R36">
        <f t="shared" si="0"/>
        <v>0</v>
      </c>
      <c r="S36">
        <f t="shared" si="1"/>
        <v>3.8</v>
      </c>
      <c r="T36">
        <f t="shared" si="2"/>
        <v>1.0555555555555556</v>
      </c>
    </row>
    <row r="37" spans="2:20" x14ac:dyDescent="0.2">
      <c r="B37" s="3" t="s">
        <v>47</v>
      </c>
      <c r="C37" s="3">
        <v>29</v>
      </c>
      <c r="D37" s="3">
        <v>29</v>
      </c>
      <c r="E37" s="10">
        <v>1.8</v>
      </c>
      <c r="F37" s="17">
        <f t="shared" si="5"/>
        <v>-0.52777777777777779</v>
      </c>
      <c r="G37" s="17">
        <f t="shared" si="6"/>
        <v>-1.9</v>
      </c>
      <c r="R37">
        <f t="shared" si="0"/>
        <v>0</v>
      </c>
      <c r="S37">
        <f t="shared" si="1"/>
        <v>1.8</v>
      </c>
      <c r="T37">
        <f t="shared" si="2"/>
        <v>0.5</v>
      </c>
    </row>
    <row r="38" spans="2:20" x14ac:dyDescent="0.2">
      <c r="B38" s="3" t="s">
        <v>47</v>
      </c>
      <c r="C38" s="3">
        <v>30</v>
      </c>
      <c r="D38" s="3">
        <v>30</v>
      </c>
      <c r="E38" s="10">
        <v>0</v>
      </c>
      <c r="F38" s="17">
        <f t="shared" si="5"/>
        <v>-0.25</v>
      </c>
      <c r="G38" s="17">
        <f t="shared" si="6"/>
        <v>-0.9</v>
      </c>
      <c r="R38">
        <f t="shared" si="0"/>
        <v>1</v>
      </c>
      <c r="S38" t="str">
        <f t="shared" si="1"/>
        <v/>
      </c>
      <c r="T38">
        <f t="shared" si="2"/>
        <v>0</v>
      </c>
    </row>
    <row r="39" spans="2:20" x14ac:dyDescent="0.2">
      <c r="B39" s="3" t="s">
        <v>47</v>
      </c>
      <c r="C39" s="3">
        <v>31</v>
      </c>
      <c r="D39" s="3">
        <v>31</v>
      </c>
      <c r="E39" s="10">
        <v>0</v>
      </c>
      <c r="F39" s="17">
        <f t="shared" si="5"/>
        <v>0</v>
      </c>
      <c r="G39" s="17">
        <f t="shared" si="6"/>
        <v>0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2">
      <c r="B40" s="3" t="s">
        <v>47</v>
      </c>
      <c r="C40" s="3">
        <v>32</v>
      </c>
      <c r="D40" s="3">
        <v>32</v>
      </c>
      <c r="E40" s="10">
        <v>0</v>
      </c>
      <c r="F40" s="17">
        <f t="shared" si="5"/>
        <v>0</v>
      </c>
      <c r="G40" s="17">
        <f t="shared" si="6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2">
      <c r="B41" s="3" t="s">
        <v>47</v>
      </c>
      <c r="C41" s="3">
        <v>33</v>
      </c>
      <c r="D41" s="3">
        <v>33</v>
      </c>
      <c r="E41" s="10">
        <v>0</v>
      </c>
      <c r="F41" s="17">
        <f t="shared" si="5"/>
        <v>0.20833333333333331</v>
      </c>
      <c r="G41" s="17">
        <f t="shared" si="6"/>
        <v>0.75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2">
      <c r="B42" s="3" t="s">
        <v>47</v>
      </c>
      <c r="C42" s="3">
        <v>34</v>
      </c>
      <c r="D42" s="3">
        <v>34</v>
      </c>
      <c r="E42" s="10">
        <v>1.5</v>
      </c>
      <c r="F42" s="17">
        <f t="shared" si="5"/>
        <v>0.38888888888888884</v>
      </c>
      <c r="G42" s="17">
        <f t="shared" si="6"/>
        <v>1.4</v>
      </c>
      <c r="R42">
        <f t="shared" si="0"/>
        <v>0</v>
      </c>
      <c r="S42">
        <f t="shared" si="1"/>
        <v>1.5</v>
      </c>
      <c r="T42">
        <f t="shared" si="2"/>
        <v>0.41666666666666663</v>
      </c>
    </row>
    <row r="43" spans="2:20" x14ac:dyDescent="0.2">
      <c r="B43" s="3" t="s">
        <v>47</v>
      </c>
      <c r="C43" s="3">
        <v>35</v>
      </c>
      <c r="D43" s="3">
        <v>35</v>
      </c>
      <c r="E43" s="10">
        <v>2.8</v>
      </c>
      <c r="F43" s="17">
        <f t="shared" si="5"/>
        <v>0.31944444444444442</v>
      </c>
      <c r="G43" s="17">
        <f t="shared" si="6"/>
        <v>1.1499999999999999</v>
      </c>
      <c r="R43">
        <f t="shared" si="0"/>
        <v>0</v>
      </c>
      <c r="S43">
        <f t="shared" si="1"/>
        <v>2.8</v>
      </c>
      <c r="T43">
        <f t="shared" si="2"/>
        <v>0.77777777777777768</v>
      </c>
    </row>
    <row r="44" spans="2:20" x14ac:dyDescent="0.2">
      <c r="B44" s="3" t="s">
        <v>47</v>
      </c>
      <c r="C44" s="3">
        <v>36</v>
      </c>
      <c r="D44" s="3">
        <v>36</v>
      </c>
      <c r="E44" s="10">
        <v>3.8</v>
      </c>
      <c r="F44" s="17">
        <f t="shared" si="5"/>
        <v>0.24999999999999997</v>
      </c>
      <c r="G44" s="17">
        <f t="shared" si="6"/>
        <v>0.89999999999999991</v>
      </c>
      <c r="R44">
        <f t="shared" si="0"/>
        <v>0</v>
      </c>
      <c r="S44">
        <f t="shared" si="1"/>
        <v>3.8</v>
      </c>
      <c r="T44">
        <f t="shared" si="2"/>
        <v>1.0555555555555556</v>
      </c>
    </row>
    <row r="45" spans="2:20" x14ac:dyDescent="0.2">
      <c r="B45" s="3" t="s">
        <v>47</v>
      </c>
      <c r="C45" s="3">
        <v>37</v>
      </c>
      <c r="D45" s="3">
        <v>37</v>
      </c>
      <c r="E45" s="10">
        <v>4.5999999999999996</v>
      </c>
      <c r="F45" s="17">
        <f t="shared" si="5"/>
        <v>0.20833333333333331</v>
      </c>
      <c r="G45" s="17">
        <f t="shared" si="6"/>
        <v>0.75</v>
      </c>
      <c r="R45">
        <f t="shared" si="0"/>
        <v>0</v>
      </c>
      <c r="S45">
        <f t="shared" si="1"/>
        <v>4.5999999999999996</v>
      </c>
      <c r="T45">
        <f t="shared" si="2"/>
        <v>1.2777777777777777</v>
      </c>
    </row>
    <row r="46" spans="2:20" x14ac:dyDescent="0.2">
      <c r="B46" s="3" t="s">
        <v>47</v>
      </c>
      <c r="C46" s="3">
        <v>38</v>
      </c>
      <c r="D46" s="3">
        <v>38</v>
      </c>
      <c r="E46" s="10">
        <v>5.3</v>
      </c>
      <c r="F46" s="17">
        <f t="shared" si="5"/>
        <v>0.20833333333333331</v>
      </c>
      <c r="G46" s="17">
        <f t="shared" si="6"/>
        <v>0.75</v>
      </c>
      <c r="R46">
        <f t="shared" si="0"/>
        <v>0</v>
      </c>
      <c r="S46">
        <f t="shared" si="1"/>
        <v>5.3</v>
      </c>
      <c r="T46">
        <f t="shared" si="2"/>
        <v>1.4722222222222221</v>
      </c>
    </row>
    <row r="47" spans="2:20" x14ac:dyDescent="0.2">
      <c r="B47" s="3" t="s">
        <v>47</v>
      </c>
      <c r="C47" s="3">
        <v>39</v>
      </c>
      <c r="D47" s="3">
        <v>39</v>
      </c>
      <c r="E47" s="10">
        <v>6.1</v>
      </c>
      <c r="F47" s="17">
        <f t="shared" si="5"/>
        <v>0.18055555555555552</v>
      </c>
      <c r="G47" s="17">
        <f t="shared" si="6"/>
        <v>0.64999999999999991</v>
      </c>
      <c r="R47">
        <f t="shared" si="0"/>
        <v>0</v>
      </c>
      <c r="S47">
        <f t="shared" si="1"/>
        <v>6.1</v>
      </c>
      <c r="T47">
        <f t="shared" si="2"/>
        <v>1.6944444444444442</v>
      </c>
    </row>
    <row r="48" spans="2:20" x14ac:dyDescent="0.2">
      <c r="B48" s="3" t="s">
        <v>47</v>
      </c>
      <c r="C48" s="3">
        <v>40</v>
      </c>
      <c r="D48" s="3">
        <v>40</v>
      </c>
      <c r="E48" s="10">
        <v>6.6</v>
      </c>
      <c r="F48" s="17">
        <f t="shared" si="5"/>
        <v>0.15277777777777785</v>
      </c>
      <c r="G48" s="17">
        <f t="shared" si="6"/>
        <v>0.55000000000000027</v>
      </c>
      <c r="R48">
        <f t="shared" si="0"/>
        <v>0</v>
      </c>
      <c r="S48">
        <f t="shared" si="1"/>
        <v>6.6</v>
      </c>
      <c r="T48">
        <f t="shared" si="2"/>
        <v>1.8333333333333333</v>
      </c>
    </row>
    <row r="49" spans="2:20" x14ac:dyDescent="0.2">
      <c r="B49" s="3" t="s">
        <v>47</v>
      </c>
      <c r="C49" s="3">
        <v>41</v>
      </c>
      <c r="D49" s="3">
        <v>41</v>
      </c>
      <c r="E49" s="10">
        <v>7.2</v>
      </c>
      <c r="F49" s="17">
        <f t="shared" si="5"/>
        <v>0.18055555555555566</v>
      </c>
      <c r="G49" s="17">
        <f t="shared" si="6"/>
        <v>0.65000000000000036</v>
      </c>
      <c r="R49">
        <f t="shared" si="0"/>
        <v>0</v>
      </c>
      <c r="S49">
        <f t="shared" si="1"/>
        <v>7.2</v>
      </c>
      <c r="T49">
        <f t="shared" si="2"/>
        <v>2</v>
      </c>
    </row>
    <row r="50" spans="2:20" x14ac:dyDescent="0.2">
      <c r="B50" s="3" t="s">
        <v>47</v>
      </c>
      <c r="C50" s="3">
        <v>42</v>
      </c>
      <c r="D50" s="3">
        <v>42</v>
      </c>
      <c r="E50" s="10">
        <v>7.9</v>
      </c>
      <c r="F50" s="17">
        <f t="shared" si="5"/>
        <v>0.2083333333333332</v>
      </c>
      <c r="G50" s="17">
        <f t="shared" si="6"/>
        <v>0.74999999999999956</v>
      </c>
      <c r="R50">
        <f t="shared" si="0"/>
        <v>0</v>
      </c>
      <c r="S50">
        <f t="shared" si="1"/>
        <v>7.9</v>
      </c>
      <c r="T50">
        <f t="shared" si="2"/>
        <v>2.1944444444444446</v>
      </c>
    </row>
    <row r="51" spans="2:20" x14ac:dyDescent="0.2">
      <c r="B51" s="3" t="s">
        <v>47</v>
      </c>
      <c r="C51" s="3">
        <v>43</v>
      </c>
      <c r="D51" s="3">
        <v>43</v>
      </c>
      <c r="E51" s="10">
        <v>8.6999999999999993</v>
      </c>
      <c r="F51" s="17">
        <f t="shared" si="5"/>
        <v>0.19444444444444448</v>
      </c>
      <c r="G51" s="17">
        <f t="shared" si="6"/>
        <v>0.70000000000000018</v>
      </c>
      <c r="R51">
        <f t="shared" si="0"/>
        <v>0</v>
      </c>
      <c r="S51">
        <f t="shared" si="1"/>
        <v>8.6999999999999993</v>
      </c>
      <c r="T51">
        <f t="shared" si="2"/>
        <v>2.4166666666666665</v>
      </c>
    </row>
    <row r="52" spans="2:20" x14ac:dyDescent="0.2">
      <c r="B52" s="3" t="s">
        <v>47</v>
      </c>
      <c r="C52" s="3">
        <v>44</v>
      </c>
      <c r="D52" s="3">
        <v>44</v>
      </c>
      <c r="E52" s="10">
        <v>9.3000000000000007</v>
      </c>
      <c r="F52" s="17">
        <f t="shared" si="5"/>
        <v>0.18055555555555566</v>
      </c>
      <c r="G52" s="17">
        <f t="shared" si="6"/>
        <v>0.65000000000000036</v>
      </c>
      <c r="R52">
        <f t="shared" si="0"/>
        <v>0</v>
      </c>
      <c r="S52">
        <f t="shared" si="1"/>
        <v>9.3000000000000007</v>
      </c>
      <c r="T52">
        <f t="shared" si="2"/>
        <v>2.5833333333333335</v>
      </c>
    </row>
    <row r="53" spans="2:20" x14ac:dyDescent="0.2">
      <c r="B53" s="3" t="s">
        <v>47</v>
      </c>
      <c r="C53" s="3">
        <v>45</v>
      </c>
      <c r="D53" s="3">
        <v>45</v>
      </c>
      <c r="E53" s="10">
        <v>10</v>
      </c>
      <c r="F53" s="17">
        <f t="shared" si="5"/>
        <v>0.19444444444444425</v>
      </c>
      <c r="G53" s="17">
        <f t="shared" si="6"/>
        <v>0.69999999999999929</v>
      </c>
      <c r="R53">
        <f t="shared" si="0"/>
        <v>0</v>
      </c>
      <c r="S53">
        <f t="shared" si="1"/>
        <v>10</v>
      </c>
      <c r="T53">
        <f t="shared" si="2"/>
        <v>2.7777777777777777</v>
      </c>
    </row>
    <row r="54" spans="2:20" x14ac:dyDescent="0.2">
      <c r="B54" s="3" t="s">
        <v>47</v>
      </c>
      <c r="C54" s="3">
        <v>46</v>
      </c>
      <c r="D54" s="3">
        <v>46</v>
      </c>
      <c r="E54" s="10">
        <v>10.7</v>
      </c>
      <c r="F54" s="17">
        <f t="shared" si="5"/>
        <v>0.20833333333333331</v>
      </c>
      <c r="G54" s="17">
        <f t="shared" si="6"/>
        <v>0.75</v>
      </c>
      <c r="R54">
        <f t="shared" si="0"/>
        <v>0</v>
      </c>
      <c r="S54">
        <f t="shared" si="1"/>
        <v>10.7</v>
      </c>
      <c r="T54">
        <f t="shared" si="2"/>
        <v>2.9722222222222219</v>
      </c>
    </row>
    <row r="55" spans="2:20" x14ac:dyDescent="0.2">
      <c r="B55" s="3" t="s">
        <v>47</v>
      </c>
      <c r="C55" s="3">
        <v>47</v>
      </c>
      <c r="D55" s="3">
        <v>47</v>
      </c>
      <c r="E55" s="10">
        <v>11.5</v>
      </c>
      <c r="F55" s="17">
        <f t="shared" si="5"/>
        <v>0.2222222222222224</v>
      </c>
      <c r="G55" s="17">
        <f t="shared" si="6"/>
        <v>0.80000000000000071</v>
      </c>
      <c r="R55">
        <f t="shared" si="0"/>
        <v>0</v>
      </c>
      <c r="S55">
        <f t="shared" si="1"/>
        <v>11.5</v>
      </c>
      <c r="T55">
        <f t="shared" si="2"/>
        <v>3.1944444444444442</v>
      </c>
    </row>
    <row r="56" spans="2:20" x14ac:dyDescent="0.2">
      <c r="B56" s="3" t="s">
        <v>47</v>
      </c>
      <c r="C56" s="3">
        <v>48</v>
      </c>
      <c r="D56" s="3">
        <v>48</v>
      </c>
      <c r="E56" s="10">
        <v>12.3</v>
      </c>
      <c r="F56" s="17">
        <f t="shared" si="5"/>
        <v>0.25000000000000011</v>
      </c>
      <c r="G56" s="17">
        <f t="shared" si="6"/>
        <v>0.90000000000000036</v>
      </c>
      <c r="R56">
        <f t="shared" si="0"/>
        <v>0</v>
      </c>
      <c r="S56">
        <f t="shared" si="1"/>
        <v>12.3</v>
      </c>
      <c r="T56">
        <f t="shared" si="2"/>
        <v>3.416666666666667</v>
      </c>
    </row>
    <row r="57" spans="2:20" x14ac:dyDescent="0.2">
      <c r="B57" s="3" t="s">
        <v>47</v>
      </c>
      <c r="C57" s="3">
        <v>49</v>
      </c>
      <c r="D57" s="3">
        <v>49</v>
      </c>
      <c r="E57" s="10">
        <v>13.3</v>
      </c>
      <c r="F57" s="17">
        <f t="shared" si="5"/>
        <v>0.26388888888888867</v>
      </c>
      <c r="G57" s="17">
        <f t="shared" si="6"/>
        <v>0.94999999999999929</v>
      </c>
      <c r="R57">
        <f t="shared" si="0"/>
        <v>0</v>
      </c>
      <c r="S57">
        <f t="shared" si="1"/>
        <v>13.3</v>
      </c>
      <c r="T57">
        <f t="shared" si="2"/>
        <v>3.6944444444444446</v>
      </c>
    </row>
    <row r="58" spans="2:20" x14ac:dyDescent="0.2">
      <c r="B58" s="3" t="s">
        <v>47</v>
      </c>
      <c r="C58" s="3">
        <v>50</v>
      </c>
      <c r="D58" s="3">
        <v>50</v>
      </c>
      <c r="E58" s="10">
        <v>14.2</v>
      </c>
      <c r="F58" s="17">
        <f t="shared" si="5"/>
        <v>0.20833333333333331</v>
      </c>
      <c r="G58" s="17">
        <f t="shared" si="6"/>
        <v>0.75</v>
      </c>
      <c r="R58">
        <f t="shared" si="0"/>
        <v>0</v>
      </c>
      <c r="S58">
        <f t="shared" si="1"/>
        <v>14.2</v>
      </c>
      <c r="T58">
        <f t="shared" si="2"/>
        <v>3.9444444444444442</v>
      </c>
    </row>
    <row r="59" spans="2:20" x14ac:dyDescent="0.2">
      <c r="B59" s="3" t="s">
        <v>47</v>
      </c>
      <c r="C59" s="3">
        <v>51</v>
      </c>
      <c r="D59" s="3">
        <v>51</v>
      </c>
      <c r="E59" s="10">
        <v>14.8</v>
      </c>
      <c r="F59" s="17">
        <f t="shared" si="5"/>
        <v>6.9444444444444448E-2</v>
      </c>
      <c r="G59" s="17">
        <f t="shared" si="6"/>
        <v>0.25</v>
      </c>
      <c r="R59">
        <f t="shared" si="0"/>
        <v>0</v>
      </c>
      <c r="S59">
        <f t="shared" si="1"/>
        <v>14.8</v>
      </c>
      <c r="T59">
        <f t="shared" si="2"/>
        <v>4.1111111111111116</v>
      </c>
    </row>
    <row r="60" spans="2:20" x14ac:dyDescent="0.2">
      <c r="B60" s="3" t="s">
        <v>47</v>
      </c>
      <c r="C60" s="3">
        <v>52</v>
      </c>
      <c r="D60" s="3">
        <v>52</v>
      </c>
      <c r="E60" s="10">
        <v>14.7</v>
      </c>
      <c r="F60" s="17">
        <f t="shared" si="5"/>
        <v>-5.5555555555555601E-2</v>
      </c>
      <c r="G60" s="17">
        <f t="shared" si="6"/>
        <v>-0.20000000000000018</v>
      </c>
      <c r="R60">
        <f t="shared" si="0"/>
        <v>0</v>
      </c>
      <c r="S60">
        <f t="shared" si="1"/>
        <v>14.7</v>
      </c>
      <c r="T60">
        <f t="shared" si="2"/>
        <v>4.083333333333333</v>
      </c>
    </row>
    <row r="61" spans="2:20" x14ac:dyDescent="0.2">
      <c r="B61" s="3" t="s">
        <v>47</v>
      </c>
      <c r="C61" s="3">
        <v>53</v>
      </c>
      <c r="D61" s="3">
        <v>53</v>
      </c>
      <c r="E61" s="10">
        <v>14.4</v>
      </c>
      <c r="F61" s="17">
        <f t="shared" si="5"/>
        <v>-8.3333333333333287E-2</v>
      </c>
      <c r="G61" s="17">
        <f t="shared" si="6"/>
        <v>-0.29999999999999982</v>
      </c>
      <c r="R61">
        <f t="shared" si="0"/>
        <v>0</v>
      </c>
      <c r="S61">
        <f t="shared" si="1"/>
        <v>14.4</v>
      </c>
      <c r="T61">
        <f t="shared" si="2"/>
        <v>4</v>
      </c>
    </row>
    <row r="62" spans="2:20" x14ac:dyDescent="0.2">
      <c r="B62" s="3" t="s">
        <v>47</v>
      </c>
      <c r="C62" s="3">
        <v>54</v>
      </c>
      <c r="D62" s="3">
        <v>54</v>
      </c>
      <c r="E62" s="10">
        <v>14.1</v>
      </c>
      <c r="F62" s="17">
        <f t="shared" si="5"/>
        <v>-0.1111111111111112</v>
      </c>
      <c r="G62" s="17">
        <f t="shared" si="6"/>
        <v>-0.40000000000000036</v>
      </c>
      <c r="R62">
        <f t="shared" si="0"/>
        <v>0</v>
      </c>
      <c r="S62">
        <f t="shared" si="1"/>
        <v>14.1</v>
      </c>
      <c r="T62">
        <f t="shared" si="2"/>
        <v>3.9166666666666665</v>
      </c>
    </row>
    <row r="63" spans="2:20" x14ac:dyDescent="0.2">
      <c r="B63" s="3" t="s">
        <v>47</v>
      </c>
      <c r="C63" s="3">
        <v>55</v>
      </c>
      <c r="D63" s="3">
        <v>55</v>
      </c>
      <c r="E63" s="10">
        <v>13.6</v>
      </c>
      <c r="F63" s="17">
        <f t="shared" si="5"/>
        <v>-0.16666666666666657</v>
      </c>
      <c r="G63" s="17">
        <f t="shared" si="6"/>
        <v>-0.59999999999999964</v>
      </c>
      <c r="R63">
        <f t="shared" si="0"/>
        <v>0</v>
      </c>
      <c r="S63">
        <f t="shared" si="1"/>
        <v>13.6</v>
      </c>
      <c r="T63">
        <f t="shared" si="2"/>
        <v>3.7777777777777777</v>
      </c>
    </row>
    <row r="64" spans="2:20" x14ac:dyDescent="0.2">
      <c r="B64" s="3" t="s">
        <v>47</v>
      </c>
      <c r="C64" s="3">
        <v>56</v>
      </c>
      <c r="D64" s="3">
        <v>56</v>
      </c>
      <c r="E64" s="10">
        <v>12.9</v>
      </c>
      <c r="F64" s="17">
        <f t="shared" si="5"/>
        <v>-0.22222222222222215</v>
      </c>
      <c r="G64" s="17">
        <f t="shared" si="6"/>
        <v>-0.79999999999999982</v>
      </c>
      <c r="R64">
        <f t="shared" si="0"/>
        <v>0</v>
      </c>
      <c r="S64">
        <f t="shared" si="1"/>
        <v>12.9</v>
      </c>
      <c r="T64">
        <f t="shared" si="2"/>
        <v>3.5833333333333335</v>
      </c>
    </row>
    <row r="65" spans="2:20" x14ac:dyDescent="0.2">
      <c r="B65" s="3" t="s">
        <v>47</v>
      </c>
      <c r="C65" s="3">
        <v>57</v>
      </c>
      <c r="D65" s="3">
        <v>57</v>
      </c>
      <c r="E65" s="10">
        <v>12</v>
      </c>
      <c r="F65" s="17">
        <f t="shared" si="5"/>
        <v>-0.25000000000000011</v>
      </c>
      <c r="G65" s="17">
        <f t="shared" si="6"/>
        <v>-0.90000000000000036</v>
      </c>
      <c r="R65">
        <f t="shared" si="0"/>
        <v>0</v>
      </c>
      <c r="S65">
        <f t="shared" si="1"/>
        <v>12</v>
      </c>
      <c r="T65">
        <f t="shared" si="2"/>
        <v>3.333333333333333</v>
      </c>
    </row>
    <row r="66" spans="2:20" x14ac:dyDescent="0.2">
      <c r="B66" s="3" t="s">
        <v>47</v>
      </c>
      <c r="C66" s="3">
        <v>58</v>
      </c>
      <c r="D66" s="3">
        <v>58</v>
      </c>
      <c r="E66" s="10">
        <v>11.1</v>
      </c>
      <c r="F66" s="17">
        <f t="shared" si="5"/>
        <v>-0.20833333333333331</v>
      </c>
      <c r="G66" s="17">
        <f t="shared" si="6"/>
        <v>-0.75</v>
      </c>
      <c r="R66">
        <f t="shared" si="0"/>
        <v>0</v>
      </c>
      <c r="S66">
        <f t="shared" si="1"/>
        <v>11.1</v>
      </c>
      <c r="T66">
        <f t="shared" si="2"/>
        <v>3.083333333333333</v>
      </c>
    </row>
    <row r="67" spans="2:20" x14ac:dyDescent="0.2">
      <c r="B67" s="3" t="s">
        <v>47</v>
      </c>
      <c r="C67" s="3">
        <v>59</v>
      </c>
      <c r="D67" s="3">
        <v>59</v>
      </c>
      <c r="E67" s="10">
        <v>10.5</v>
      </c>
      <c r="F67" s="17">
        <f t="shared" si="5"/>
        <v>-0.11111111111111097</v>
      </c>
      <c r="G67" s="17">
        <f t="shared" si="6"/>
        <v>-0.39999999999999947</v>
      </c>
      <c r="R67">
        <f t="shared" si="0"/>
        <v>0</v>
      </c>
      <c r="S67">
        <f t="shared" si="1"/>
        <v>10.5</v>
      </c>
      <c r="T67">
        <f t="shared" si="2"/>
        <v>2.9166666666666665</v>
      </c>
    </row>
    <row r="68" spans="2:20" x14ac:dyDescent="0.2">
      <c r="B68" s="3" t="s">
        <v>47</v>
      </c>
      <c r="C68" s="3">
        <v>60</v>
      </c>
      <c r="D68" s="3">
        <v>60</v>
      </c>
      <c r="E68" s="10">
        <v>10.3</v>
      </c>
      <c r="F68" s="17">
        <f t="shared" si="5"/>
        <v>0</v>
      </c>
      <c r="G68" s="17">
        <f t="shared" si="6"/>
        <v>0</v>
      </c>
      <c r="R68">
        <f t="shared" si="0"/>
        <v>0</v>
      </c>
      <c r="S68">
        <f t="shared" si="1"/>
        <v>10.3</v>
      </c>
      <c r="T68">
        <f t="shared" si="2"/>
        <v>2.8611111111111112</v>
      </c>
    </row>
    <row r="69" spans="2:20" x14ac:dyDescent="0.2">
      <c r="B69" s="3" t="s">
        <v>47</v>
      </c>
      <c r="C69" s="3">
        <v>61</v>
      </c>
      <c r="D69" s="3">
        <v>61</v>
      </c>
      <c r="E69" s="10">
        <v>10.5</v>
      </c>
      <c r="F69" s="17">
        <f t="shared" si="5"/>
        <v>-1.3888888888889086E-2</v>
      </c>
      <c r="G69" s="17">
        <f t="shared" si="6"/>
        <v>-5.0000000000000711E-2</v>
      </c>
      <c r="R69">
        <f t="shared" si="0"/>
        <v>0</v>
      </c>
      <c r="S69">
        <f t="shared" si="1"/>
        <v>10.5</v>
      </c>
      <c r="T69">
        <f t="shared" si="2"/>
        <v>2.9166666666666665</v>
      </c>
    </row>
    <row r="70" spans="2:20" x14ac:dyDescent="0.2">
      <c r="B70" s="3" t="s">
        <v>47</v>
      </c>
      <c r="C70" s="3">
        <v>62</v>
      </c>
      <c r="D70" s="3">
        <v>62</v>
      </c>
      <c r="E70" s="10">
        <v>10.199999999999999</v>
      </c>
      <c r="F70" s="17">
        <f t="shared" si="5"/>
        <v>-0.18055555555555566</v>
      </c>
      <c r="G70" s="17">
        <f t="shared" si="6"/>
        <v>-0.65000000000000036</v>
      </c>
      <c r="R70">
        <f t="shared" si="0"/>
        <v>0</v>
      </c>
      <c r="S70">
        <f t="shared" si="1"/>
        <v>10.199999999999999</v>
      </c>
      <c r="T70">
        <f t="shared" si="2"/>
        <v>2.833333333333333</v>
      </c>
    </row>
    <row r="71" spans="2:20" x14ac:dyDescent="0.2">
      <c r="B71" s="3" t="s">
        <v>47</v>
      </c>
      <c r="C71" s="3">
        <v>63</v>
      </c>
      <c r="D71" s="3">
        <v>63</v>
      </c>
      <c r="E71" s="10">
        <v>9.1999999999999993</v>
      </c>
      <c r="F71" s="17">
        <f t="shared" si="5"/>
        <v>-0.44444444444444431</v>
      </c>
      <c r="G71" s="17">
        <f t="shared" si="6"/>
        <v>-1.5999999999999996</v>
      </c>
      <c r="R71">
        <f t="shared" si="0"/>
        <v>0</v>
      </c>
      <c r="S71">
        <f t="shared" si="1"/>
        <v>9.1999999999999993</v>
      </c>
      <c r="T71">
        <f t="shared" si="2"/>
        <v>2.5555555555555554</v>
      </c>
    </row>
    <row r="72" spans="2:20" x14ac:dyDescent="0.2">
      <c r="B72" s="3" t="s">
        <v>47</v>
      </c>
      <c r="C72" s="3">
        <v>64</v>
      </c>
      <c r="D72" s="3">
        <v>64</v>
      </c>
      <c r="E72" s="10">
        <v>7</v>
      </c>
      <c r="F72" s="17">
        <f t="shared" si="5"/>
        <v>-0.61111111111111105</v>
      </c>
      <c r="G72" s="17">
        <f t="shared" si="6"/>
        <v>-2.1999999999999997</v>
      </c>
      <c r="R72">
        <f t="shared" ref="R72:R135" si="7">IF(E72&lt;1,1,0)</f>
        <v>0</v>
      </c>
      <c r="S72">
        <f t="shared" ref="S72:S135" si="8">IF(R72=1,"",E72)</f>
        <v>7</v>
      </c>
      <c r="T72">
        <f t="shared" ref="T72:T135" si="9">E72/3.6</f>
        <v>1.9444444444444444</v>
      </c>
    </row>
    <row r="73" spans="2:20" x14ac:dyDescent="0.2">
      <c r="B73" s="3" t="s">
        <v>47</v>
      </c>
      <c r="C73" s="3">
        <v>65</v>
      </c>
      <c r="D73" s="3">
        <v>65</v>
      </c>
      <c r="E73" s="10">
        <v>4.8</v>
      </c>
      <c r="F73" s="17">
        <f t="shared" si="5"/>
        <v>-0.65277777777777779</v>
      </c>
      <c r="G73" s="17">
        <f t="shared" si="6"/>
        <v>-2.35</v>
      </c>
      <c r="R73">
        <f t="shared" si="7"/>
        <v>0</v>
      </c>
      <c r="S73">
        <f t="shared" si="8"/>
        <v>4.8</v>
      </c>
      <c r="T73">
        <f t="shared" si="9"/>
        <v>1.3333333333333333</v>
      </c>
    </row>
    <row r="74" spans="2:20" x14ac:dyDescent="0.2">
      <c r="B74" s="3" t="s">
        <v>47</v>
      </c>
      <c r="C74" s="3">
        <v>66</v>
      </c>
      <c r="D74" s="3">
        <v>66</v>
      </c>
      <c r="E74" s="10">
        <v>2.2999999999999998</v>
      </c>
      <c r="F74" s="17">
        <f t="shared" si="5"/>
        <v>-0.66666666666666663</v>
      </c>
      <c r="G74" s="17">
        <f t="shared" si="6"/>
        <v>-2.4</v>
      </c>
      <c r="R74">
        <f t="shared" si="7"/>
        <v>0</v>
      </c>
      <c r="S74">
        <f t="shared" si="8"/>
        <v>2.2999999999999998</v>
      </c>
      <c r="T74">
        <f t="shared" si="9"/>
        <v>0.63888888888888884</v>
      </c>
    </row>
    <row r="75" spans="2:20" x14ac:dyDescent="0.2">
      <c r="B75" s="3" t="s">
        <v>47</v>
      </c>
      <c r="C75" s="3">
        <v>67</v>
      </c>
      <c r="D75" s="3">
        <v>67</v>
      </c>
      <c r="E75" s="10">
        <v>0</v>
      </c>
      <c r="F75" s="17">
        <f t="shared" si="5"/>
        <v>-0.31944444444444442</v>
      </c>
      <c r="G75" s="17">
        <f t="shared" si="6"/>
        <v>-1.1499999999999999</v>
      </c>
      <c r="R75">
        <f t="shared" si="7"/>
        <v>1</v>
      </c>
      <c r="S75" t="str">
        <f t="shared" si="8"/>
        <v/>
      </c>
      <c r="T75">
        <f t="shared" si="9"/>
        <v>0</v>
      </c>
    </row>
    <row r="76" spans="2:20" x14ac:dyDescent="0.2">
      <c r="B76" s="3" t="s">
        <v>47</v>
      </c>
      <c r="C76" s="3">
        <v>68</v>
      </c>
      <c r="D76" s="3">
        <v>68</v>
      </c>
      <c r="E76" s="10">
        <v>0</v>
      </c>
      <c r="F76" s="17">
        <f t="shared" si="5"/>
        <v>0</v>
      </c>
      <c r="G76" s="17">
        <f t="shared" si="6"/>
        <v>0</v>
      </c>
      <c r="R76">
        <f t="shared" si="7"/>
        <v>1</v>
      </c>
      <c r="S76" t="str">
        <f t="shared" si="8"/>
        <v/>
      </c>
      <c r="T76">
        <f t="shared" si="9"/>
        <v>0</v>
      </c>
    </row>
    <row r="77" spans="2:20" x14ac:dyDescent="0.2">
      <c r="B77" s="3" t="s">
        <v>47</v>
      </c>
      <c r="C77" s="3">
        <v>69</v>
      </c>
      <c r="D77" s="3">
        <v>69</v>
      </c>
      <c r="E77" s="10">
        <v>0</v>
      </c>
      <c r="F77" s="17">
        <f t="shared" si="5"/>
        <v>0</v>
      </c>
      <c r="G77" s="17">
        <f t="shared" si="6"/>
        <v>0</v>
      </c>
      <c r="R77">
        <f t="shared" si="7"/>
        <v>1</v>
      </c>
      <c r="S77" t="str">
        <f t="shared" si="8"/>
        <v/>
      </c>
      <c r="T77">
        <f t="shared" si="9"/>
        <v>0</v>
      </c>
    </row>
    <row r="78" spans="2:20" x14ac:dyDescent="0.2">
      <c r="B78" s="3" t="s">
        <v>47</v>
      </c>
      <c r="C78" s="3">
        <v>70</v>
      </c>
      <c r="D78" s="3">
        <v>70</v>
      </c>
      <c r="E78" s="10">
        <v>0</v>
      </c>
      <c r="F78" s="17">
        <f t="shared" si="5"/>
        <v>0</v>
      </c>
      <c r="G78" s="17">
        <f t="shared" si="6"/>
        <v>0</v>
      </c>
      <c r="R78">
        <f t="shared" si="7"/>
        <v>1</v>
      </c>
      <c r="S78" t="str">
        <f t="shared" si="8"/>
        <v/>
      </c>
      <c r="T78">
        <f t="shared" si="9"/>
        <v>0</v>
      </c>
    </row>
    <row r="79" spans="2:20" x14ac:dyDescent="0.2">
      <c r="B79" s="3" t="s">
        <v>47</v>
      </c>
      <c r="C79" s="3">
        <v>71</v>
      </c>
      <c r="D79" s="3">
        <v>71</v>
      </c>
      <c r="E79" s="10">
        <v>0</v>
      </c>
      <c r="F79" s="17">
        <f t="shared" si="5"/>
        <v>0</v>
      </c>
      <c r="G79" s="17">
        <f t="shared" si="6"/>
        <v>0</v>
      </c>
      <c r="R79">
        <f t="shared" si="7"/>
        <v>1</v>
      </c>
      <c r="S79" t="str">
        <f t="shared" si="8"/>
        <v/>
      </c>
      <c r="T79">
        <f t="shared" si="9"/>
        <v>0</v>
      </c>
    </row>
    <row r="80" spans="2:20" x14ac:dyDescent="0.2">
      <c r="B80" s="3" t="s">
        <v>47</v>
      </c>
      <c r="C80" s="3">
        <v>72</v>
      </c>
      <c r="D80" s="3">
        <v>72</v>
      </c>
      <c r="E80" s="10">
        <v>0</v>
      </c>
      <c r="F80" s="17">
        <f t="shared" si="5"/>
        <v>0</v>
      </c>
      <c r="G80" s="17">
        <f t="shared" si="6"/>
        <v>0</v>
      </c>
      <c r="R80">
        <f t="shared" si="7"/>
        <v>1</v>
      </c>
      <c r="S80" t="str">
        <f t="shared" si="8"/>
        <v/>
      </c>
      <c r="T80">
        <f t="shared" si="9"/>
        <v>0</v>
      </c>
    </row>
    <row r="81" spans="2:20" x14ac:dyDescent="0.2">
      <c r="B81" s="3" t="s">
        <v>47</v>
      </c>
      <c r="C81" s="3">
        <v>73</v>
      </c>
      <c r="D81" s="3">
        <v>73</v>
      </c>
      <c r="E81" s="10">
        <v>0</v>
      </c>
      <c r="F81" s="17">
        <f t="shared" si="5"/>
        <v>0</v>
      </c>
      <c r="G81" s="17">
        <f t="shared" si="6"/>
        <v>0</v>
      </c>
      <c r="R81">
        <f t="shared" si="7"/>
        <v>1</v>
      </c>
      <c r="S81" t="str">
        <f t="shared" si="8"/>
        <v/>
      </c>
      <c r="T81">
        <f t="shared" si="9"/>
        <v>0</v>
      </c>
    </row>
    <row r="82" spans="2:20" x14ac:dyDescent="0.2">
      <c r="B82" s="3" t="s">
        <v>47</v>
      </c>
      <c r="C82" s="3">
        <v>74</v>
      </c>
      <c r="D82" s="3">
        <v>74</v>
      </c>
      <c r="E82" s="10">
        <v>0</v>
      </c>
      <c r="F82" s="17">
        <f t="shared" si="5"/>
        <v>0</v>
      </c>
      <c r="G82" s="17">
        <f t="shared" si="6"/>
        <v>0</v>
      </c>
      <c r="R82">
        <f t="shared" si="7"/>
        <v>1</v>
      </c>
      <c r="S82" t="str">
        <f t="shared" si="8"/>
        <v/>
      </c>
      <c r="T82">
        <f t="shared" si="9"/>
        <v>0</v>
      </c>
    </row>
    <row r="83" spans="2:20" x14ac:dyDescent="0.2">
      <c r="B83" s="3" t="s">
        <v>47</v>
      </c>
      <c r="C83" s="3">
        <v>75</v>
      </c>
      <c r="D83" s="3">
        <v>75</v>
      </c>
      <c r="E83" s="10">
        <v>0</v>
      </c>
      <c r="F83" s="17">
        <f t="shared" si="5"/>
        <v>0</v>
      </c>
      <c r="G83" s="17">
        <f t="shared" si="6"/>
        <v>0</v>
      </c>
      <c r="R83">
        <f t="shared" si="7"/>
        <v>1</v>
      </c>
      <c r="S83" t="str">
        <f t="shared" si="8"/>
        <v/>
      </c>
      <c r="T83">
        <f t="shared" si="9"/>
        <v>0</v>
      </c>
    </row>
    <row r="84" spans="2:20" x14ac:dyDescent="0.2">
      <c r="B84" s="3" t="s">
        <v>47</v>
      </c>
      <c r="C84" s="3">
        <v>76</v>
      </c>
      <c r="D84" s="3">
        <v>76</v>
      </c>
      <c r="E84" s="10">
        <v>0</v>
      </c>
      <c r="F84" s="17">
        <f t="shared" ref="F84:F147" si="10">($E85-$E83)/2/3.6</f>
        <v>0</v>
      </c>
      <c r="G84" s="17">
        <f t="shared" ref="G84:G147" si="11">($E85-$E83)/2</f>
        <v>0</v>
      </c>
      <c r="R84">
        <f t="shared" si="7"/>
        <v>1</v>
      </c>
      <c r="S84" t="str">
        <f t="shared" si="8"/>
        <v/>
      </c>
      <c r="T84">
        <f t="shared" si="9"/>
        <v>0</v>
      </c>
    </row>
    <row r="85" spans="2:20" x14ac:dyDescent="0.2">
      <c r="B85" s="3" t="s">
        <v>47</v>
      </c>
      <c r="C85" s="3">
        <v>77</v>
      </c>
      <c r="D85" s="3">
        <v>77</v>
      </c>
      <c r="E85" s="10">
        <v>0</v>
      </c>
      <c r="F85" s="17">
        <f t="shared" si="10"/>
        <v>0</v>
      </c>
      <c r="G85" s="17">
        <f t="shared" si="11"/>
        <v>0</v>
      </c>
      <c r="R85">
        <f t="shared" si="7"/>
        <v>1</v>
      </c>
      <c r="S85" t="str">
        <f t="shared" si="8"/>
        <v/>
      </c>
      <c r="T85">
        <f t="shared" si="9"/>
        <v>0</v>
      </c>
    </row>
    <row r="86" spans="2:20" x14ac:dyDescent="0.2">
      <c r="B86" s="3" t="s">
        <v>47</v>
      </c>
      <c r="C86" s="3">
        <v>78</v>
      </c>
      <c r="D86" s="3">
        <v>78</v>
      </c>
      <c r="E86" s="10">
        <v>0</v>
      </c>
      <c r="F86" s="17">
        <f t="shared" si="10"/>
        <v>0</v>
      </c>
      <c r="G86" s="17">
        <f t="shared" si="11"/>
        <v>0</v>
      </c>
      <c r="R86">
        <f t="shared" si="7"/>
        <v>1</v>
      </c>
      <c r="S86" t="str">
        <f t="shared" si="8"/>
        <v/>
      </c>
      <c r="T86">
        <f t="shared" si="9"/>
        <v>0</v>
      </c>
    </row>
    <row r="87" spans="2:20" x14ac:dyDescent="0.2">
      <c r="B87" s="3" t="s">
        <v>47</v>
      </c>
      <c r="C87" s="3">
        <v>79</v>
      </c>
      <c r="D87" s="3">
        <v>79</v>
      </c>
      <c r="E87" s="10">
        <v>0</v>
      </c>
      <c r="F87" s="17">
        <f t="shared" si="10"/>
        <v>0</v>
      </c>
      <c r="G87" s="17">
        <f t="shared" si="11"/>
        <v>0</v>
      </c>
      <c r="R87">
        <f t="shared" si="7"/>
        <v>1</v>
      </c>
      <c r="S87" t="str">
        <f t="shared" si="8"/>
        <v/>
      </c>
      <c r="T87">
        <f t="shared" si="9"/>
        <v>0</v>
      </c>
    </row>
    <row r="88" spans="2:20" x14ac:dyDescent="0.2">
      <c r="B88" s="3" t="s">
        <v>47</v>
      </c>
      <c r="C88" s="3">
        <v>80</v>
      </c>
      <c r="D88" s="3">
        <v>80</v>
      </c>
      <c r="E88" s="10">
        <v>0</v>
      </c>
      <c r="F88" s="17">
        <f t="shared" si="10"/>
        <v>0</v>
      </c>
      <c r="G88" s="17">
        <f t="shared" si="11"/>
        <v>0</v>
      </c>
      <c r="R88">
        <f t="shared" si="7"/>
        <v>1</v>
      </c>
      <c r="S88" t="str">
        <f t="shared" si="8"/>
        <v/>
      </c>
      <c r="T88">
        <f t="shared" si="9"/>
        <v>0</v>
      </c>
    </row>
    <row r="89" spans="2:20" x14ac:dyDescent="0.2">
      <c r="B89" s="3" t="s">
        <v>47</v>
      </c>
      <c r="C89" s="3">
        <v>81</v>
      </c>
      <c r="D89" s="3">
        <v>81</v>
      </c>
      <c r="E89" s="10">
        <v>0</v>
      </c>
      <c r="F89" s="17">
        <f t="shared" si="10"/>
        <v>0</v>
      </c>
      <c r="G89" s="17">
        <f t="shared" si="11"/>
        <v>0</v>
      </c>
      <c r="R89">
        <f t="shared" si="7"/>
        <v>1</v>
      </c>
      <c r="S89" t="str">
        <f t="shared" si="8"/>
        <v/>
      </c>
      <c r="T89">
        <f t="shared" si="9"/>
        <v>0</v>
      </c>
    </row>
    <row r="90" spans="2:20" x14ac:dyDescent="0.2">
      <c r="B90" s="3" t="s">
        <v>47</v>
      </c>
      <c r="C90" s="3">
        <v>82</v>
      </c>
      <c r="D90" s="3">
        <v>82</v>
      </c>
      <c r="E90" s="10">
        <v>0</v>
      </c>
      <c r="F90" s="17">
        <f t="shared" si="10"/>
        <v>0</v>
      </c>
      <c r="G90" s="17">
        <f t="shared" si="11"/>
        <v>0</v>
      </c>
      <c r="R90">
        <f t="shared" si="7"/>
        <v>1</v>
      </c>
      <c r="S90" t="str">
        <f t="shared" si="8"/>
        <v/>
      </c>
      <c r="T90">
        <f t="shared" si="9"/>
        <v>0</v>
      </c>
    </row>
    <row r="91" spans="2:20" x14ac:dyDescent="0.2">
      <c r="B91" s="3" t="s">
        <v>47</v>
      </c>
      <c r="C91" s="3">
        <v>83</v>
      </c>
      <c r="D91" s="3">
        <v>83</v>
      </c>
      <c r="E91" s="10">
        <v>0</v>
      </c>
      <c r="F91" s="17">
        <f t="shared" si="10"/>
        <v>0</v>
      </c>
      <c r="G91" s="17">
        <f t="shared" si="11"/>
        <v>0</v>
      </c>
      <c r="R91">
        <f t="shared" si="7"/>
        <v>1</v>
      </c>
      <c r="S91" t="str">
        <f t="shared" si="8"/>
        <v/>
      </c>
      <c r="T91">
        <f t="shared" si="9"/>
        <v>0</v>
      </c>
    </row>
    <row r="92" spans="2:20" x14ac:dyDescent="0.2">
      <c r="B92" s="3" t="s">
        <v>47</v>
      </c>
      <c r="C92" s="3">
        <v>84</v>
      </c>
      <c r="D92" s="3">
        <v>84</v>
      </c>
      <c r="E92" s="10">
        <v>0</v>
      </c>
      <c r="F92" s="17">
        <f t="shared" si="10"/>
        <v>0</v>
      </c>
      <c r="G92" s="17">
        <f t="shared" si="11"/>
        <v>0</v>
      </c>
      <c r="R92">
        <f t="shared" si="7"/>
        <v>1</v>
      </c>
      <c r="S92" t="str">
        <f t="shared" si="8"/>
        <v/>
      </c>
      <c r="T92">
        <f t="shared" si="9"/>
        <v>0</v>
      </c>
    </row>
    <row r="93" spans="2:20" x14ac:dyDescent="0.2">
      <c r="B93" s="3" t="s">
        <v>47</v>
      </c>
      <c r="C93" s="3">
        <v>85</v>
      </c>
      <c r="D93" s="3">
        <v>85</v>
      </c>
      <c r="E93" s="10">
        <v>0</v>
      </c>
      <c r="F93" s="17">
        <f t="shared" si="10"/>
        <v>0</v>
      </c>
      <c r="G93" s="17">
        <f t="shared" si="11"/>
        <v>0</v>
      </c>
      <c r="R93">
        <f t="shared" si="7"/>
        <v>1</v>
      </c>
      <c r="S93" t="str">
        <f t="shared" si="8"/>
        <v/>
      </c>
      <c r="T93">
        <f t="shared" si="9"/>
        <v>0</v>
      </c>
    </row>
    <row r="94" spans="2:20" x14ac:dyDescent="0.2">
      <c r="B94" s="3" t="s">
        <v>47</v>
      </c>
      <c r="C94" s="3">
        <v>86</v>
      </c>
      <c r="D94" s="3">
        <v>86</v>
      </c>
      <c r="E94" s="10">
        <v>0</v>
      </c>
      <c r="F94" s="17">
        <f t="shared" si="10"/>
        <v>0</v>
      </c>
      <c r="G94" s="17">
        <f t="shared" si="11"/>
        <v>0</v>
      </c>
      <c r="R94">
        <f t="shared" si="7"/>
        <v>1</v>
      </c>
      <c r="S94" t="str">
        <f t="shared" si="8"/>
        <v/>
      </c>
      <c r="T94">
        <f t="shared" si="9"/>
        <v>0</v>
      </c>
    </row>
    <row r="95" spans="2:20" x14ac:dyDescent="0.2">
      <c r="B95" s="3" t="s">
        <v>47</v>
      </c>
      <c r="C95" s="3">
        <v>87</v>
      </c>
      <c r="D95" s="3">
        <v>87</v>
      </c>
      <c r="E95" s="10">
        <v>0</v>
      </c>
      <c r="F95" s="17">
        <f t="shared" si="10"/>
        <v>0</v>
      </c>
      <c r="G95" s="17">
        <f t="shared" si="11"/>
        <v>0</v>
      </c>
      <c r="R95">
        <f t="shared" si="7"/>
        <v>1</v>
      </c>
      <c r="S95" t="str">
        <f t="shared" si="8"/>
        <v/>
      </c>
      <c r="T95">
        <f t="shared" si="9"/>
        <v>0</v>
      </c>
    </row>
    <row r="96" spans="2:20" x14ac:dyDescent="0.2">
      <c r="B96" s="3" t="s">
        <v>47</v>
      </c>
      <c r="C96" s="3">
        <v>88</v>
      </c>
      <c r="D96" s="3">
        <v>88</v>
      </c>
      <c r="E96" s="10">
        <v>0</v>
      </c>
      <c r="F96" s="17">
        <f t="shared" si="10"/>
        <v>0</v>
      </c>
      <c r="G96" s="17">
        <f t="shared" si="11"/>
        <v>0</v>
      </c>
      <c r="R96">
        <f t="shared" si="7"/>
        <v>1</v>
      </c>
      <c r="S96" t="str">
        <f t="shared" si="8"/>
        <v/>
      </c>
      <c r="T96">
        <f t="shared" si="9"/>
        <v>0</v>
      </c>
    </row>
    <row r="97" spans="2:20" x14ac:dyDescent="0.2">
      <c r="B97" s="3" t="s">
        <v>47</v>
      </c>
      <c r="C97" s="3">
        <v>89</v>
      </c>
      <c r="D97" s="3">
        <v>89</v>
      </c>
      <c r="E97" s="10">
        <v>0</v>
      </c>
      <c r="F97" s="17">
        <f t="shared" si="10"/>
        <v>0</v>
      </c>
      <c r="G97" s="17">
        <f t="shared" si="11"/>
        <v>0</v>
      </c>
      <c r="R97">
        <f t="shared" si="7"/>
        <v>1</v>
      </c>
      <c r="S97" t="str">
        <f t="shared" si="8"/>
        <v/>
      </c>
      <c r="T97">
        <f t="shared" si="9"/>
        <v>0</v>
      </c>
    </row>
    <row r="98" spans="2:20" x14ac:dyDescent="0.2">
      <c r="B98" s="3" t="s">
        <v>47</v>
      </c>
      <c r="C98" s="3">
        <v>90</v>
      </c>
      <c r="D98" s="3">
        <v>90</v>
      </c>
      <c r="E98" s="10">
        <v>0</v>
      </c>
      <c r="F98" s="17">
        <f t="shared" si="10"/>
        <v>0</v>
      </c>
      <c r="G98" s="17">
        <f t="shared" si="11"/>
        <v>0</v>
      </c>
      <c r="R98">
        <f t="shared" si="7"/>
        <v>1</v>
      </c>
      <c r="S98" t="str">
        <f t="shared" si="8"/>
        <v/>
      </c>
      <c r="T98">
        <f t="shared" si="9"/>
        <v>0</v>
      </c>
    </row>
    <row r="99" spans="2:20" x14ac:dyDescent="0.2">
      <c r="B99" s="3" t="s">
        <v>47</v>
      </c>
      <c r="C99" s="3">
        <v>91</v>
      </c>
      <c r="D99" s="3">
        <v>91</v>
      </c>
      <c r="E99" s="10">
        <v>0</v>
      </c>
      <c r="F99" s="17">
        <f t="shared" si="10"/>
        <v>0</v>
      </c>
      <c r="G99" s="17">
        <f t="shared" si="11"/>
        <v>0</v>
      </c>
      <c r="R99">
        <f t="shared" si="7"/>
        <v>1</v>
      </c>
      <c r="S99" t="str">
        <f t="shared" si="8"/>
        <v/>
      </c>
      <c r="T99">
        <f t="shared" si="9"/>
        <v>0</v>
      </c>
    </row>
    <row r="100" spans="2:20" x14ac:dyDescent="0.2">
      <c r="B100" s="3" t="s">
        <v>47</v>
      </c>
      <c r="C100" s="3">
        <v>92</v>
      </c>
      <c r="D100" s="3">
        <v>92</v>
      </c>
      <c r="E100" s="10">
        <v>0</v>
      </c>
      <c r="F100" s="17">
        <f t="shared" si="10"/>
        <v>0</v>
      </c>
      <c r="G100" s="17">
        <f t="shared" si="11"/>
        <v>0</v>
      </c>
      <c r="R100">
        <f t="shared" si="7"/>
        <v>1</v>
      </c>
      <c r="S100" t="str">
        <f t="shared" si="8"/>
        <v/>
      </c>
      <c r="T100">
        <f t="shared" si="9"/>
        <v>0</v>
      </c>
    </row>
    <row r="101" spans="2:20" x14ac:dyDescent="0.2">
      <c r="B101" s="3" t="s">
        <v>47</v>
      </c>
      <c r="C101" s="3">
        <v>93</v>
      </c>
      <c r="D101" s="3">
        <v>93</v>
      </c>
      <c r="E101" s="10">
        <v>0</v>
      </c>
      <c r="F101" s="17">
        <f t="shared" si="10"/>
        <v>0</v>
      </c>
      <c r="G101" s="17">
        <f t="shared" si="11"/>
        <v>0</v>
      </c>
      <c r="R101">
        <f t="shared" si="7"/>
        <v>1</v>
      </c>
      <c r="S101" t="str">
        <f t="shared" si="8"/>
        <v/>
      </c>
      <c r="T101">
        <f t="shared" si="9"/>
        <v>0</v>
      </c>
    </row>
    <row r="102" spans="2:20" x14ac:dyDescent="0.2">
      <c r="B102" s="3" t="s">
        <v>47</v>
      </c>
      <c r="C102" s="3">
        <v>94</v>
      </c>
      <c r="D102" s="3">
        <v>94</v>
      </c>
      <c r="E102" s="10">
        <v>0</v>
      </c>
      <c r="F102" s="17">
        <f t="shared" si="10"/>
        <v>0</v>
      </c>
      <c r="G102" s="17">
        <f t="shared" si="11"/>
        <v>0</v>
      </c>
      <c r="R102">
        <f t="shared" si="7"/>
        <v>1</v>
      </c>
      <c r="S102" t="str">
        <f t="shared" si="8"/>
        <v/>
      </c>
      <c r="T102">
        <f t="shared" si="9"/>
        <v>0</v>
      </c>
    </row>
    <row r="103" spans="2:20" x14ac:dyDescent="0.2">
      <c r="B103" s="3" t="s">
        <v>47</v>
      </c>
      <c r="C103" s="3">
        <v>95</v>
      </c>
      <c r="D103" s="3">
        <v>95</v>
      </c>
      <c r="E103" s="10">
        <v>0</v>
      </c>
      <c r="F103" s="17">
        <f t="shared" si="10"/>
        <v>0</v>
      </c>
      <c r="G103" s="17">
        <f t="shared" si="11"/>
        <v>0</v>
      </c>
      <c r="R103">
        <f t="shared" si="7"/>
        <v>1</v>
      </c>
      <c r="S103" t="str">
        <f t="shared" si="8"/>
        <v/>
      </c>
      <c r="T103">
        <f t="shared" si="9"/>
        <v>0</v>
      </c>
    </row>
    <row r="104" spans="2:20" x14ac:dyDescent="0.2">
      <c r="B104" s="3" t="s">
        <v>47</v>
      </c>
      <c r="C104" s="3">
        <v>96</v>
      </c>
      <c r="D104" s="3">
        <v>96</v>
      </c>
      <c r="E104" s="10">
        <v>0</v>
      </c>
      <c r="F104" s="17">
        <f t="shared" si="10"/>
        <v>0</v>
      </c>
      <c r="G104" s="17">
        <f t="shared" si="11"/>
        <v>0</v>
      </c>
      <c r="R104">
        <f t="shared" si="7"/>
        <v>1</v>
      </c>
      <c r="S104" t="str">
        <f t="shared" si="8"/>
        <v/>
      </c>
      <c r="T104">
        <f t="shared" si="9"/>
        <v>0</v>
      </c>
    </row>
    <row r="105" spans="2:20" x14ac:dyDescent="0.2">
      <c r="B105" s="3" t="s">
        <v>47</v>
      </c>
      <c r="C105" s="3">
        <v>97</v>
      </c>
      <c r="D105" s="3">
        <v>97</v>
      </c>
      <c r="E105" s="10">
        <v>0</v>
      </c>
      <c r="F105" s="17">
        <f t="shared" si="10"/>
        <v>0</v>
      </c>
      <c r="G105" s="17">
        <f t="shared" si="11"/>
        <v>0</v>
      </c>
      <c r="R105">
        <f t="shared" si="7"/>
        <v>1</v>
      </c>
      <c r="S105" t="str">
        <f t="shared" si="8"/>
        <v/>
      </c>
      <c r="T105">
        <f t="shared" si="9"/>
        <v>0</v>
      </c>
    </row>
    <row r="106" spans="2:20" x14ac:dyDescent="0.2">
      <c r="B106" s="3" t="s">
        <v>47</v>
      </c>
      <c r="C106" s="3">
        <v>98</v>
      </c>
      <c r="D106" s="3">
        <v>98</v>
      </c>
      <c r="E106" s="10">
        <v>0</v>
      </c>
      <c r="F106" s="17">
        <f t="shared" si="10"/>
        <v>0</v>
      </c>
      <c r="G106" s="17">
        <f t="shared" si="11"/>
        <v>0</v>
      </c>
      <c r="R106">
        <f t="shared" si="7"/>
        <v>1</v>
      </c>
      <c r="S106" t="str">
        <f t="shared" si="8"/>
        <v/>
      </c>
      <c r="T106">
        <f t="shared" si="9"/>
        <v>0</v>
      </c>
    </row>
    <row r="107" spans="2:20" x14ac:dyDescent="0.2">
      <c r="B107" s="3" t="s">
        <v>47</v>
      </c>
      <c r="C107" s="3">
        <v>99</v>
      </c>
      <c r="D107" s="3">
        <v>99</v>
      </c>
      <c r="E107" s="10">
        <v>0</v>
      </c>
      <c r="F107" s="17">
        <f t="shared" si="10"/>
        <v>0</v>
      </c>
      <c r="G107" s="17">
        <f t="shared" si="11"/>
        <v>0</v>
      </c>
      <c r="R107">
        <f t="shared" si="7"/>
        <v>1</v>
      </c>
      <c r="S107" t="str">
        <f t="shared" si="8"/>
        <v/>
      </c>
      <c r="T107">
        <f t="shared" si="9"/>
        <v>0</v>
      </c>
    </row>
    <row r="108" spans="2:20" x14ac:dyDescent="0.2">
      <c r="B108" s="3" t="s">
        <v>47</v>
      </c>
      <c r="C108" s="3">
        <v>100</v>
      </c>
      <c r="D108" s="3">
        <v>100</v>
      </c>
      <c r="E108" s="10">
        <v>0</v>
      </c>
      <c r="F108" s="17">
        <f t="shared" si="10"/>
        <v>0</v>
      </c>
      <c r="G108" s="17">
        <f t="shared" si="11"/>
        <v>0</v>
      </c>
      <c r="R108">
        <f t="shared" si="7"/>
        <v>1</v>
      </c>
      <c r="S108" t="str">
        <f t="shared" si="8"/>
        <v/>
      </c>
      <c r="T108">
        <f t="shared" si="9"/>
        <v>0</v>
      </c>
    </row>
    <row r="109" spans="2:20" x14ac:dyDescent="0.2">
      <c r="B109" s="3" t="s">
        <v>47</v>
      </c>
      <c r="C109" s="3">
        <v>101</v>
      </c>
      <c r="D109" s="3">
        <v>101</v>
      </c>
      <c r="E109" s="10">
        <v>0</v>
      </c>
      <c r="F109" s="17">
        <f t="shared" si="10"/>
        <v>0</v>
      </c>
      <c r="G109" s="17">
        <f t="shared" si="11"/>
        <v>0</v>
      </c>
      <c r="R109">
        <f t="shared" si="7"/>
        <v>1</v>
      </c>
      <c r="S109" t="str">
        <f t="shared" si="8"/>
        <v/>
      </c>
      <c r="T109">
        <f t="shared" si="9"/>
        <v>0</v>
      </c>
    </row>
    <row r="110" spans="2:20" x14ac:dyDescent="0.2">
      <c r="B110" s="3" t="s">
        <v>47</v>
      </c>
      <c r="C110" s="3">
        <v>102</v>
      </c>
      <c r="D110" s="3">
        <v>102</v>
      </c>
      <c r="E110" s="10">
        <v>0</v>
      </c>
      <c r="F110" s="17">
        <f t="shared" si="10"/>
        <v>0</v>
      </c>
      <c r="G110" s="17">
        <f t="shared" si="11"/>
        <v>0</v>
      </c>
      <c r="R110">
        <f t="shared" si="7"/>
        <v>1</v>
      </c>
      <c r="S110" t="str">
        <f t="shared" si="8"/>
        <v/>
      </c>
      <c r="T110">
        <f t="shared" si="9"/>
        <v>0</v>
      </c>
    </row>
    <row r="111" spans="2:20" x14ac:dyDescent="0.2">
      <c r="B111" s="3" t="s">
        <v>47</v>
      </c>
      <c r="C111" s="3">
        <v>103</v>
      </c>
      <c r="D111" s="3">
        <v>103</v>
      </c>
      <c r="E111" s="10">
        <v>0</v>
      </c>
      <c r="F111" s="17">
        <f t="shared" si="10"/>
        <v>0</v>
      </c>
      <c r="G111" s="17">
        <f t="shared" si="11"/>
        <v>0</v>
      </c>
      <c r="R111">
        <f t="shared" si="7"/>
        <v>1</v>
      </c>
      <c r="S111" t="str">
        <f t="shared" si="8"/>
        <v/>
      </c>
      <c r="T111">
        <f t="shared" si="9"/>
        <v>0</v>
      </c>
    </row>
    <row r="112" spans="2:20" x14ac:dyDescent="0.2">
      <c r="B112" s="3" t="s">
        <v>47</v>
      </c>
      <c r="C112" s="3">
        <v>104</v>
      </c>
      <c r="D112" s="3">
        <v>104</v>
      </c>
      <c r="E112" s="10">
        <v>0</v>
      </c>
      <c r="F112" s="17">
        <f t="shared" si="10"/>
        <v>0</v>
      </c>
      <c r="G112" s="17">
        <f t="shared" si="11"/>
        <v>0</v>
      </c>
      <c r="R112">
        <f t="shared" si="7"/>
        <v>1</v>
      </c>
      <c r="S112" t="str">
        <f t="shared" si="8"/>
        <v/>
      </c>
      <c r="T112">
        <f t="shared" si="9"/>
        <v>0</v>
      </c>
    </row>
    <row r="113" spans="2:20" x14ac:dyDescent="0.2">
      <c r="B113" s="3" t="s">
        <v>47</v>
      </c>
      <c r="C113" s="3">
        <v>105</v>
      </c>
      <c r="D113" s="3">
        <v>105</v>
      </c>
      <c r="E113" s="10">
        <v>0</v>
      </c>
      <c r="F113" s="17">
        <f t="shared" si="10"/>
        <v>0</v>
      </c>
      <c r="G113" s="17">
        <f t="shared" si="11"/>
        <v>0</v>
      </c>
      <c r="R113">
        <f t="shared" si="7"/>
        <v>1</v>
      </c>
      <c r="S113" t="str">
        <f t="shared" si="8"/>
        <v/>
      </c>
      <c r="T113">
        <f t="shared" si="9"/>
        <v>0</v>
      </c>
    </row>
    <row r="114" spans="2:20" x14ac:dyDescent="0.2">
      <c r="B114" s="3" t="s">
        <v>47</v>
      </c>
      <c r="C114" s="3">
        <v>106</v>
      </c>
      <c r="D114" s="3">
        <v>106</v>
      </c>
      <c r="E114" s="10">
        <v>0</v>
      </c>
      <c r="F114" s="17">
        <f t="shared" si="10"/>
        <v>0.11111111111111112</v>
      </c>
      <c r="G114" s="17">
        <f t="shared" si="11"/>
        <v>0.4</v>
      </c>
      <c r="R114">
        <f t="shared" si="7"/>
        <v>1</v>
      </c>
      <c r="S114" t="str">
        <f t="shared" si="8"/>
        <v/>
      </c>
      <c r="T114">
        <f t="shared" si="9"/>
        <v>0</v>
      </c>
    </row>
    <row r="115" spans="2:20" x14ac:dyDescent="0.2">
      <c r="B115" s="3" t="s">
        <v>47</v>
      </c>
      <c r="C115" s="3">
        <v>107</v>
      </c>
      <c r="D115" s="3">
        <v>107</v>
      </c>
      <c r="E115" s="10">
        <v>0.8</v>
      </c>
      <c r="F115" s="17">
        <f t="shared" si="10"/>
        <v>0.19444444444444442</v>
      </c>
      <c r="G115" s="17">
        <f t="shared" si="11"/>
        <v>0.7</v>
      </c>
      <c r="R115">
        <f t="shared" si="7"/>
        <v>1</v>
      </c>
      <c r="S115" t="str">
        <f t="shared" si="8"/>
        <v/>
      </c>
      <c r="T115">
        <f t="shared" si="9"/>
        <v>0.22222222222222224</v>
      </c>
    </row>
    <row r="116" spans="2:20" x14ac:dyDescent="0.2">
      <c r="B116" s="3" t="s">
        <v>47</v>
      </c>
      <c r="C116" s="3">
        <v>108</v>
      </c>
      <c r="D116" s="3">
        <v>108</v>
      </c>
      <c r="E116" s="10">
        <v>1.4</v>
      </c>
      <c r="F116" s="17">
        <f t="shared" si="10"/>
        <v>0.20833333333333329</v>
      </c>
      <c r="G116" s="17">
        <f t="shared" si="11"/>
        <v>0.74999999999999989</v>
      </c>
      <c r="R116">
        <f t="shared" si="7"/>
        <v>0</v>
      </c>
      <c r="S116">
        <f t="shared" si="8"/>
        <v>1.4</v>
      </c>
      <c r="T116">
        <f t="shared" si="9"/>
        <v>0.38888888888888884</v>
      </c>
    </row>
    <row r="117" spans="2:20" x14ac:dyDescent="0.2">
      <c r="B117" s="3" t="s">
        <v>47</v>
      </c>
      <c r="C117" s="3">
        <v>109</v>
      </c>
      <c r="D117" s="3">
        <v>109</v>
      </c>
      <c r="E117" s="10">
        <v>2.2999999999999998</v>
      </c>
      <c r="F117" s="17">
        <f t="shared" si="10"/>
        <v>0.29166666666666669</v>
      </c>
      <c r="G117" s="17">
        <f t="shared" si="11"/>
        <v>1.05</v>
      </c>
      <c r="R117">
        <f t="shared" si="7"/>
        <v>0</v>
      </c>
      <c r="S117">
        <f t="shared" si="8"/>
        <v>2.2999999999999998</v>
      </c>
      <c r="T117">
        <f t="shared" si="9"/>
        <v>0.63888888888888884</v>
      </c>
    </row>
    <row r="118" spans="2:20" x14ac:dyDescent="0.2">
      <c r="B118" s="3" t="s">
        <v>47</v>
      </c>
      <c r="C118" s="3">
        <v>110</v>
      </c>
      <c r="D118" s="3">
        <v>110</v>
      </c>
      <c r="E118" s="10">
        <v>3.5</v>
      </c>
      <c r="F118" s="17">
        <f t="shared" si="10"/>
        <v>0.33333333333333337</v>
      </c>
      <c r="G118" s="17">
        <f t="shared" si="11"/>
        <v>1.2000000000000002</v>
      </c>
      <c r="R118">
        <f t="shared" si="7"/>
        <v>0</v>
      </c>
      <c r="S118">
        <f t="shared" si="8"/>
        <v>3.5</v>
      </c>
      <c r="T118">
        <f t="shared" si="9"/>
        <v>0.97222222222222221</v>
      </c>
    </row>
    <row r="119" spans="2:20" x14ac:dyDescent="0.2">
      <c r="B119" s="3" t="s">
        <v>47</v>
      </c>
      <c r="C119" s="3">
        <v>111</v>
      </c>
      <c r="D119" s="3">
        <v>111</v>
      </c>
      <c r="E119" s="10">
        <v>4.7</v>
      </c>
      <c r="F119" s="17">
        <f t="shared" si="10"/>
        <v>0.33333333333333337</v>
      </c>
      <c r="G119" s="17">
        <f t="shared" si="11"/>
        <v>1.2000000000000002</v>
      </c>
      <c r="R119">
        <f t="shared" si="7"/>
        <v>0</v>
      </c>
      <c r="S119">
        <f t="shared" si="8"/>
        <v>4.7</v>
      </c>
      <c r="T119">
        <f t="shared" si="9"/>
        <v>1.3055555555555556</v>
      </c>
    </row>
    <row r="120" spans="2:20" x14ac:dyDescent="0.2">
      <c r="B120" s="3" t="s">
        <v>47</v>
      </c>
      <c r="C120" s="3">
        <v>112</v>
      </c>
      <c r="D120" s="3">
        <v>112</v>
      </c>
      <c r="E120" s="10">
        <v>5.9</v>
      </c>
      <c r="F120" s="17">
        <f t="shared" si="10"/>
        <v>0.375</v>
      </c>
      <c r="G120" s="17">
        <f t="shared" si="11"/>
        <v>1.35</v>
      </c>
      <c r="R120">
        <f t="shared" si="7"/>
        <v>0</v>
      </c>
      <c r="S120">
        <f t="shared" si="8"/>
        <v>5.9</v>
      </c>
      <c r="T120">
        <f t="shared" si="9"/>
        <v>1.6388888888888888</v>
      </c>
    </row>
    <row r="121" spans="2:20" x14ac:dyDescent="0.2">
      <c r="B121" s="3" t="s">
        <v>47</v>
      </c>
      <c r="C121" s="3">
        <v>113</v>
      </c>
      <c r="D121" s="3">
        <v>113</v>
      </c>
      <c r="E121" s="10">
        <v>7.4</v>
      </c>
      <c r="F121" s="17">
        <f t="shared" si="10"/>
        <v>0.45833333333333315</v>
      </c>
      <c r="G121" s="17">
        <f t="shared" si="11"/>
        <v>1.6499999999999995</v>
      </c>
      <c r="R121">
        <f t="shared" si="7"/>
        <v>0</v>
      </c>
      <c r="S121">
        <f t="shared" si="8"/>
        <v>7.4</v>
      </c>
      <c r="T121">
        <f t="shared" si="9"/>
        <v>2.0555555555555558</v>
      </c>
    </row>
    <row r="122" spans="2:20" x14ac:dyDescent="0.2">
      <c r="B122" s="3" t="s">
        <v>47</v>
      </c>
      <c r="C122" s="3">
        <v>114</v>
      </c>
      <c r="D122" s="3">
        <v>114</v>
      </c>
      <c r="E122" s="10">
        <v>9.1999999999999993</v>
      </c>
      <c r="F122" s="17">
        <f t="shared" si="10"/>
        <v>0.5972222222222221</v>
      </c>
      <c r="G122" s="17">
        <f t="shared" si="11"/>
        <v>2.1499999999999995</v>
      </c>
      <c r="R122">
        <f t="shared" si="7"/>
        <v>0</v>
      </c>
      <c r="S122">
        <f t="shared" si="8"/>
        <v>9.1999999999999993</v>
      </c>
      <c r="T122">
        <f t="shared" si="9"/>
        <v>2.5555555555555554</v>
      </c>
    </row>
    <row r="123" spans="2:20" x14ac:dyDescent="0.2">
      <c r="B123" s="3" t="s">
        <v>47</v>
      </c>
      <c r="C123" s="3">
        <v>115</v>
      </c>
      <c r="D123" s="3">
        <v>115</v>
      </c>
      <c r="E123" s="10">
        <v>11.7</v>
      </c>
      <c r="F123" s="17">
        <f t="shared" si="10"/>
        <v>0.59722222222222232</v>
      </c>
      <c r="G123" s="17">
        <f t="shared" si="11"/>
        <v>2.1500000000000004</v>
      </c>
      <c r="R123">
        <f t="shared" si="7"/>
        <v>0</v>
      </c>
      <c r="S123">
        <f t="shared" si="8"/>
        <v>11.7</v>
      </c>
      <c r="T123">
        <f t="shared" si="9"/>
        <v>3.2499999999999996</v>
      </c>
    </row>
    <row r="124" spans="2:20" x14ac:dyDescent="0.2">
      <c r="B124" s="3" t="s">
        <v>47</v>
      </c>
      <c r="C124" s="3">
        <v>116</v>
      </c>
      <c r="D124" s="3">
        <v>116</v>
      </c>
      <c r="E124" s="10">
        <v>13.5</v>
      </c>
      <c r="F124" s="17">
        <f t="shared" si="10"/>
        <v>0.45833333333333343</v>
      </c>
      <c r="G124" s="17">
        <f t="shared" si="11"/>
        <v>1.6500000000000004</v>
      </c>
      <c r="R124">
        <f t="shared" si="7"/>
        <v>0</v>
      </c>
      <c r="S124">
        <f t="shared" si="8"/>
        <v>13.5</v>
      </c>
      <c r="T124">
        <f t="shared" si="9"/>
        <v>3.75</v>
      </c>
    </row>
    <row r="125" spans="2:20" x14ac:dyDescent="0.2">
      <c r="B125" s="3" t="s">
        <v>47</v>
      </c>
      <c r="C125" s="3">
        <v>117</v>
      </c>
      <c r="D125" s="3">
        <v>117</v>
      </c>
      <c r="E125" s="10">
        <v>15</v>
      </c>
      <c r="F125" s="17">
        <f t="shared" si="10"/>
        <v>0.37499999999999989</v>
      </c>
      <c r="G125" s="17">
        <f t="shared" si="11"/>
        <v>1.3499999999999996</v>
      </c>
      <c r="R125">
        <f t="shared" si="7"/>
        <v>0</v>
      </c>
      <c r="S125">
        <f t="shared" si="8"/>
        <v>15</v>
      </c>
      <c r="T125">
        <f t="shared" si="9"/>
        <v>4.166666666666667</v>
      </c>
    </row>
    <row r="126" spans="2:20" x14ac:dyDescent="0.2">
      <c r="B126" s="3" t="s">
        <v>47</v>
      </c>
      <c r="C126" s="3">
        <v>118</v>
      </c>
      <c r="D126" s="3">
        <v>118</v>
      </c>
      <c r="E126" s="10">
        <v>16.2</v>
      </c>
      <c r="F126" s="17">
        <f t="shared" si="10"/>
        <v>0.25000000000000011</v>
      </c>
      <c r="G126" s="17">
        <f t="shared" si="11"/>
        <v>0.90000000000000036</v>
      </c>
      <c r="R126">
        <f t="shared" si="7"/>
        <v>0</v>
      </c>
      <c r="S126">
        <f t="shared" si="8"/>
        <v>16.2</v>
      </c>
      <c r="T126">
        <f t="shared" si="9"/>
        <v>4.5</v>
      </c>
    </row>
    <row r="127" spans="2:20" x14ac:dyDescent="0.2">
      <c r="B127" s="3" t="s">
        <v>47</v>
      </c>
      <c r="C127" s="3">
        <v>119</v>
      </c>
      <c r="D127" s="3">
        <v>119</v>
      </c>
      <c r="E127" s="10">
        <v>16.8</v>
      </c>
      <c r="F127" s="17">
        <f t="shared" si="10"/>
        <v>0.18055555555555566</v>
      </c>
      <c r="G127" s="17">
        <f t="shared" si="11"/>
        <v>0.65000000000000036</v>
      </c>
      <c r="R127">
        <f t="shared" si="7"/>
        <v>0</v>
      </c>
      <c r="S127">
        <f t="shared" si="8"/>
        <v>16.8</v>
      </c>
      <c r="T127">
        <f t="shared" si="9"/>
        <v>4.666666666666667</v>
      </c>
    </row>
    <row r="128" spans="2:20" x14ac:dyDescent="0.2">
      <c r="B128" s="3" t="s">
        <v>47</v>
      </c>
      <c r="C128" s="3">
        <v>120</v>
      </c>
      <c r="D128" s="3">
        <v>120</v>
      </c>
      <c r="E128" s="10">
        <v>17.5</v>
      </c>
      <c r="F128" s="17">
        <f t="shared" si="10"/>
        <v>0.27777777777777779</v>
      </c>
      <c r="G128" s="17">
        <f t="shared" si="11"/>
        <v>1</v>
      </c>
      <c r="R128">
        <f t="shared" si="7"/>
        <v>0</v>
      </c>
      <c r="S128">
        <f t="shared" si="8"/>
        <v>17.5</v>
      </c>
      <c r="T128">
        <f t="shared" si="9"/>
        <v>4.8611111111111107</v>
      </c>
    </row>
    <row r="129" spans="2:20" x14ac:dyDescent="0.2">
      <c r="B129" s="3" t="s">
        <v>47</v>
      </c>
      <c r="C129" s="3">
        <v>121</v>
      </c>
      <c r="D129" s="3">
        <v>121</v>
      </c>
      <c r="E129" s="10">
        <v>18.8</v>
      </c>
      <c r="F129" s="17">
        <f t="shared" si="10"/>
        <v>0.38888888888888895</v>
      </c>
      <c r="G129" s="17">
        <f t="shared" si="11"/>
        <v>1.4000000000000004</v>
      </c>
      <c r="R129">
        <f t="shared" si="7"/>
        <v>0</v>
      </c>
      <c r="S129">
        <f t="shared" si="8"/>
        <v>18.8</v>
      </c>
      <c r="T129">
        <f t="shared" si="9"/>
        <v>5.2222222222222223</v>
      </c>
    </row>
    <row r="130" spans="2:20" x14ac:dyDescent="0.2">
      <c r="B130" s="3" t="s">
        <v>47</v>
      </c>
      <c r="C130" s="3">
        <v>122</v>
      </c>
      <c r="D130" s="3">
        <v>122</v>
      </c>
      <c r="E130" s="10">
        <v>20.3</v>
      </c>
      <c r="F130" s="17">
        <f t="shared" si="10"/>
        <v>0.44444444444444431</v>
      </c>
      <c r="G130" s="17">
        <f t="shared" si="11"/>
        <v>1.5999999999999996</v>
      </c>
      <c r="R130">
        <f t="shared" si="7"/>
        <v>0</v>
      </c>
      <c r="S130">
        <f t="shared" si="8"/>
        <v>20.3</v>
      </c>
      <c r="T130">
        <f t="shared" si="9"/>
        <v>5.6388888888888893</v>
      </c>
    </row>
    <row r="131" spans="2:20" x14ac:dyDescent="0.2">
      <c r="B131" s="3" t="s">
        <v>47</v>
      </c>
      <c r="C131" s="3">
        <v>123</v>
      </c>
      <c r="D131" s="3">
        <v>123</v>
      </c>
      <c r="E131" s="10">
        <v>22</v>
      </c>
      <c r="F131" s="17">
        <f t="shared" si="10"/>
        <v>0.45833333333333343</v>
      </c>
      <c r="G131" s="17">
        <f t="shared" si="11"/>
        <v>1.6500000000000004</v>
      </c>
      <c r="R131">
        <f t="shared" si="7"/>
        <v>0</v>
      </c>
      <c r="S131">
        <f t="shared" si="8"/>
        <v>22</v>
      </c>
      <c r="T131">
        <f t="shared" si="9"/>
        <v>6.1111111111111107</v>
      </c>
    </row>
    <row r="132" spans="2:20" x14ac:dyDescent="0.2">
      <c r="B132" s="3" t="s">
        <v>47</v>
      </c>
      <c r="C132" s="3">
        <v>124</v>
      </c>
      <c r="D132" s="3">
        <v>124</v>
      </c>
      <c r="E132" s="10">
        <v>23.6</v>
      </c>
      <c r="F132" s="17">
        <f t="shared" si="10"/>
        <v>0.38888888888888895</v>
      </c>
      <c r="G132" s="17">
        <f t="shared" si="11"/>
        <v>1.4000000000000004</v>
      </c>
      <c r="R132">
        <f t="shared" si="7"/>
        <v>0</v>
      </c>
      <c r="S132">
        <f t="shared" si="8"/>
        <v>23.6</v>
      </c>
      <c r="T132">
        <f t="shared" si="9"/>
        <v>6.5555555555555554</v>
      </c>
    </row>
    <row r="133" spans="2:20" x14ac:dyDescent="0.2">
      <c r="B133" s="3" t="s">
        <v>47</v>
      </c>
      <c r="C133" s="3">
        <v>125</v>
      </c>
      <c r="D133" s="3">
        <v>125</v>
      </c>
      <c r="E133" s="10">
        <v>24.8</v>
      </c>
      <c r="F133" s="17">
        <f t="shared" si="10"/>
        <v>0.27777777777777779</v>
      </c>
      <c r="G133" s="17">
        <f t="shared" si="11"/>
        <v>1</v>
      </c>
      <c r="R133">
        <f t="shared" si="7"/>
        <v>0</v>
      </c>
      <c r="S133">
        <f t="shared" si="8"/>
        <v>24.8</v>
      </c>
      <c r="T133">
        <f t="shared" si="9"/>
        <v>6.8888888888888893</v>
      </c>
    </row>
    <row r="134" spans="2:20" x14ac:dyDescent="0.2">
      <c r="B134" s="3" t="s">
        <v>47</v>
      </c>
      <c r="C134" s="3">
        <v>126</v>
      </c>
      <c r="D134" s="3">
        <v>126</v>
      </c>
      <c r="E134" s="10">
        <v>25.6</v>
      </c>
      <c r="F134" s="17">
        <f t="shared" si="10"/>
        <v>0.20833333333333331</v>
      </c>
      <c r="G134" s="17">
        <f t="shared" si="11"/>
        <v>0.75</v>
      </c>
      <c r="R134">
        <f t="shared" si="7"/>
        <v>0</v>
      </c>
      <c r="S134">
        <f t="shared" si="8"/>
        <v>25.6</v>
      </c>
      <c r="T134">
        <f t="shared" si="9"/>
        <v>7.1111111111111116</v>
      </c>
    </row>
    <row r="135" spans="2:20" x14ac:dyDescent="0.2">
      <c r="B135" s="3" t="s">
        <v>47</v>
      </c>
      <c r="C135" s="3">
        <v>127</v>
      </c>
      <c r="D135" s="3">
        <v>127</v>
      </c>
      <c r="E135" s="10">
        <v>26.3</v>
      </c>
      <c r="F135" s="17">
        <f t="shared" si="10"/>
        <v>0.22222222222222193</v>
      </c>
      <c r="G135" s="17">
        <f t="shared" si="11"/>
        <v>0.79999999999999893</v>
      </c>
      <c r="R135">
        <f t="shared" si="7"/>
        <v>0</v>
      </c>
      <c r="S135">
        <f t="shared" si="8"/>
        <v>26.3</v>
      </c>
      <c r="T135">
        <f t="shared" si="9"/>
        <v>7.3055555555555554</v>
      </c>
    </row>
    <row r="136" spans="2:20" x14ac:dyDescent="0.2">
      <c r="B136" s="3" t="s">
        <v>47</v>
      </c>
      <c r="C136" s="3">
        <v>128</v>
      </c>
      <c r="D136" s="3">
        <v>128</v>
      </c>
      <c r="E136" s="10">
        <v>27.2</v>
      </c>
      <c r="F136" s="17">
        <f t="shared" si="10"/>
        <v>0.27777777777777779</v>
      </c>
      <c r="G136" s="17">
        <f t="shared" si="11"/>
        <v>1</v>
      </c>
      <c r="R136">
        <f t="shared" ref="R136:R199" si="12">IF(E136&lt;1,1,0)</f>
        <v>0</v>
      </c>
      <c r="S136">
        <f t="shared" ref="S136:S199" si="13">IF(R136=1,"",E136)</f>
        <v>27.2</v>
      </c>
      <c r="T136">
        <f t="shared" ref="T136:T199" si="14">E136/3.6</f>
        <v>7.5555555555555554</v>
      </c>
    </row>
    <row r="137" spans="2:20" x14ac:dyDescent="0.2">
      <c r="B137" s="3" t="s">
        <v>47</v>
      </c>
      <c r="C137" s="3">
        <v>129</v>
      </c>
      <c r="D137" s="3">
        <v>129</v>
      </c>
      <c r="E137" s="10">
        <v>28.3</v>
      </c>
      <c r="F137" s="17">
        <f t="shared" si="10"/>
        <v>0.33333333333333365</v>
      </c>
      <c r="G137" s="17">
        <f t="shared" si="11"/>
        <v>1.2000000000000011</v>
      </c>
      <c r="R137">
        <f t="shared" si="12"/>
        <v>0</v>
      </c>
      <c r="S137">
        <f t="shared" si="13"/>
        <v>28.3</v>
      </c>
      <c r="T137">
        <f t="shared" si="14"/>
        <v>7.8611111111111107</v>
      </c>
    </row>
    <row r="138" spans="2:20" x14ac:dyDescent="0.2">
      <c r="B138" s="3" t="s">
        <v>47</v>
      </c>
      <c r="C138" s="3">
        <v>130</v>
      </c>
      <c r="D138" s="3">
        <v>130</v>
      </c>
      <c r="E138" s="10">
        <v>29.6</v>
      </c>
      <c r="F138" s="17">
        <f t="shared" si="10"/>
        <v>0.36111111111111083</v>
      </c>
      <c r="G138" s="17">
        <f t="shared" si="11"/>
        <v>1.2999999999999989</v>
      </c>
      <c r="R138">
        <f t="shared" si="12"/>
        <v>0</v>
      </c>
      <c r="S138">
        <f t="shared" si="13"/>
        <v>29.6</v>
      </c>
      <c r="T138">
        <f t="shared" si="14"/>
        <v>8.2222222222222232</v>
      </c>
    </row>
    <row r="139" spans="2:20" x14ac:dyDescent="0.2">
      <c r="B139" s="3" t="s">
        <v>47</v>
      </c>
      <c r="C139" s="3">
        <v>131</v>
      </c>
      <c r="D139" s="3">
        <v>131</v>
      </c>
      <c r="E139" s="10">
        <v>30.9</v>
      </c>
      <c r="F139" s="17">
        <f t="shared" si="10"/>
        <v>0.36111111111111133</v>
      </c>
      <c r="G139" s="17">
        <f t="shared" si="11"/>
        <v>1.3000000000000007</v>
      </c>
      <c r="R139">
        <f t="shared" si="12"/>
        <v>0</v>
      </c>
      <c r="S139">
        <f t="shared" si="13"/>
        <v>30.9</v>
      </c>
      <c r="T139">
        <f t="shared" si="14"/>
        <v>8.5833333333333321</v>
      </c>
    </row>
    <row r="140" spans="2:20" x14ac:dyDescent="0.2">
      <c r="B140" s="3" t="s">
        <v>47</v>
      </c>
      <c r="C140" s="3">
        <v>132</v>
      </c>
      <c r="D140" s="3">
        <v>132</v>
      </c>
      <c r="E140" s="10">
        <v>32.200000000000003</v>
      </c>
      <c r="F140" s="17">
        <f t="shared" si="10"/>
        <v>0.34722222222222221</v>
      </c>
      <c r="G140" s="17">
        <f t="shared" si="11"/>
        <v>1.25</v>
      </c>
      <c r="R140">
        <f t="shared" si="12"/>
        <v>0</v>
      </c>
      <c r="S140">
        <f t="shared" si="13"/>
        <v>32.200000000000003</v>
      </c>
      <c r="T140">
        <f t="shared" si="14"/>
        <v>8.9444444444444446</v>
      </c>
    </row>
    <row r="141" spans="2:20" x14ac:dyDescent="0.2">
      <c r="B141" s="3" t="s">
        <v>47</v>
      </c>
      <c r="C141" s="3">
        <v>133</v>
      </c>
      <c r="D141" s="3">
        <v>133</v>
      </c>
      <c r="E141" s="10">
        <v>33.4</v>
      </c>
      <c r="F141" s="17">
        <f t="shared" si="10"/>
        <v>0.40277777777777757</v>
      </c>
      <c r="G141" s="17">
        <f t="shared" si="11"/>
        <v>1.4499999999999993</v>
      </c>
      <c r="R141">
        <f t="shared" si="12"/>
        <v>0</v>
      </c>
      <c r="S141">
        <f t="shared" si="13"/>
        <v>33.4</v>
      </c>
      <c r="T141">
        <f t="shared" si="14"/>
        <v>9.2777777777777768</v>
      </c>
    </row>
    <row r="142" spans="2:20" x14ac:dyDescent="0.2">
      <c r="B142" s="3" t="s">
        <v>47</v>
      </c>
      <c r="C142" s="3">
        <v>134</v>
      </c>
      <c r="D142" s="3">
        <v>134</v>
      </c>
      <c r="E142" s="10">
        <v>35.1</v>
      </c>
      <c r="F142" s="17">
        <f t="shared" si="10"/>
        <v>0.52777777777777835</v>
      </c>
      <c r="G142" s="17">
        <f t="shared" si="11"/>
        <v>1.9000000000000021</v>
      </c>
      <c r="R142">
        <f t="shared" si="12"/>
        <v>0</v>
      </c>
      <c r="S142">
        <f t="shared" si="13"/>
        <v>35.1</v>
      </c>
      <c r="T142">
        <f t="shared" si="14"/>
        <v>9.75</v>
      </c>
    </row>
    <row r="143" spans="2:20" x14ac:dyDescent="0.2">
      <c r="B143" s="3" t="s">
        <v>47</v>
      </c>
      <c r="C143" s="3">
        <v>135</v>
      </c>
      <c r="D143" s="3">
        <v>135</v>
      </c>
      <c r="E143" s="10">
        <v>37.200000000000003</v>
      </c>
      <c r="F143" s="17">
        <f t="shared" si="10"/>
        <v>0.50000000000000022</v>
      </c>
      <c r="G143" s="17">
        <f t="shared" si="11"/>
        <v>1.8000000000000007</v>
      </c>
      <c r="R143">
        <f t="shared" si="12"/>
        <v>0</v>
      </c>
      <c r="S143">
        <f t="shared" si="13"/>
        <v>37.200000000000003</v>
      </c>
      <c r="T143">
        <f t="shared" si="14"/>
        <v>10.333333333333334</v>
      </c>
    </row>
    <row r="144" spans="2:20" x14ac:dyDescent="0.2">
      <c r="B144" s="3" t="s">
        <v>47</v>
      </c>
      <c r="C144" s="3">
        <v>136</v>
      </c>
      <c r="D144" s="3">
        <v>136</v>
      </c>
      <c r="E144" s="10">
        <v>38.700000000000003</v>
      </c>
      <c r="F144" s="17">
        <f t="shared" si="10"/>
        <v>0.24999999999999961</v>
      </c>
      <c r="G144" s="17">
        <f t="shared" si="11"/>
        <v>0.89999999999999858</v>
      </c>
      <c r="R144">
        <f t="shared" si="12"/>
        <v>0</v>
      </c>
      <c r="S144">
        <f t="shared" si="13"/>
        <v>38.700000000000003</v>
      </c>
      <c r="T144">
        <f t="shared" si="14"/>
        <v>10.75</v>
      </c>
    </row>
    <row r="145" spans="2:20" x14ac:dyDescent="0.2">
      <c r="B145" s="3" t="s">
        <v>47</v>
      </c>
      <c r="C145" s="3">
        <v>137</v>
      </c>
      <c r="D145" s="3">
        <v>137</v>
      </c>
      <c r="E145" s="10">
        <v>39</v>
      </c>
      <c r="F145" s="17">
        <f t="shared" si="10"/>
        <v>-0.18055555555555614</v>
      </c>
      <c r="G145" s="17">
        <f t="shared" si="11"/>
        <v>-0.65000000000000213</v>
      </c>
      <c r="R145">
        <f t="shared" si="12"/>
        <v>0</v>
      </c>
      <c r="S145">
        <f t="shared" si="13"/>
        <v>39</v>
      </c>
      <c r="T145">
        <f t="shared" si="14"/>
        <v>10.833333333333334</v>
      </c>
    </row>
    <row r="146" spans="2:20" x14ac:dyDescent="0.2">
      <c r="B146" s="3" t="s">
        <v>47</v>
      </c>
      <c r="C146" s="3">
        <v>138</v>
      </c>
      <c r="D146" s="3">
        <v>138</v>
      </c>
      <c r="E146" s="10">
        <v>37.4</v>
      </c>
      <c r="F146" s="17">
        <f t="shared" si="10"/>
        <v>-0.70833333333333348</v>
      </c>
      <c r="G146" s="17">
        <f t="shared" si="11"/>
        <v>-2.5500000000000007</v>
      </c>
      <c r="R146">
        <f t="shared" si="12"/>
        <v>0</v>
      </c>
      <c r="S146">
        <f t="shared" si="13"/>
        <v>37.4</v>
      </c>
      <c r="T146">
        <f t="shared" si="14"/>
        <v>10.388888888888888</v>
      </c>
    </row>
    <row r="147" spans="2:20" x14ac:dyDescent="0.2">
      <c r="B147" s="3" t="s">
        <v>47</v>
      </c>
      <c r="C147" s="3">
        <v>139</v>
      </c>
      <c r="D147" s="3">
        <v>139</v>
      </c>
      <c r="E147" s="10">
        <v>33.9</v>
      </c>
      <c r="F147" s="17">
        <f t="shared" si="10"/>
        <v>-1.0694444444444444</v>
      </c>
      <c r="G147" s="17">
        <f t="shared" si="11"/>
        <v>-3.8499999999999996</v>
      </c>
      <c r="R147">
        <f t="shared" si="12"/>
        <v>0</v>
      </c>
      <c r="S147">
        <f t="shared" si="13"/>
        <v>33.9</v>
      </c>
      <c r="T147">
        <f t="shared" si="14"/>
        <v>9.4166666666666661</v>
      </c>
    </row>
    <row r="148" spans="2:20" x14ac:dyDescent="0.2">
      <c r="B148" s="3" t="s">
        <v>47</v>
      </c>
      <c r="C148" s="3">
        <v>140</v>
      </c>
      <c r="D148" s="3">
        <v>140</v>
      </c>
      <c r="E148" s="10">
        <v>29.7</v>
      </c>
      <c r="F148" s="17">
        <f t="shared" ref="F148:F211" si="15">($E149-$E147)/2/3.6</f>
        <v>-0.98611111111111083</v>
      </c>
      <c r="G148" s="17">
        <f t="shared" ref="G148:G211" si="16">($E149-$E147)/2</f>
        <v>-3.5499999999999989</v>
      </c>
      <c r="R148">
        <f t="shared" si="12"/>
        <v>0</v>
      </c>
      <c r="S148">
        <f t="shared" si="13"/>
        <v>29.7</v>
      </c>
      <c r="T148">
        <f t="shared" si="14"/>
        <v>8.25</v>
      </c>
    </row>
    <row r="149" spans="2:20" x14ac:dyDescent="0.2">
      <c r="B149" s="3" t="s">
        <v>47</v>
      </c>
      <c r="C149" s="3">
        <v>141</v>
      </c>
      <c r="D149" s="3">
        <v>141</v>
      </c>
      <c r="E149" s="10">
        <v>26.8</v>
      </c>
      <c r="F149" s="17">
        <f t="shared" si="15"/>
        <v>-0.49999999999999967</v>
      </c>
      <c r="G149" s="17">
        <f t="shared" si="16"/>
        <v>-1.7999999999999989</v>
      </c>
      <c r="R149">
        <f t="shared" si="12"/>
        <v>0</v>
      </c>
      <c r="S149">
        <f t="shared" si="13"/>
        <v>26.8</v>
      </c>
      <c r="T149">
        <f t="shared" si="14"/>
        <v>7.4444444444444446</v>
      </c>
    </row>
    <row r="150" spans="2:20" x14ac:dyDescent="0.2">
      <c r="B150" s="3" t="s">
        <v>47</v>
      </c>
      <c r="C150" s="3">
        <v>142</v>
      </c>
      <c r="D150" s="3">
        <v>142</v>
      </c>
      <c r="E150" s="10">
        <v>26.1</v>
      </c>
      <c r="F150" s="17">
        <f t="shared" si="15"/>
        <v>5.5555555555555358E-2</v>
      </c>
      <c r="G150" s="17">
        <f t="shared" si="16"/>
        <v>0.19999999999999929</v>
      </c>
      <c r="R150">
        <f t="shared" si="12"/>
        <v>0</v>
      </c>
      <c r="S150">
        <f t="shared" si="13"/>
        <v>26.1</v>
      </c>
      <c r="T150">
        <f t="shared" si="14"/>
        <v>7.25</v>
      </c>
    </row>
    <row r="151" spans="2:20" x14ac:dyDescent="0.2">
      <c r="B151" s="3" t="s">
        <v>47</v>
      </c>
      <c r="C151" s="3">
        <v>143</v>
      </c>
      <c r="D151" s="3">
        <v>143</v>
      </c>
      <c r="E151" s="10">
        <v>27.2</v>
      </c>
      <c r="F151" s="17">
        <f t="shared" si="15"/>
        <v>0.41666666666666663</v>
      </c>
      <c r="G151" s="17">
        <f t="shared" si="16"/>
        <v>1.5</v>
      </c>
      <c r="R151">
        <f t="shared" si="12"/>
        <v>0</v>
      </c>
      <c r="S151">
        <f t="shared" si="13"/>
        <v>27.2</v>
      </c>
      <c r="T151">
        <f t="shared" si="14"/>
        <v>7.5555555555555554</v>
      </c>
    </row>
    <row r="152" spans="2:20" x14ac:dyDescent="0.2">
      <c r="B152" s="3" t="s">
        <v>47</v>
      </c>
      <c r="C152" s="3">
        <v>144</v>
      </c>
      <c r="D152" s="3">
        <v>144</v>
      </c>
      <c r="E152" s="10">
        <v>29.1</v>
      </c>
      <c r="F152" s="17">
        <f t="shared" si="15"/>
        <v>0.50000000000000022</v>
      </c>
      <c r="G152" s="17">
        <f t="shared" si="16"/>
        <v>1.8000000000000007</v>
      </c>
      <c r="R152">
        <f t="shared" si="12"/>
        <v>0</v>
      </c>
      <c r="S152">
        <f t="shared" si="13"/>
        <v>29.1</v>
      </c>
      <c r="T152">
        <f t="shared" si="14"/>
        <v>8.0833333333333339</v>
      </c>
    </row>
    <row r="153" spans="2:20" x14ac:dyDescent="0.2">
      <c r="B153" s="3" t="s">
        <v>47</v>
      </c>
      <c r="C153" s="3">
        <v>145</v>
      </c>
      <c r="D153" s="3">
        <v>145</v>
      </c>
      <c r="E153" s="10">
        <v>30.8</v>
      </c>
      <c r="F153" s="17">
        <f t="shared" si="15"/>
        <v>0.38888888888888851</v>
      </c>
      <c r="G153" s="17">
        <f t="shared" si="16"/>
        <v>1.3999999999999986</v>
      </c>
      <c r="R153">
        <f t="shared" si="12"/>
        <v>0</v>
      </c>
      <c r="S153">
        <f t="shared" si="13"/>
        <v>30.8</v>
      </c>
      <c r="T153">
        <f t="shared" si="14"/>
        <v>8.5555555555555554</v>
      </c>
    </row>
    <row r="154" spans="2:20" x14ac:dyDescent="0.2">
      <c r="B154" s="3" t="s">
        <v>47</v>
      </c>
      <c r="C154" s="3">
        <v>146</v>
      </c>
      <c r="D154" s="3">
        <v>146</v>
      </c>
      <c r="E154" s="10">
        <v>31.9</v>
      </c>
      <c r="F154" s="17">
        <f t="shared" si="15"/>
        <v>0.16666666666666657</v>
      </c>
      <c r="G154" s="17">
        <f t="shared" si="16"/>
        <v>0.59999999999999964</v>
      </c>
      <c r="R154">
        <f t="shared" si="12"/>
        <v>0</v>
      </c>
      <c r="S154">
        <f t="shared" si="13"/>
        <v>31.9</v>
      </c>
      <c r="T154">
        <f t="shared" si="14"/>
        <v>8.8611111111111107</v>
      </c>
    </row>
    <row r="155" spans="2:20" x14ac:dyDescent="0.2">
      <c r="B155" s="3" t="s">
        <v>47</v>
      </c>
      <c r="C155" s="3">
        <v>147</v>
      </c>
      <c r="D155" s="3">
        <v>147</v>
      </c>
      <c r="E155" s="10">
        <v>32</v>
      </c>
      <c r="F155" s="17">
        <f t="shared" si="15"/>
        <v>-0.16666666666666657</v>
      </c>
      <c r="G155" s="17">
        <f t="shared" si="16"/>
        <v>-0.59999999999999964</v>
      </c>
      <c r="R155">
        <f t="shared" si="12"/>
        <v>0</v>
      </c>
      <c r="S155">
        <f t="shared" si="13"/>
        <v>32</v>
      </c>
      <c r="T155">
        <f t="shared" si="14"/>
        <v>8.8888888888888893</v>
      </c>
    </row>
    <row r="156" spans="2:20" x14ac:dyDescent="0.2">
      <c r="B156" s="3" t="s">
        <v>47</v>
      </c>
      <c r="C156" s="3">
        <v>148</v>
      </c>
      <c r="D156" s="3">
        <v>148</v>
      </c>
      <c r="E156" s="10">
        <v>30.7</v>
      </c>
      <c r="F156" s="17">
        <f t="shared" si="15"/>
        <v>-0.4861111111111111</v>
      </c>
      <c r="G156" s="17">
        <f t="shared" si="16"/>
        <v>-1.75</v>
      </c>
      <c r="R156">
        <f t="shared" si="12"/>
        <v>0</v>
      </c>
      <c r="S156">
        <f t="shared" si="13"/>
        <v>30.7</v>
      </c>
      <c r="T156">
        <f t="shared" si="14"/>
        <v>8.5277777777777768</v>
      </c>
    </row>
    <row r="157" spans="2:20" x14ac:dyDescent="0.2">
      <c r="B157" s="3" t="s">
        <v>47</v>
      </c>
      <c r="C157" s="3">
        <v>149</v>
      </c>
      <c r="D157" s="3">
        <v>149</v>
      </c>
      <c r="E157" s="10">
        <v>28.5</v>
      </c>
      <c r="F157" s="17">
        <f t="shared" si="15"/>
        <v>-0.65277777777777768</v>
      </c>
      <c r="G157" s="17">
        <f t="shared" si="16"/>
        <v>-2.3499999999999996</v>
      </c>
      <c r="R157">
        <f t="shared" si="12"/>
        <v>0</v>
      </c>
      <c r="S157">
        <f t="shared" si="13"/>
        <v>28.5</v>
      </c>
      <c r="T157">
        <f t="shared" si="14"/>
        <v>7.9166666666666661</v>
      </c>
    </row>
    <row r="158" spans="2:20" x14ac:dyDescent="0.2">
      <c r="B158" s="3" t="s">
        <v>47</v>
      </c>
      <c r="C158" s="3">
        <v>150</v>
      </c>
      <c r="D158" s="3">
        <v>150</v>
      </c>
      <c r="E158" s="10">
        <v>26</v>
      </c>
      <c r="F158" s="17">
        <f t="shared" si="15"/>
        <v>-0.70833333333333348</v>
      </c>
      <c r="G158" s="17">
        <f t="shared" si="16"/>
        <v>-2.5500000000000007</v>
      </c>
      <c r="R158">
        <f t="shared" si="12"/>
        <v>0</v>
      </c>
      <c r="S158">
        <f t="shared" si="13"/>
        <v>26</v>
      </c>
      <c r="T158">
        <f t="shared" si="14"/>
        <v>7.2222222222222223</v>
      </c>
    </row>
    <row r="159" spans="2:20" x14ac:dyDescent="0.2">
      <c r="B159" s="3" t="s">
        <v>47</v>
      </c>
      <c r="C159" s="3">
        <v>151</v>
      </c>
      <c r="D159" s="3">
        <v>151</v>
      </c>
      <c r="E159" s="10">
        <v>23.4</v>
      </c>
      <c r="F159" s="17">
        <f t="shared" si="15"/>
        <v>-0.73611111111111116</v>
      </c>
      <c r="G159" s="17">
        <f t="shared" si="16"/>
        <v>-2.6500000000000004</v>
      </c>
      <c r="R159">
        <f t="shared" si="12"/>
        <v>0</v>
      </c>
      <c r="S159">
        <f t="shared" si="13"/>
        <v>23.4</v>
      </c>
      <c r="T159">
        <f t="shared" si="14"/>
        <v>6.4999999999999991</v>
      </c>
    </row>
    <row r="160" spans="2:20" x14ac:dyDescent="0.2">
      <c r="B160" s="3" t="s">
        <v>47</v>
      </c>
      <c r="C160" s="3">
        <v>152</v>
      </c>
      <c r="D160" s="3">
        <v>152</v>
      </c>
      <c r="E160" s="10">
        <v>20.7</v>
      </c>
      <c r="F160" s="17">
        <f t="shared" si="15"/>
        <v>-0.83333333333333326</v>
      </c>
      <c r="G160" s="17">
        <f t="shared" si="16"/>
        <v>-3</v>
      </c>
      <c r="R160">
        <f t="shared" si="12"/>
        <v>0</v>
      </c>
      <c r="S160">
        <f t="shared" si="13"/>
        <v>20.7</v>
      </c>
      <c r="T160">
        <f t="shared" si="14"/>
        <v>5.75</v>
      </c>
    </row>
    <row r="161" spans="2:20" x14ac:dyDescent="0.2">
      <c r="B161" s="3" t="s">
        <v>47</v>
      </c>
      <c r="C161" s="3">
        <v>153</v>
      </c>
      <c r="D161" s="3">
        <v>153</v>
      </c>
      <c r="E161" s="10">
        <v>17.399999999999999</v>
      </c>
      <c r="F161" s="17">
        <f t="shared" si="15"/>
        <v>-0.76388888888888884</v>
      </c>
      <c r="G161" s="17">
        <f t="shared" si="16"/>
        <v>-2.75</v>
      </c>
      <c r="R161">
        <f t="shared" si="12"/>
        <v>0</v>
      </c>
      <c r="S161">
        <f t="shared" si="13"/>
        <v>17.399999999999999</v>
      </c>
      <c r="T161">
        <f t="shared" si="14"/>
        <v>4.833333333333333</v>
      </c>
    </row>
    <row r="162" spans="2:20" x14ac:dyDescent="0.2">
      <c r="B162" s="3" t="s">
        <v>47</v>
      </c>
      <c r="C162" s="3">
        <v>154</v>
      </c>
      <c r="D162" s="3">
        <v>154</v>
      </c>
      <c r="E162" s="10">
        <v>15.2</v>
      </c>
      <c r="F162" s="17">
        <f t="shared" si="15"/>
        <v>-0.54166666666666641</v>
      </c>
      <c r="G162" s="17">
        <f t="shared" si="16"/>
        <v>-1.9499999999999993</v>
      </c>
      <c r="R162">
        <f t="shared" si="12"/>
        <v>0</v>
      </c>
      <c r="S162">
        <f t="shared" si="13"/>
        <v>15.2</v>
      </c>
      <c r="T162">
        <f t="shared" si="14"/>
        <v>4.2222222222222223</v>
      </c>
    </row>
    <row r="163" spans="2:20" x14ac:dyDescent="0.2">
      <c r="B163" s="3" t="s">
        <v>47</v>
      </c>
      <c r="C163" s="3">
        <v>155</v>
      </c>
      <c r="D163" s="3">
        <v>155</v>
      </c>
      <c r="E163" s="10">
        <v>13.5</v>
      </c>
      <c r="F163" s="17">
        <f t="shared" si="15"/>
        <v>-0.30555555555555547</v>
      </c>
      <c r="G163" s="17">
        <f t="shared" si="16"/>
        <v>-1.0999999999999996</v>
      </c>
      <c r="R163">
        <f t="shared" si="12"/>
        <v>0</v>
      </c>
      <c r="S163">
        <f t="shared" si="13"/>
        <v>13.5</v>
      </c>
      <c r="T163">
        <f t="shared" si="14"/>
        <v>3.75</v>
      </c>
    </row>
    <row r="164" spans="2:20" x14ac:dyDescent="0.2">
      <c r="B164" s="3" t="s">
        <v>47</v>
      </c>
      <c r="C164" s="3">
        <v>156</v>
      </c>
      <c r="D164" s="3">
        <v>156</v>
      </c>
      <c r="E164" s="10">
        <v>13</v>
      </c>
      <c r="F164" s="17">
        <f t="shared" si="15"/>
        <v>-0.15277777777777773</v>
      </c>
      <c r="G164" s="17">
        <f t="shared" si="16"/>
        <v>-0.54999999999999982</v>
      </c>
      <c r="R164">
        <f t="shared" si="12"/>
        <v>0</v>
      </c>
      <c r="S164">
        <f t="shared" si="13"/>
        <v>13</v>
      </c>
      <c r="T164">
        <f t="shared" si="14"/>
        <v>3.6111111111111112</v>
      </c>
    </row>
    <row r="165" spans="2:20" x14ac:dyDescent="0.2">
      <c r="B165" s="3" t="s">
        <v>47</v>
      </c>
      <c r="C165" s="3">
        <v>157</v>
      </c>
      <c r="D165" s="3">
        <v>157</v>
      </c>
      <c r="E165" s="10">
        <v>12.4</v>
      </c>
      <c r="F165" s="17">
        <f t="shared" si="15"/>
        <v>-9.7222222222222127E-2</v>
      </c>
      <c r="G165" s="17">
        <f t="shared" si="16"/>
        <v>-0.34999999999999964</v>
      </c>
      <c r="R165">
        <f t="shared" si="12"/>
        <v>0</v>
      </c>
      <c r="S165">
        <f t="shared" si="13"/>
        <v>12.4</v>
      </c>
      <c r="T165">
        <f t="shared" si="14"/>
        <v>3.4444444444444446</v>
      </c>
    </row>
    <row r="166" spans="2:20" x14ac:dyDescent="0.2">
      <c r="B166" s="3" t="s">
        <v>47</v>
      </c>
      <c r="C166" s="3">
        <v>158</v>
      </c>
      <c r="D166" s="3">
        <v>158</v>
      </c>
      <c r="E166" s="10">
        <v>12.3</v>
      </c>
      <c r="F166" s="17">
        <f t="shared" si="15"/>
        <v>-2.7777777777777925E-2</v>
      </c>
      <c r="G166" s="17">
        <f t="shared" si="16"/>
        <v>-0.10000000000000053</v>
      </c>
      <c r="R166">
        <f t="shared" si="12"/>
        <v>0</v>
      </c>
      <c r="S166">
        <f t="shared" si="13"/>
        <v>12.3</v>
      </c>
      <c r="T166">
        <f t="shared" si="14"/>
        <v>3.416666666666667</v>
      </c>
    </row>
    <row r="167" spans="2:20" x14ac:dyDescent="0.2">
      <c r="B167" s="3" t="s">
        <v>47</v>
      </c>
      <c r="C167" s="3">
        <v>159</v>
      </c>
      <c r="D167" s="3">
        <v>159</v>
      </c>
      <c r="E167" s="10">
        <v>12.2</v>
      </c>
      <c r="F167" s="17">
        <f t="shared" si="15"/>
        <v>0</v>
      </c>
      <c r="G167" s="17">
        <f t="shared" si="16"/>
        <v>0</v>
      </c>
      <c r="R167">
        <f t="shared" si="12"/>
        <v>0</v>
      </c>
      <c r="S167">
        <f t="shared" si="13"/>
        <v>12.2</v>
      </c>
      <c r="T167">
        <f t="shared" si="14"/>
        <v>3.3888888888888884</v>
      </c>
    </row>
    <row r="168" spans="2:20" x14ac:dyDescent="0.2">
      <c r="B168" s="3" t="s">
        <v>47</v>
      </c>
      <c r="C168" s="3">
        <v>160</v>
      </c>
      <c r="D168" s="3">
        <v>160</v>
      </c>
      <c r="E168" s="10">
        <v>12.3</v>
      </c>
      <c r="F168" s="17">
        <f t="shared" si="15"/>
        <v>2.7777777777777925E-2</v>
      </c>
      <c r="G168" s="17">
        <f t="shared" si="16"/>
        <v>0.10000000000000053</v>
      </c>
      <c r="R168">
        <f t="shared" si="12"/>
        <v>0</v>
      </c>
      <c r="S168">
        <f t="shared" si="13"/>
        <v>12.3</v>
      </c>
      <c r="T168">
        <f t="shared" si="14"/>
        <v>3.416666666666667</v>
      </c>
    </row>
    <row r="169" spans="2:20" x14ac:dyDescent="0.2">
      <c r="B169" s="3" t="s">
        <v>47</v>
      </c>
      <c r="C169" s="3">
        <v>161</v>
      </c>
      <c r="D169" s="3">
        <v>161</v>
      </c>
      <c r="E169" s="10">
        <v>12.4</v>
      </c>
      <c r="F169" s="17">
        <f t="shared" si="15"/>
        <v>2.7777777777777679E-2</v>
      </c>
      <c r="G169" s="17">
        <f t="shared" si="16"/>
        <v>9.9999999999999645E-2</v>
      </c>
      <c r="R169">
        <f t="shared" si="12"/>
        <v>0</v>
      </c>
      <c r="S169">
        <f t="shared" si="13"/>
        <v>12.4</v>
      </c>
      <c r="T169">
        <f t="shared" si="14"/>
        <v>3.4444444444444446</v>
      </c>
    </row>
    <row r="170" spans="2:20" x14ac:dyDescent="0.2">
      <c r="B170" s="3" t="s">
        <v>47</v>
      </c>
      <c r="C170" s="3">
        <v>162</v>
      </c>
      <c r="D170" s="3">
        <v>162</v>
      </c>
      <c r="E170" s="10">
        <v>12.5</v>
      </c>
      <c r="F170" s="17">
        <f t="shared" si="15"/>
        <v>2.7777777777777679E-2</v>
      </c>
      <c r="G170" s="17">
        <f t="shared" si="16"/>
        <v>9.9999999999999645E-2</v>
      </c>
      <c r="R170">
        <f t="shared" si="12"/>
        <v>0</v>
      </c>
      <c r="S170">
        <f t="shared" si="13"/>
        <v>12.5</v>
      </c>
      <c r="T170">
        <f t="shared" si="14"/>
        <v>3.4722222222222223</v>
      </c>
    </row>
    <row r="171" spans="2:20" x14ac:dyDescent="0.2">
      <c r="B171" s="3" t="s">
        <v>47</v>
      </c>
      <c r="C171" s="3">
        <v>163</v>
      </c>
      <c r="D171" s="3">
        <v>163</v>
      </c>
      <c r="E171" s="10">
        <v>12.6</v>
      </c>
      <c r="F171" s="17">
        <f t="shared" si="15"/>
        <v>2.7777777777777679E-2</v>
      </c>
      <c r="G171" s="17">
        <f t="shared" si="16"/>
        <v>9.9999999999999645E-2</v>
      </c>
      <c r="R171">
        <f t="shared" si="12"/>
        <v>0</v>
      </c>
      <c r="S171">
        <f t="shared" si="13"/>
        <v>12.6</v>
      </c>
      <c r="T171">
        <f t="shared" si="14"/>
        <v>3.5</v>
      </c>
    </row>
    <row r="172" spans="2:20" x14ac:dyDescent="0.2">
      <c r="B172" s="3" t="s">
        <v>47</v>
      </c>
      <c r="C172" s="3">
        <v>164</v>
      </c>
      <c r="D172" s="3">
        <v>164</v>
      </c>
      <c r="E172" s="10">
        <v>12.7</v>
      </c>
      <c r="F172" s="17">
        <f t="shared" si="15"/>
        <v>4.1666666666666761E-2</v>
      </c>
      <c r="G172" s="17">
        <f t="shared" si="16"/>
        <v>0.15000000000000036</v>
      </c>
      <c r="R172">
        <f t="shared" si="12"/>
        <v>0</v>
      </c>
      <c r="S172">
        <f t="shared" si="13"/>
        <v>12.7</v>
      </c>
      <c r="T172">
        <f t="shared" si="14"/>
        <v>3.5277777777777777</v>
      </c>
    </row>
    <row r="173" spans="2:20" x14ac:dyDescent="0.2">
      <c r="B173" s="3" t="s">
        <v>47</v>
      </c>
      <c r="C173" s="3">
        <v>165</v>
      </c>
      <c r="D173" s="3">
        <v>165</v>
      </c>
      <c r="E173" s="10">
        <v>12.9</v>
      </c>
      <c r="F173" s="17">
        <f t="shared" si="15"/>
        <v>0.16666666666666682</v>
      </c>
      <c r="G173" s="17">
        <f t="shared" si="16"/>
        <v>0.60000000000000053</v>
      </c>
      <c r="R173">
        <f t="shared" si="12"/>
        <v>0</v>
      </c>
      <c r="S173">
        <f t="shared" si="13"/>
        <v>12.9</v>
      </c>
      <c r="T173">
        <f t="shared" si="14"/>
        <v>3.5833333333333335</v>
      </c>
    </row>
    <row r="174" spans="2:20" x14ac:dyDescent="0.2">
      <c r="B174" s="3" t="s">
        <v>47</v>
      </c>
      <c r="C174" s="3">
        <v>166</v>
      </c>
      <c r="D174" s="3">
        <v>166</v>
      </c>
      <c r="E174" s="10">
        <v>13.9</v>
      </c>
      <c r="F174" s="17">
        <f t="shared" si="15"/>
        <v>0.45833333333333315</v>
      </c>
      <c r="G174" s="17">
        <f t="shared" si="16"/>
        <v>1.6499999999999995</v>
      </c>
      <c r="R174">
        <f t="shared" si="12"/>
        <v>0</v>
      </c>
      <c r="S174">
        <f t="shared" si="13"/>
        <v>13.9</v>
      </c>
      <c r="T174">
        <f t="shared" si="14"/>
        <v>3.8611111111111112</v>
      </c>
    </row>
    <row r="175" spans="2:20" x14ac:dyDescent="0.2">
      <c r="B175" s="3" t="s">
        <v>47</v>
      </c>
      <c r="C175" s="3">
        <v>167</v>
      </c>
      <c r="D175" s="3">
        <v>167</v>
      </c>
      <c r="E175" s="10">
        <v>16.2</v>
      </c>
      <c r="F175" s="17">
        <f t="shared" si="15"/>
        <v>0.75</v>
      </c>
      <c r="G175" s="17">
        <f t="shared" si="16"/>
        <v>2.7</v>
      </c>
      <c r="R175">
        <f t="shared" si="12"/>
        <v>0</v>
      </c>
      <c r="S175">
        <f t="shared" si="13"/>
        <v>16.2</v>
      </c>
      <c r="T175">
        <f t="shared" si="14"/>
        <v>4.5</v>
      </c>
    </row>
    <row r="176" spans="2:20" x14ac:dyDescent="0.2">
      <c r="B176" s="3" t="s">
        <v>47</v>
      </c>
      <c r="C176" s="3">
        <v>168</v>
      </c>
      <c r="D176" s="3">
        <v>168</v>
      </c>
      <c r="E176" s="10">
        <v>19.3</v>
      </c>
      <c r="F176" s="17">
        <f t="shared" si="15"/>
        <v>0.91666666666666685</v>
      </c>
      <c r="G176" s="17">
        <f t="shared" si="16"/>
        <v>3.3000000000000007</v>
      </c>
      <c r="R176">
        <f t="shared" si="12"/>
        <v>0</v>
      </c>
      <c r="S176">
        <f t="shared" si="13"/>
        <v>19.3</v>
      </c>
      <c r="T176">
        <f t="shared" si="14"/>
        <v>5.3611111111111116</v>
      </c>
    </row>
    <row r="177" spans="2:20" x14ac:dyDescent="0.2">
      <c r="B177" s="3" t="s">
        <v>47</v>
      </c>
      <c r="C177" s="3">
        <v>169</v>
      </c>
      <c r="D177" s="3">
        <v>169</v>
      </c>
      <c r="E177" s="10">
        <v>22.8</v>
      </c>
      <c r="F177" s="17">
        <f t="shared" si="15"/>
        <v>0.9166666666666663</v>
      </c>
      <c r="G177" s="17">
        <f t="shared" si="16"/>
        <v>3.2999999999999989</v>
      </c>
      <c r="R177">
        <f t="shared" si="12"/>
        <v>0</v>
      </c>
      <c r="S177">
        <f t="shared" si="13"/>
        <v>22.8</v>
      </c>
      <c r="T177">
        <f t="shared" si="14"/>
        <v>6.333333333333333</v>
      </c>
    </row>
    <row r="178" spans="2:20" x14ac:dyDescent="0.2">
      <c r="B178" s="3" t="s">
        <v>47</v>
      </c>
      <c r="C178" s="3">
        <v>170</v>
      </c>
      <c r="D178" s="3">
        <v>170</v>
      </c>
      <c r="E178" s="10">
        <v>25.9</v>
      </c>
      <c r="F178" s="17">
        <f t="shared" si="15"/>
        <v>0.79166666666666652</v>
      </c>
      <c r="G178" s="17">
        <f t="shared" si="16"/>
        <v>2.8499999999999996</v>
      </c>
      <c r="R178">
        <f t="shared" si="12"/>
        <v>0</v>
      </c>
      <c r="S178">
        <f t="shared" si="13"/>
        <v>25.9</v>
      </c>
      <c r="T178">
        <f t="shared" si="14"/>
        <v>7.1944444444444438</v>
      </c>
    </row>
    <row r="179" spans="2:20" x14ac:dyDescent="0.2">
      <c r="B179" s="3" t="s">
        <v>47</v>
      </c>
      <c r="C179" s="3">
        <v>171</v>
      </c>
      <c r="D179" s="3">
        <v>171</v>
      </c>
      <c r="E179" s="10">
        <v>28.5</v>
      </c>
      <c r="F179" s="17">
        <f t="shared" si="15"/>
        <v>0.56944444444444464</v>
      </c>
      <c r="G179" s="17">
        <f t="shared" si="16"/>
        <v>2.0500000000000007</v>
      </c>
      <c r="R179">
        <f t="shared" si="12"/>
        <v>0</v>
      </c>
      <c r="S179">
        <f t="shared" si="13"/>
        <v>28.5</v>
      </c>
      <c r="T179">
        <f t="shared" si="14"/>
        <v>7.9166666666666661</v>
      </c>
    </row>
    <row r="180" spans="2:20" x14ac:dyDescent="0.2">
      <c r="B180" s="3" t="s">
        <v>47</v>
      </c>
      <c r="C180" s="3">
        <v>172</v>
      </c>
      <c r="D180" s="3">
        <v>172</v>
      </c>
      <c r="E180" s="10">
        <v>30</v>
      </c>
      <c r="F180" s="17">
        <f t="shared" si="15"/>
        <v>8.3333333333333523E-2</v>
      </c>
      <c r="G180" s="17">
        <f t="shared" si="16"/>
        <v>0.30000000000000071</v>
      </c>
      <c r="R180">
        <f t="shared" si="12"/>
        <v>0</v>
      </c>
      <c r="S180">
        <f t="shared" si="13"/>
        <v>30</v>
      </c>
      <c r="T180">
        <f t="shared" si="14"/>
        <v>8.3333333333333339</v>
      </c>
    </row>
    <row r="181" spans="2:20" x14ac:dyDescent="0.2">
      <c r="B181" s="3" t="s">
        <v>47</v>
      </c>
      <c r="C181" s="3">
        <v>173</v>
      </c>
      <c r="D181" s="3">
        <v>173</v>
      </c>
      <c r="E181" s="10">
        <v>29.1</v>
      </c>
      <c r="F181" s="17">
        <f t="shared" si="15"/>
        <v>-0.36111111111111133</v>
      </c>
      <c r="G181" s="17">
        <f t="shared" si="16"/>
        <v>-1.3000000000000007</v>
      </c>
      <c r="R181">
        <f t="shared" si="12"/>
        <v>0</v>
      </c>
      <c r="S181">
        <f t="shared" si="13"/>
        <v>29.1</v>
      </c>
      <c r="T181">
        <f t="shared" si="14"/>
        <v>8.0833333333333339</v>
      </c>
    </row>
    <row r="182" spans="2:20" x14ac:dyDescent="0.2">
      <c r="B182" s="3" t="s">
        <v>47</v>
      </c>
      <c r="C182" s="3">
        <v>174</v>
      </c>
      <c r="D182" s="3">
        <v>174</v>
      </c>
      <c r="E182" s="10">
        <v>27.4</v>
      </c>
      <c r="F182" s="17">
        <f t="shared" si="15"/>
        <v>-0.54166666666666696</v>
      </c>
      <c r="G182" s="17">
        <f t="shared" si="16"/>
        <v>-1.9500000000000011</v>
      </c>
      <c r="R182">
        <f t="shared" si="12"/>
        <v>0</v>
      </c>
      <c r="S182">
        <f t="shared" si="13"/>
        <v>27.4</v>
      </c>
      <c r="T182">
        <f t="shared" si="14"/>
        <v>7.6111111111111107</v>
      </c>
    </row>
    <row r="183" spans="2:20" x14ac:dyDescent="0.2">
      <c r="B183" s="3" t="s">
        <v>47</v>
      </c>
      <c r="C183" s="3">
        <v>175</v>
      </c>
      <c r="D183" s="3">
        <v>175</v>
      </c>
      <c r="E183" s="10">
        <v>25.2</v>
      </c>
      <c r="F183" s="17">
        <f t="shared" si="15"/>
        <v>-0.49999999999999967</v>
      </c>
      <c r="G183" s="17">
        <f t="shared" si="16"/>
        <v>-1.7999999999999989</v>
      </c>
      <c r="R183">
        <f t="shared" si="12"/>
        <v>0</v>
      </c>
      <c r="S183">
        <f t="shared" si="13"/>
        <v>25.2</v>
      </c>
      <c r="T183">
        <f t="shared" si="14"/>
        <v>7</v>
      </c>
    </row>
    <row r="184" spans="2:20" x14ac:dyDescent="0.2">
      <c r="B184" s="3" t="s">
        <v>47</v>
      </c>
      <c r="C184" s="3">
        <v>176</v>
      </c>
      <c r="D184" s="3">
        <v>176</v>
      </c>
      <c r="E184" s="10">
        <v>23.8</v>
      </c>
      <c r="F184" s="17">
        <f t="shared" si="15"/>
        <v>-0.1111111111111112</v>
      </c>
      <c r="G184" s="17">
        <f t="shared" si="16"/>
        <v>-0.40000000000000036</v>
      </c>
      <c r="R184">
        <f t="shared" si="12"/>
        <v>0</v>
      </c>
      <c r="S184">
        <f t="shared" si="13"/>
        <v>23.8</v>
      </c>
      <c r="T184">
        <f t="shared" si="14"/>
        <v>6.6111111111111107</v>
      </c>
    </row>
    <row r="185" spans="2:20" x14ac:dyDescent="0.2">
      <c r="B185" s="3" t="s">
        <v>47</v>
      </c>
      <c r="C185" s="3">
        <v>177</v>
      </c>
      <c r="D185" s="3">
        <v>177</v>
      </c>
      <c r="E185" s="10">
        <v>24.4</v>
      </c>
      <c r="F185" s="17">
        <f t="shared" si="15"/>
        <v>0.30555555555555547</v>
      </c>
      <c r="G185" s="17">
        <f t="shared" si="16"/>
        <v>1.0999999999999996</v>
      </c>
      <c r="R185">
        <f t="shared" si="12"/>
        <v>0</v>
      </c>
      <c r="S185">
        <f t="shared" si="13"/>
        <v>24.4</v>
      </c>
      <c r="T185">
        <f t="shared" si="14"/>
        <v>6.7777777777777768</v>
      </c>
    </row>
    <row r="186" spans="2:20" x14ac:dyDescent="0.2">
      <c r="B186" s="3" t="s">
        <v>47</v>
      </c>
      <c r="C186" s="3">
        <v>178</v>
      </c>
      <c r="D186" s="3">
        <v>178</v>
      </c>
      <c r="E186" s="10">
        <v>26</v>
      </c>
      <c r="F186" s="17">
        <f t="shared" si="15"/>
        <v>0.72222222222222265</v>
      </c>
      <c r="G186" s="17">
        <f t="shared" si="16"/>
        <v>2.6000000000000014</v>
      </c>
      <c r="R186">
        <f t="shared" si="12"/>
        <v>0</v>
      </c>
      <c r="S186">
        <f t="shared" si="13"/>
        <v>26</v>
      </c>
      <c r="T186">
        <f t="shared" si="14"/>
        <v>7.2222222222222223</v>
      </c>
    </row>
    <row r="187" spans="2:20" x14ac:dyDescent="0.2">
      <c r="B187" s="3" t="s">
        <v>47</v>
      </c>
      <c r="C187" s="3">
        <v>179</v>
      </c>
      <c r="D187" s="3">
        <v>179</v>
      </c>
      <c r="E187" s="10">
        <v>29.6</v>
      </c>
      <c r="F187" s="17">
        <f t="shared" si="15"/>
        <v>0.86111111111111149</v>
      </c>
      <c r="G187" s="17">
        <f t="shared" si="16"/>
        <v>3.1000000000000014</v>
      </c>
      <c r="R187">
        <f t="shared" si="12"/>
        <v>0</v>
      </c>
      <c r="S187">
        <f t="shared" si="13"/>
        <v>29.6</v>
      </c>
      <c r="T187">
        <f t="shared" si="14"/>
        <v>8.2222222222222232</v>
      </c>
    </row>
    <row r="188" spans="2:20" x14ac:dyDescent="0.2">
      <c r="B188" s="3" t="s">
        <v>47</v>
      </c>
      <c r="C188" s="3">
        <v>180</v>
      </c>
      <c r="D188" s="3">
        <v>180</v>
      </c>
      <c r="E188" s="10">
        <v>32.200000000000003</v>
      </c>
      <c r="F188" s="17">
        <f t="shared" si="15"/>
        <v>0.8194444444444442</v>
      </c>
      <c r="G188" s="17">
        <f t="shared" si="16"/>
        <v>2.9499999999999993</v>
      </c>
      <c r="R188">
        <f t="shared" si="12"/>
        <v>0</v>
      </c>
      <c r="S188">
        <f t="shared" si="13"/>
        <v>32.200000000000003</v>
      </c>
      <c r="T188">
        <f t="shared" si="14"/>
        <v>8.9444444444444446</v>
      </c>
    </row>
    <row r="189" spans="2:20" x14ac:dyDescent="0.2">
      <c r="B189" s="3" t="s">
        <v>47</v>
      </c>
      <c r="C189" s="3">
        <v>181</v>
      </c>
      <c r="D189" s="3">
        <v>181</v>
      </c>
      <c r="E189" s="10">
        <v>35.5</v>
      </c>
      <c r="F189" s="17">
        <f t="shared" si="15"/>
        <v>0.74999999999999978</v>
      </c>
      <c r="G189" s="17">
        <f t="shared" si="16"/>
        <v>2.6999999999999993</v>
      </c>
      <c r="R189">
        <f t="shared" si="12"/>
        <v>0</v>
      </c>
      <c r="S189">
        <f t="shared" si="13"/>
        <v>35.5</v>
      </c>
      <c r="T189">
        <f t="shared" si="14"/>
        <v>9.8611111111111107</v>
      </c>
    </row>
    <row r="190" spans="2:20" x14ac:dyDescent="0.2">
      <c r="B190" s="3" t="s">
        <v>47</v>
      </c>
      <c r="C190" s="3">
        <v>182</v>
      </c>
      <c r="D190" s="3">
        <v>182</v>
      </c>
      <c r="E190" s="10">
        <v>37.6</v>
      </c>
      <c r="F190" s="17">
        <f t="shared" si="15"/>
        <v>0.55555555555555558</v>
      </c>
      <c r="G190" s="17">
        <f t="shared" si="16"/>
        <v>2</v>
      </c>
      <c r="R190">
        <f t="shared" si="12"/>
        <v>0</v>
      </c>
      <c r="S190">
        <f t="shared" si="13"/>
        <v>37.6</v>
      </c>
      <c r="T190">
        <f t="shared" si="14"/>
        <v>10.444444444444445</v>
      </c>
    </row>
    <row r="191" spans="2:20" x14ac:dyDescent="0.2">
      <c r="B191" s="3" t="s">
        <v>47</v>
      </c>
      <c r="C191" s="3">
        <v>183</v>
      </c>
      <c r="D191" s="3">
        <v>183</v>
      </c>
      <c r="E191" s="10">
        <v>39.5</v>
      </c>
      <c r="F191" s="17">
        <f t="shared" si="15"/>
        <v>0.41666666666666663</v>
      </c>
      <c r="G191" s="17">
        <f t="shared" si="16"/>
        <v>1.5</v>
      </c>
      <c r="R191">
        <f t="shared" si="12"/>
        <v>0</v>
      </c>
      <c r="S191">
        <f t="shared" si="13"/>
        <v>39.5</v>
      </c>
      <c r="T191">
        <f t="shared" si="14"/>
        <v>10.972222222222221</v>
      </c>
    </row>
    <row r="192" spans="2:20" x14ac:dyDescent="0.2">
      <c r="B192" s="3" t="s">
        <v>47</v>
      </c>
      <c r="C192" s="3">
        <v>184</v>
      </c>
      <c r="D192" s="3">
        <v>184</v>
      </c>
      <c r="E192" s="10">
        <v>40.6</v>
      </c>
      <c r="F192" s="17">
        <f t="shared" si="15"/>
        <v>0.27777777777777779</v>
      </c>
      <c r="G192" s="17">
        <f t="shared" si="16"/>
        <v>1</v>
      </c>
      <c r="R192">
        <f t="shared" si="12"/>
        <v>0</v>
      </c>
      <c r="S192">
        <f t="shared" si="13"/>
        <v>40.6</v>
      </c>
      <c r="T192">
        <f t="shared" si="14"/>
        <v>11.277777777777779</v>
      </c>
    </row>
    <row r="193" spans="2:20" x14ac:dyDescent="0.2">
      <c r="B193" s="3" t="s">
        <v>47</v>
      </c>
      <c r="C193" s="3">
        <v>185</v>
      </c>
      <c r="D193" s="3">
        <v>185</v>
      </c>
      <c r="E193" s="10">
        <v>41.5</v>
      </c>
      <c r="F193" s="17">
        <f t="shared" si="15"/>
        <v>0.19444444444444425</v>
      </c>
      <c r="G193" s="17">
        <f t="shared" si="16"/>
        <v>0.69999999999999929</v>
      </c>
      <c r="R193">
        <f t="shared" si="12"/>
        <v>0</v>
      </c>
      <c r="S193">
        <f t="shared" si="13"/>
        <v>41.5</v>
      </c>
      <c r="T193">
        <f t="shared" si="14"/>
        <v>11.527777777777777</v>
      </c>
    </row>
    <row r="194" spans="2:20" x14ac:dyDescent="0.2">
      <c r="B194" s="3" t="s">
        <v>47</v>
      </c>
      <c r="C194" s="3">
        <v>186</v>
      </c>
      <c r="D194" s="3">
        <v>186</v>
      </c>
      <c r="E194" s="10">
        <v>42</v>
      </c>
      <c r="F194" s="17">
        <f t="shared" si="15"/>
        <v>0.12499999999999981</v>
      </c>
      <c r="G194" s="17">
        <f t="shared" si="16"/>
        <v>0.44999999999999929</v>
      </c>
      <c r="R194">
        <f t="shared" si="12"/>
        <v>0</v>
      </c>
      <c r="S194">
        <f t="shared" si="13"/>
        <v>42</v>
      </c>
      <c r="T194">
        <f t="shared" si="14"/>
        <v>11.666666666666666</v>
      </c>
    </row>
    <row r="195" spans="2:20" x14ac:dyDescent="0.2">
      <c r="B195" s="3" t="s">
        <v>47</v>
      </c>
      <c r="C195" s="3">
        <v>187</v>
      </c>
      <c r="D195" s="3">
        <v>187</v>
      </c>
      <c r="E195" s="10">
        <v>42.4</v>
      </c>
      <c r="F195" s="17">
        <f t="shared" si="15"/>
        <v>0.1388888888888889</v>
      </c>
      <c r="G195" s="17">
        <f t="shared" si="16"/>
        <v>0.5</v>
      </c>
      <c r="R195">
        <f t="shared" si="12"/>
        <v>0</v>
      </c>
      <c r="S195">
        <f t="shared" si="13"/>
        <v>42.4</v>
      </c>
      <c r="T195">
        <f t="shared" si="14"/>
        <v>11.777777777777777</v>
      </c>
    </row>
    <row r="196" spans="2:20" x14ac:dyDescent="0.2">
      <c r="B196" s="3" t="s">
        <v>47</v>
      </c>
      <c r="C196" s="3">
        <v>188</v>
      </c>
      <c r="D196" s="3">
        <v>188</v>
      </c>
      <c r="E196" s="10">
        <v>43</v>
      </c>
      <c r="F196" s="17">
        <f t="shared" si="15"/>
        <v>0.25000000000000061</v>
      </c>
      <c r="G196" s="17">
        <f t="shared" si="16"/>
        <v>0.90000000000000213</v>
      </c>
      <c r="R196">
        <f t="shared" si="12"/>
        <v>0</v>
      </c>
      <c r="S196">
        <f t="shared" si="13"/>
        <v>43</v>
      </c>
      <c r="T196">
        <f t="shared" si="14"/>
        <v>11.944444444444445</v>
      </c>
    </row>
    <row r="197" spans="2:20" x14ac:dyDescent="0.2">
      <c r="B197" s="3" t="s">
        <v>47</v>
      </c>
      <c r="C197" s="3">
        <v>189</v>
      </c>
      <c r="D197" s="3">
        <v>189</v>
      </c>
      <c r="E197" s="10">
        <v>44.2</v>
      </c>
      <c r="F197" s="17">
        <f t="shared" si="15"/>
        <v>0.40277777777777757</v>
      </c>
      <c r="G197" s="17">
        <f t="shared" si="16"/>
        <v>1.4499999999999993</v>
      </c>
      <c r="R197">
        <f t="shared" si="12"/>
        <v>0</v>
      </c>
      <c r="S197">
        <f t="shared" si="13"/>
        <v>44.2</v>
      </c>
      <c r="T197">
        <f t="shared" si="14"/>
        <v>12.277777777777779</v>
      </c>
    </row>
    <row r="198" spans="2:20" x14ac:dyDescent="0.2">
      <c r="B198" s="3" t="s">
        <v>47</v>
      </c>
      <c r="C198" s="3">
        <v>190</v>
      </c>
      <c r="D198" s="3">
        <v>190</v>
      </c>
      <c r="E198" s="10">
        <v>45.9</v>
      </c>
      <c r="F198" s="17">
        <f t="shared" si="15"/>
        <v>0.4861111111111111</v>
      </c>
      <c r="G198" s="17">
        <f t="shared" si="16"/>
        <v>1.75</v>
      </c>
      <c r="R198">
        <f t="shared" si="12"/>
        <v>0</v>
      </c>
      <c r="S198">
        <f t="shared" si="13"/>
        <v>45.9</v>
      </c>
      <c r="T198">
        <f t="shared" si="14"/>
        <v>12.75</v>
      </c>
    </row>
    <row r="199" spans="2:20" x14ac:dyDescent="0.2">
      <c r="B199" s="3" t="s">
        <v>47</v>
      </c>
      <c r="C199" s="3">
        <v>191</v>
      </c>
      <c r="D199" s="3">
        <v>191</v>
      </c>
      <c r="E199" s="10">
        <v>47.7</v>
      </c>
      <c r="F199" s="17">
        <f t="shared" si="15"/>
        <v>0.45833333333333393</v>
      </c>
      <c r="G199" s="17">
        <f t="shared" si="16"/>
        <v>1.6500000000000021</v>
      </c>
      <c r="R199">
        <f t="shared" si="12"/>
        <v>0</v>
      </c>
      <c r="S199">
        <f t="shared" si="13"/>
        <v>47.7</v>
      </c>
      <c r="T199">
        <f t="shared" si="14"/>
        <v>13.25</v>
      </c>
    </row>
    <row r="200" spans="2:20" x14ac:dyDescent="0.2">
      <c r="B200" s="3" t="s">
        <v>47</v>
      </c>
      <c r="C200" s="3">
        <v>192</v>
      </c>
      <c r="D200" s="3">
        <v>192</v>
      </c>
      <c r="E200" s="10">
        <v>49.2</v>
      </c>
      <c r="F200" s="17">
        <f t="shared" si="15"/>
        <v>0.31944444444444403</v>
      </c>
      <c r="G200" s="17">
        <f t="shared" si="16"/>
        <v>1.1499999999999986</v>
      </c>
      <c r="R200">
        <f t="shared" ref="R200:R263" si="17">IF(E200&lt;1,1,0)</f>
        <v>0</v>
      </c>
      <c r="S200">
        <f t="shared" ref="S200:S263" si="18">IF(R200=1,"",E200)</f>
        <v>49.2</v>
      </c>
      <c r="T200">
        <f t="shared" ref="T200:T263" si="19">E200/3.6</f>
        <v>13.666666666666668</v>
      </c>
    </row>
    <row r="201" spans="2:20" x14ac:dyDescent="0.2">
      <c r="B201" s="3" t="s">
        <v>47</v>
      </c>
      <c r="C201" s="3">
        <v>193</v>
      </c>
      <c r="D201" s="3">
        <v>193</v>
      </c>
      <c r="E201" s="10">
        <v>50</v>
      </c>
      <c r="F201" s="17">
        <f t="shared" si="15"/>
        <v>0.1388888888888889</v>
      </c>
      <c r="G201" s="17">
        <f t="shared" si="16"/>
        <v>0.5</v>
      </c>
      <c r="R201">
        <f t="shared" si="17"/>
        <v>0</v>
      </c>
      <c r="S201">
        <f t="shared" si="18"/>
        <v>50</v>
      </c>
      <c r="T201">
        <f t="shared" si="19"/>
        <v>13.888888888888889</v>
      </c>
    </row>
    <row r="202" spans="2:20" x14ac:dyDescent="0.2">
      <c r="B202" s="3" t="s">
        <v>47</v>
      </c>
      <c r="C202" s="3">
        <v>194</v>
      </c>
      <c r="D202" s="3">
        <v>194</v>
      </c>
      <c r="E202" s="10">
        <v>50.2</v>
      </c>
      <c r="F202" s="17">
        <f t="shared" si="15"/>
        <v>1.3888888888889086E-2</v>
      </c>
      <c r="G202" s="17">
        <f t="shared" si="16"/>
        <v>5.0000000000000711E-2</v>
      </c>
      <c r="R202">
        <f t="shared" si="17"/>
        <v>0</v>
      </c>
      <c r="S202">
        <f t="shared" si="18"/>
        <v>50.2</v>
      </c>
      <c r="T202">
        <f t="shared" si="19"/>
        <v>13.944444444444445</v>
      </c>
    </row>
    <row r="203" spans="2:20" x14ac:dyDescent="0.2">
      <c r="B203" s="3" t="s">
        <v>47</v>
      </c>
      <c r="C203" s="3">
        <v>195</v>
      </c>
      <c r="D203" s="3">
        <v>195</v>
      </c>
      <c r="E203" s="10">
        <v>50.1</v>
      </c>
      <c r="F203" s="17">
        <f t="shared" si="15"/>
        <v>-5.5555555555556344E-2</v>
      </c>
      <c r="G203" s="17">
        <f t="shared" si="16"/>
        <v>-0.20000000000000284</v>
      </c>
      <c r="R203">
        <f t="shared" si="17"/>
        <v>0</v>
      </c>
      <c r="S203">
        <f t="shared" si="18"/>
        <v>50.1</v>
      </c>
      <c r="T203">
        <f t="shared" si="19"/>
        <v>13.916666666666666</v>
      </c>
    </row>
    <row r="204" spans="2:20" x14ac:dyDescent="0.2">
      <c r="B204" s="3" t="s">
        <v>47</v>
      </c>
      <c r="C204" s="3">
        <v>196</v>
      </c>
      <c r="D204" s="3">
        <v>196</v>
      </c>
      <c r="E204" s="10">
        <v>49.8</v>
      </c>
      <c r="F204" s="17">
        <f t="shared" si="15"/>
        <v>-9.7222222222222612E-2</v>
      </c>
      <c r="G204" s="17">
        <f t="shared" si="16"/>
        <v>-0.35000000000000142</v>
      </c>
      <c r="R204">
        <f t="shared" si="17"/>
        <v>0</v>
      </c>
      <c r="S204">
        <f t="shared" si="18"/>
        <v>49.8</v>
      </c>
      <c r="T204">
        <f t="shared" si="19"/>
        <v>13.833333333333332</v>
      </c>
    </row>
    <row r="205" spans="2:20" x14ac:dyDescent="0.2">
      <c r="B205" s="3" t="s">
        <v>47</v>
      </c>
      <c r="C205" s="3">
        <v>197</v>
      </c>
      <c r="D205" s="3">
        <v>197</v>
      </c>
      <c r="E205" s="10">
        <v>49.4</v>
      </c>
      <c r="F205" s="17">
        <f t="shared" si="15"/>
        <v>-0.12499999999999981</v>
      </c>
      <c r="G205" s="17">
        <f t="shared" si="16"/>
        <v>-0.44999999999999929</v>
      </c>
      <c r="R205">
        <f t="shared" si="17"/>
        <v>0</v>
      </c>
      <c r="S205">
        <f t="shared" si="18"/>
        <v>49.4</v>
      </c>
      <c r="T205">
        <f t="shared" si="19"/>
        <v>13.722222222222221</v>
      </c>
    </row>
    <row r="206" spans="2:20" x14ac:dyDescent="0.2">
      <c r="B206" s="3" t="s">
        <v>47</v>
      </c>
      <c r="C206" s="3">
        <v>198</v>
      </c>
      <c r="D206" s="3">
        <v>198</v>
      </c>
      <c r="E206" s="10">
        <v>48.9</v>
      </c>
      <c r="F206" s="17">
        <f t="shared" si="15"/>
        <v>-0.12499999999999981</v>
      </c>
      <c r="G206" s="17">
        <f t="shared" si="16"/>
        <v>-0.44999999999999929</v>
      </c>
      <c r="R206">
        <f t="shared" si="17"/>
        <v>0</v>
      </c>
      <c r="S206">
        <f t="shared" si="18"/>
        <v>48.9</v>
      </c>
      <c r="T206">
        <f t="shared" si="19"/>
        <v>13.583333333333332</v>
      </c>
    </row>
    <row r="207" spans="2:20" x14ac:dyDescent="0.2">
      <c r="B207" s="3" t="s">
        <v>47</v>
      </c>
      <c r="C207" s="3">
        <v>199</v>
      </c>
      <c r="D207" s="3">
        <v>199</v>
      </c>
      <c r="E207" s="10">
        <v>48.5</v>
      </c>
      <c r="F207" s="17">
        <f t="shared" si="15"/>
        <v>-9.7222222222221627E-2</v>
      </c>
      <c r="G207" s="17">
        <f t="shared" si="16"/>
        <v>-0.34999999999999787</v>
      </c>
      <c r="R207">
        <f t="shared" si="17"/>
        <v>0</v>
      </c>
      <c r="S207">
        <f t="shared" si="18"/>
        <v>48.5</v>
      </c>
      <c r="T207">
        <f t="shared" si="19"/>
        <v>13.472222222222221</v>
      </c>
    </row>
    <row r="208" spans="2:20" x14ac:dyDescent="0.2">
      <c r="B208" s="3" t="s">
        <v>47</v>
      </c>
      <c r="C208" s="3">
        <v>200</v>
      </c>
      <c r="D208" s="3">
        <v>200</v>
      </c>
      <c r="E208" s="10">
        <v>48.2</v>
      </c>
      <c r="F208" s="17">
        <f t="shared" si="15"/>
        <v>-4.1666666666666269E-2</v>
      </c>
      <c r="G208" s="17">
        <f t="shared" si="16"/>
        <v>-0.14999999999999858</v>
      </c>
      <c r="R208">
        <f t="shared" si="17"/>
        <v>0</v>
      </c>
      <c r="S208">
        <f t="shared" si="18"/>
        <v>48.2</v>
      </c>
      <c r="T208">
        <f t="shared" si="19"/>
        <v>13.388888888888889</v>
      </c>
    </row>
    <row r="209" spans="2:20" x14ac:dyDescent="0.2">
      <c r="B209" s="3" t="s">
        <v>47</v>
      </c>
      <c r="C209" s="3">
        <v>201</v>
      </c>
      <c r="D209" s="3">
        <v>201</v>
      </c>
      <c r="E209" s="10">
        <v>48.2</v>
      </c>
      <c r="F209" s="17">
        <f t="shared" si="15"/>
        <v>-1.3888888888889086E-2</v>
      </c>
      <c r="G209" s="17">
        <f t="shared" si="16"/>
        <v>-5.0000000000000711E-2</v>
      </c>
      <c r="R209">
        <f t="shared" si="17"/>
        <v>0</v>
      </c>
      <c r="S209">
        <f t="shared" si="18"/>
        <v>48.2</v>
      </c>
      <c r="T209">
        <f t="shared" si="19"/>
        <v>13.388888888888889</v>
      </c>
    </row>
    <row r="210" spans="2:20" x14ac:dyDescent="0.2">
      <c r="B210" s="3" t="s">
        <v>47</v>
      </c>
      <c r="C210" s="3">
        <v>202</v>
      </c>
      <c r="D210" s="3">
        <v>202</v>
      </c>
      <c r="E210" s="10">
        <v>48.1</v>
      </c>
      <c r="F210" s="17">
        <f t="shared" si="15"/>
        <v>-0.1111111111111117</v>
      </c>
      <c r="G210" s="17">
        <f t="shared" si="16"/>
        <v>-0.40000000000000213</v>
      </c>
      <c r="R210">
        <f t="shared" si="17"/>
        <v>0</v>
      </c>
      <c r="S210">
        <f t="shared" si="18"/>
        <v>48.1</v>
      </c>
      <c r="T210">
        <f t="shared" si="19"/>
        <v>13.361111111111111</v>
      </c>
    </row>
    <row r="211" spans="2:20" x14ac:dyDescent="0.2">
      <c r="B211" s="3" t="s">
        <v>47</v>
      </c>
      <c r="C211" s="3">
        <v>203</v>
      </c>
      <c r="D211" s="3">
        <v>203</v>
      </c>
      <c r="E211" s="10">
        <v>47.4</v>
      </c>
      <c r="F211" s="17">
        <f t="shared" si="15"/>
        <v>-0.31944444444444503</v>
      </c>
      <c r="G211" s="17">
        <f t="shared" si="16"/>
        <v>-1.1500000000000021</v>
      </c>
      <c r="R211">
        <f t="shared" si="17"/>
        <v>0</v>
      </c>
      <c r="S211">
        <f t="shared" si="18"/>
        <v>47.4</v>
      </c>
      <c r="T211">
        <f t="shared" si="19"/>
        <v>13.166666666666666</v>
      </c>
    </row>
    <row r="212" spans="2:20" x14ac:dyDescent="0.2">
      <c r="B212" s="3" t="s">
        <v>47</v>
      </c>
      <c r="C212" s="3">
        <v>204</v>
      </c>
      <c r="D212" s="3">
        <v>204</v>
      </c>
      <c r="E212" s="10">
        <v>45.8</v>
      </c>
      <c r="F212" s="17">
        <f t="shared" ref="F212:F275" si="20">($E213-$E211)/2/3.6</f>
        <v>-0.5833333333333327</v>
      </c>
      <c r="G212" s="17">
        <f t="shared" ref="G212:G275" si="21">($E213-$E211)/2</f>
        <v>-2.0999999999999979</v>
      </c>
      <c r="R212">
        <f t="shared" si="17"/>
        <v>0</v>
      </c>
      <c r="S212">
        <f t="shared" si="18"/>
        <v>45.8</v>
      </c>
      <c r="T212">
        <f t="shared" si="19"/>
        <v>12.722222222222221</v>
      </c>
    </row>
    <row r="213" spans="2:20" x14ac:dyDescent="0.2">
      <c r="B213" s="3" t="s">
        <v>47</v>
      </c>
      <c r="C213" s="3">
        <v>205</v>
      </c>
      <c r="D213" s="3">
        <v>205</v>
      </c>
      <c r="E213" s="10">
        <v>43.2</v>
      </c>
      <c r="F213" s="17">
        <f t="shared" si="20"/>
        <v>-0.73611111111111072</v>
      </c>
      <c r="G213" s="17">
        <f t="shared" si="21"/>
        <v>-2.6499999999999986</v>
      </c>
      <c r="R213">
        <f t="shared" si="17"/>
        <v>0</v>
      </c>
      <c r="S213">
        <f t="shared" si="18"/>
        <v>43.2</v>
      </c>
      <c r="T213">
        <f t="shared" si="19"/>
        <v>12</v>
      </c>
    </row>
    <row r="214" spans="2:20" x14ac:dyDescent="0.2">
      <c r="B214" s="3" t="s">
        <v>47</v>
      </c>
      <c r="C214" s="3">
        <v>206</v>
      </c>
      <c r="D214" s="3">
        <v>206</v>
      </c>
      <c r="E214" s="10">
        <v>40.5</v>
      </c>
      <c r="F214" s="17">
        <f t="shared" si="20"/>
        <v>-0.69444444444444442</v>
      </c>
      <c r="G214" s="17">
        <f t="shared" si="21"/>
        <v>-2.5</v>
      </c>
      <c r="R214">
        <f t="shared" si="17"/>
        <v>0</v>
      </c>
      <c r="S214">
        <f t="shared" si="18"/>
        <v>40.5</v>
      </c>
      <c r="T214">
        <f t="shared" si="19"/>
        <v>11.25</v>
      </c>
    </row>
    <row r="215" spans="2:20" x14ac:dyDescent="0.2">
      <c r="B215" s="3" t="s">
        <v>47</v>
      </c>
      <c r="C215" s="3">
        <v>207</v>
      </c>
      <c r="D215" s="3">
        <v>207</v>
      </c>
      <c r="E215" s="10">
        <v>38.200000000000003</v>
      </c>
      <c r="F215" s="17">
        <f t="shared" si="20"/>
        <v>-0.52777777777777735</v>
      </c>
      <c r="G215" s="17">
        <f t="shared" si="21"/>
        <v>-1.8999999999999986</v>
      </c>
      <c r="R215">
        <f t="shared" si="17"/>
        <v>0</v>
      </c>
      <c r="S215">
        <f t="shared" si="18"/>
        <v>38.200000000000003</v>
      </c>
      <c r="T215">
        <f t="shared" si="19"/>
        <v>10.611111111111112</v>
      </c>
    </row>
    <row r="216" spans="2:20" x14ac:dyDescent="0.2">
      <c r="B216" s="3" t="s">
        <v>47</v>
      </c>
      <c r="C216" s="3">
        <v>208</v>
      </c>
      <c r="D216" s="3">
        <v>208</v>
      </c>
      <c r="E216" s="10">
        <v>36.700000000000003</v>
      </c>
      <c r="F216" s="17">
        <f t="shared" si="20"/>
        <v>-0.33333333333333409</v>
      </c>
      <c r="G216" s="17">
        <f t="shared" si="21"/>
        <v>-1.2000000000000028</v>
      </c>
      <c r="R216">
        <f t="shared" si="17"/>
        <v>0</v>
      </c>
      <c r="S216">
        <f t="shared" si="18"/>
        <v>36.700000000000003</v>
      </c>
      <c r="T216">
        <f t="shared" si="19"/>
        <v>10.194444444444445</v>
      </c>
    </row>
    <row r="217" spans="2:20" x14ac:dyDescent="0.2">
      <c r="B217" s="3" t="s">
        <v>47</v>
      </c>
      <c r="C217" s="3">
        <v>209</v>
      </c>
      <c r="D217" s="3">
        <v>209</v>
      </c>
      <c r="E217" s="10">
        <v>35.799999999999997</v>
      </c>
      <c r="F217" s="17">
        <f t="shared" si="20"/>
        <v>-0.19444444444444522</v>
      </c>
      <c r="G217" s="17">
        <f t="shared" si="21"/>
        <v>-0.70000000000000284</v>
      </c>
      <c r="R217">
        <f t="shared" si="17"/>
        <v>0</v>
      </c>
      <c r="S217">
        <f t="shared" si="18"/>
        <v>35.799999999999997</v>
      </c>
      <c r="T217">
        <f t="shared" si="19"/>
        <v>9.9444444444444429</v>
      </c>
    </row>
    <row r="218" spans="2:20" x14ac:dyDescent="0.2">
      <c r="B218" s="3" t="s">
        <v>47</v>
      </c>
      <c r="C218" s="3">
        <v>210</v>
      </c>
      <c r="D218" s="3">
        <v>210</v>
      </c>
      <c r="E218" s="10">
        <v>35.299999999999997</v>
      </c>
      <c r="F218" s="17">
        <f t="shared" si="20"/>
        <v>-0.1388888888888889</v>
      </c>
      <c r="G218" s="17">
        <f t="shared" si="21"/>
        <v>-0.5</v>
      </c>
      <c r="R218">
        <f t="shared" si="17"/>
        <v>0</v>
      </c>
      <c r="S218">
        <f t="shared" si="18"/>
        <v>35.299999999999997</v>
      </c>
      <c r="T218">
        <f t="shared" si="19"/>
        <v>9.8055555555555554</v>
      </c>
    </row>
    <row r="219" spans="2:20" x14ac:dyDescent="0.2">
      <c r="B219" s="3" t="s">
        <v>47</v>
      </c>
      <c r="C219" s="3">
        <v>211</v>
      </c>
      <c r="D219" s="3">
        <v>211</v>
      </c>
      <c r="E219" s="10">
        <v>34.799999999999997</v>
      </c>
      <c r="F219" s="17">
        <f t="shared" si="20"/>
        <v>-0.12499999999999981</v>
      </c>
      <c r="G219" s="17">
        <f t="shared" si="21"/>
        <v>-0.44999999999999929</v>
      </c>
      <c r="R219">
        <f t="shared" si="17"/>
        <v>0</v>
      </c>
      <c r="S219">
        <f t="shared" si="18"/>
        <v>34.799999999999997</v>
      </c>
      <c r="T219">
        <f t="shared" si="19"/>
        <v>9.6666666666666661</v>
      </c>
    </row>
    <row r="220" spans="2:20" x14ac:dyDescent="0.2">
      <c r="B220" s="3" t="s">
        <v>47</v>
      </c>
      <c r="C220" s="3">
        <v>212</v>
      </c>
      <c r="D220" s="3">
        <v>212</v>
      </c>
      <c r="E220" s="10">
        <v>34.4</v>
      </c>
      <c r="F220" s="17">
        <f t="shared" si="20"/>
        <v>-6.9444444444444448E-2</v>
      </c>
      <c r="G220" s="17">
        <f t="shared" si="21"/>
        <v>-0.25</v>
      </c>
      <c r="R220">
        <f t="shared" si="17"/>
        <v>0</v>
      </c>
      <c r="S220">
        <f t="shared" si="18"/>
        <v>34.4</v>
      </c>
      <c r="T220">
        <f t="shared" si="19"/>
        <v>9.5555555555555554</v>
      </c>
    </row>
    <row r="221" spans="2:20" x14ac:dyDescent="0.2">
      <c r="B221" s="3" t="s">
        <v>47</v>
      </c>
      <c r="C221" s="3">
        <v>213</v>
      </c>
      <c r="D221" s="3">
        <v>213</v>
      </c>
      <c r="E221" s="10">
        <v>34.299999999999997</v>
      </c>
      <c r="F221" s="17">
        <f t="shared" si="20"/>
        <v>-5.5555555555555358E-2</v>
      </c>
      <c r="G221" s="17">
        <f t="shared" si="21"/>
        <v>-0.19999999999999929</v>
      </c>
      <c r="R221">
        <f t="shared" si="17"/>
        <v>0</v>
      </c>
      <c r="S221">
        <f t="shared" si="18"/>
        <v>34.299999999999997</v>
      </c>
      <c r="T221">
        <f t="shared" si="19"/>
        <v>9.5277777777777768</v>
      </c>
    </row>
    <row r="222" spans="2:20" x14ac:dyDescent="0.2">
      <c r="B222" s="3" t="s">
        <v>47</v>
      </c>
      <c r="C222" s="3">
        <v>214</v>
      </c>
      <c r="D222" s="3">
        <v>214</v>
      </c>
      <c r="E222" s="10">
        <v>34</v>
      </c>
      <c r="F222" s="17">
        <f t="shared" si="20"/>
        <v>-6.9444444444444448E-2</v>
      </c>
      <c r="G222" s="17">
        <f t="shared" si="21"/>
        <v>-0.25</v>
      </c>
      <c r="R222">
        <f t="shared" si="17"/>
        <v>0</v>
      </c>
      <c r="S222">
        <f t="shared" si="18"/>
        <v>34</v>
      </c>
      <c r="T222">
        <f t="shared" si="19"/>
        <v>9.4444444444444446</v>
      </c>
    </row>
    <row r="223" spans="2:20" x14ac:dyDescent="0.2">
      <c r="B223" s="3" t="s">
        <v>47</v>
      </c>
      <c r="C223" s="3">
        <v>215</v>
      </c>
      <c r="D223" s="3">
        <v>215</v>
      </c>
      <c r="E223" s="10">
        <v>33.799999999999997</v>
      </c>
      <c r="F223" s="17">
        <f t="shared" si="20"/>
        <v>-5.5555555555555358E-2</v>
      </c>
      <c r="G223" s="17">
        <f t="shared" si="21"/>
        <v>-0.19999999999999929</v>
      </c>
      <c r="R223">
        <f t="shared" si="17"/>
        <v>0</v>
      </c>
      <c r="S223">
        <f t="shared" si="18"/>
        <v>33.799999999999997</v>
      </c>
      <c r="T223">
        <f t="shared" si="19"/>
        <v>9.3888888888888875</v>
      </c>
    </row>
    <row r="224" spans="2:20" x14ac:dyDescent="0.2">
      <c r="B224" s="3" t="s">
        <v>47</v>
      </c>
      <c r="C224" s="3">
        <v>216</v>
      </c>
      <c r="D224" s="3">
        <v>216</v>
      </c>
      <c r="E224" s="10">
        <v>33.6</v>
      </c>
      <c r="F224" s="17">
        <f t="shared" si="20"/>
        <v>-4.1666666666666269E-2</v>
      </c>
      <c r="G224" s="17">
        <f t="shared" si="21"/>
        <v>-0.14999999999999858</v>
      </c>
      <c r="R224">
        <f t="shared" si="17"/>
        <v>0</v>
      </c>
      <c r="S224">
        <f t="shared" si="18"/>
        <v>33.6</v>
      </c>
      <c r="T224">
        <f t="shared" si="19"/>
        <v>9.3333333333333339</v>
      </c>
    </row>
    <row r="225" spans="2:20" x14ac:dyDescent="0.2">
      <c r="B225" s="3" t="s">
        <v>47</v>
      </c>
      <c r="C225" s="3">
        <v>217</v>
      </c>
      <c r="D225" s="3">
        <v>217</v>
      </c>
      <c r="E225" s="10">
        <v>33.5</v>
      </c>
      <c r="F225" s="17">
        <f t="shared" si="20"/>
        <v>-1.3888888888889086E-2</v>
      </c>
      <c r="G225" s="17">
        <f t="shared" si="21"/>
        <v>-5.0000000000000711E-2</v>
      </c>
      <c r="R225">
        <f t="shared" si="17"/>
        <v>0</v>
      </c>
      <c r="S225">
        <f t="shared" si="18"/>
        <v>33.5</v>
      </c>
      <c r="T225">
        <f t="shared" si="19"/>
        <v>9.3055555555555554</v>
      </c>
    </row>
    <row r="226" spans="2:20" x14ac:dyDescent="0.2">
      <c r="B226" s="3" t="s">
        <v>47</v>
      </c>
      <c r="C226" s="3">
        <v>218</v>
      </c>
      <c r="D226" s="3">
        <v>218</v>
      </c>
      <c r="E226" s="10">
        <v>33.5</v>
      </c>
      <c r="F226" s="17">
        <f t="shared" si="20"/>
        <v>-1.3888888888889086E-2</v>
      </c>
      <c r="G226" s="17">
        <f t="shared" si="21"/>
        <v>-5.0000000000000711E-2</v>
      </c>
      <c r="R226">
        <f t="shared" si="17"/>
        <v>0</v>
      </c>
      <c r="S226">
        <f t="shared" si="18"/>
        <v>33.5</v>
      </c>
      <c r="T226">
        <f t="shared" si="19"/>
        <v>9.3055555555555554</v>
      </c>
    </row>
    <row r="227" spans="2:20" x14ac:dyDescent="0.2">
      <c r="B227" s="3" t="s">
        <v>47</v>
      </c>
      <c r="C227" s="3">
        <v>219</v>
      </c>
      <c r="D227" s="3">
        <v>219</v>
      </c>
      <c r="E227" s="10">
        <v>33.4</v>
      </c>
      <c r="F227" s="17">
        <f t="shared" si="20"/>
        <v>-2.7777777777778172E-2</v>
      </c>
      <c r="G227" s="17">
        <f t="shared" si="21"/>
        <v>-0.10000000000000142</v>
      </c>
      <c r="R227">
        <f t="shared" si="17"/>
        <v>0</v>
      </c>
      <c r="S227">
        <f t="shared" si="18"/>
        <v>33.4</v>
      </c>
      <c r="T227">
        <f t="shared" si="19"/>
        <v>9.2777777777777768</v>
      </c>
    </row>
    <row r="228" spans="2:20" x14ac:dyDescent="0.2">
      <c r="B228" s="3" t="s">
        <v>47</v>
      </c>
      <c r="C228" s="3">
        <v>220</v>
      </c>
      <c r="D228" s="3">
        <v>220</v>
      </c>
      <c r="E228" s="10">
        <v>33.299999999999997</v>
      </c>
      <c r="F228" s="17">
        <f t="shared" si="20"/>
        <v>-1.3888888888889086E-2</v>
      </c>
      <c r="G228" s="17">
        <f t="shared" si="21"/>
        <v>-5.0000000000000711E-2</v>
      </c>
      <c r="R228">
        <f t="shared" si="17"/>
        <v>0</v>
      </c>
      <c r="S228">
        <f t="shared" si="18"/>
        <v>33.299999999999997</v>
      </c>
      <c r="T228">
        <f t="shared" si="19"/>
        <v>9.2499999999999982</v>
      </c>
    </row>
    <row r="229" spans="2:20" x14ac:dyDescent="0.2">
      <c r="B229" s="3" t="s">
        <v>47</v>
      </c>
      <c r="C229" s="3">
        <v>221</v>
      </c>
      <c r="D229" s="3">
        <v>221</v>
      </c>
      <c r="E229" s="10">
        <v>33.299999999999997</v>
      </c>
      <c r="F229" s="17">
        <f t="shared" si="20"/>
        <v>-1.3888888888888099E-2</v>
      </c>
      <c r="G229" s="17">
        <f t="shared" si="21"/>
        <v>-4.9999999999997158E-2</v>
      </c>
      <c r="R229">
        <f t="shared" si="17"/>
        <v>0</v>
      </c>
      <c r="S229">
        <f t="shared" si="18"/>
        <v>33.299999999999997</v>
      </c>
      <c r="T229">
        <f t="shared" si="19"/>
        <v>9.2499999999999982</v>
      </c>
    </row>
    <row r="230" spans="2:20" x14ac:dyDescent="0.2">
      <c r="B230" s="3" t="s">
        <v>47</v>
      </c>
      <c r="C230" s="3">
        <v>222</v>
      </c>
      <c r="D230" s="3">
        <v>222</v>
      </c>
      <c r="E230" s="10">
        <v>33.200000000000003</v>
      </c>
      <c r="F230" s="17">
        <f t="shared" si="20"/>
        <v>-2.7777777777777186E-2</v>
      </c>
      <c r="G230" s="17">
        <f t="shared" si="21"/>
        <v>-9.9999999999997868E-2</v>
      </c>
      <c r="R230">
        <f t="shared" si="17"/>
        <v>0</v>
      </c>
      <c r="S230">
        <f t="shared" si="18"/>
        <v>33.200000000000003</v>
      </c>
      <c r="T230">
        <f t="shared" si="19"/>
        <v>9.2222222222222232</v>
      </c>
    </row>
    <row r="231" spans="2:20" x14ac:dyDescent="0.2">
      <c r="B231" s="3" t="s">
        <v>47</v>
      </c>
      <c r="C231" s="3">
        <v>223</v>
      </c>
      <c r="D231" s="3">
        <v>223</v>
      </c>
      <c r="E231" s="10">
        <v>33.1</v>
      </c>
      <c r="F231" s="17">
        <f t="shared" si="20"/>
        <v>-1.3888888888889086E-2</v>
      </c>
      <c r="G231" s="17">
        <f t="shared" si="21"/>
        <v>-5.0000000000000711E-2</v>
      </c>
      <c r="R231">
        <f t="shared" si="17"/>
        <v>0</v>
      </c>
      <c r="S231">
        <f t="shared" si="18"/>
        <v>33.1</v>
      </c>
      <c r="T231">
        <f t="shared" si="19"/>
        <v>9.1944444444444446</v>
      </c>
    </row>
    <row r="232" spans="2:20" x14ac:dyDescent="0.2">
      <c r="B232" s="3" t="s">
        <v>47</v>
      </c>
      <c r="C232" s="3">
        <v>224</v>
      </c>
      <c r="D232" s="3">
        <v>224</v>
      </c>
      <c r="E232" s="10">
        <v>33.1</v>
      </c>
      <c r="F232" s="17">
        <f t="shared" si="20"/>
        <v>-2.7777777777778172E-2</v>
      </c>
      <c r="G232" s="17">
        <f t="shared" si="21"/>
        <v>-0.10000000000000142</v>
      </c>
      <c r="R232">
        <f t="shared" si="17"/>
        <v>0</v>
      </c>
      <c r="S232">
        <f t="shared" si="18"/>
        <v>33.1</v>
      </c>
      <c r="T232">
        <f t="shared" si="19"/>
        <v>9.1944444444444446</v>
      </c>
    </row>
    <row r="233" spans="2:20" x14ac:dyDescent="0.2">
      <c r="B233" s="3" t="s">
        <v>47</v>
      </c>
      <c r="C233" s="3">
        <v>225</v>
      </c>
      <c r="D233" s="3">
        <v>225</v>
      </c>
      <c r="E233" s="10">
        <v>32.9</v>
      </c>
      <c r="F233" s="17">
        <f t="shared" si="20"/>
        <v>-4.1666666666667261E-2</v>
      </c>
      <c r="G233" s="17">
        <f t="shared" si="21"/>
        <v>-0.15000000000000213</v>
      </c>
      <c r="R233">
        <f t="shared" si="17"/>
        <v>0</v>
      </c>
      <c r="S233">
        <f t="shared" si="18"/>
        <v>32.9</v>
      </c>
      <c r="T233">
        <f t="shared" si="19"/>
        <v>9.1388888888888875</v>
      </c>
    </row>
    <row r="234" spans="2:20" x14ac:dyDescent="0.2">
      <c r="B234" s="3" t="s">
        <v>47</v>
      </c>
      <c r="C234" s="3">
        <v>226</v>
      </c>
      <c r="D234" s="3">
        <v>226</v>
      </c>
      <c r="E234" s="10">
        <v>32.799999999999997</v>
      </c>
      <c r="F234" s="17">
        <f t="shared" si="20"/>
        <v>-2.7777777777777186E-2</v>
      </c>
      <c r="G234" s="17">
        <f t="shared" si="21"/>
        <v>-9.9999999999997868E-2</v>
      </c>
      <c r="R234">
        <f t="shared" si="17"/>
        <v>0</v>
      </c>
      <c r="S234">
        <f t="shared" si="18"/>
        <v>32.799999999999997</v>
      </c>
      <c r="T234">
        <f t="shared" si="19"/>
        <v>9.1111111111111107</v>
      </c>
    </row>
    <row r="235" spans="2:20" x14ac:dyDescent="0.2">
      <c r="B235" s="3" t="s">
        <v>47</v>
      </c>
      <c r="C235" s="3">
        <v>227</v>
      </c>
      <c r="D235" s="3">
        <v>227</v>
      </c>
      <c r="E235" s="10">
        <v>32.700000000000003</v>
      </c>
      <c r="F235" s="17">
        <f t="shared" si="20"/>
        <v>-2.7777777777777186E-2</v>
      </c>
      <c r="G235" s="17">
        <f t="shared" si="21"/>
        <v>-9.9999999999997868E-2</v>
      </c>
      <c r="R235">
        <f t="shared" si="17"/>
        <v>0</v>
      </c>
      <c r="S235">
        <f t="shared" si="18"/>
        <v>32.700000000000003</v>
      </c>
      <c r="T235">
        <f t="shared" si="19"/>
        <v>9.0833333333333339</v>
      </c>
    </row>
    <row r="236" spans="2:20" x14ac:dyDescent="0.2">
      <c r="B236" s="3" t="s">
        <v>47</v>
      </c>
      <c r="C236" s="3">
        <v>228</v>
      </c>
      <c r="D236" s="3">
        <v>228</v>
      </c>
      <c r="E236" s="10">
        <v>32.6</v>
      </c>
      <c r="F236" s="17">
        <f t="shared" si="20"/>
        <v>-5.5555555555556344E-2</v>
      </c>
      <c r="G236" s="17">
        <f t="shared" si="21"/>
        <v>-0.20000000000000284</v>
      </c>
      <c r="R236">
        <f t="shared" si="17"/>
        <v>0</v>
      </c>
      <c r="S236">
        <f t="shared" si="18"/>
        <v>32.6</v>
      </c>
      <c r="T236">
        <f t="shared" si="19"/>
        <v>9.0555555555555554</v>
      </c>
    </row>
    <row r="237" spans="2:20" x14ac:dyDescent="0.2">
      <c r="B237" s="3" t="s">
        <v>47</v>
      </c>
      <c r="C237" s="3">
        <v>229</v>
      </c>
      <c r="D237" s="3">
        <v>229</v>
      </c>
      <c r="E237" s="10">
        <v>32.299999999999997</v>
      </c>
      <c r="F237" s="17">
        <f t="shared" si="20"/>
        <v>-9.7222222222222612E-2</v>
      </c>
      <c r="G237" s="17">
        <f t="shared" si="21"/>
        <v>-0.35000000000000142</v>
      </c>
      <c r="R237">
        <f t="shared" si="17"/>
        <v>0</v>
      </c>
      <c r="S237">
        <f t="shared" si="18"/>
        <v>32.299999999999997</v>
      </c>
      <c r="T237">
        <f t="shared" si="19"/>
        <v>8.9722222222222214</v>
      </c>
    </row>
    <row r="238" spans="2:20" x14ac:dyDescent="0.2">
      <c r="B238" s="3" t="s">
        <v>47</v>
      </c>
      <c r="C238" s="3">
        <v>230</v>
      </c>
      <c r="D238" s="3">
        <v>230</v>
      </c>
      <c r="E238" s="10">
        <v>31.9</v>
      </c>
      <c r="F238" s="17">
        <f t="shared" si="20"/>
        <v>-0.1388888888888884</v>
      </c>
      <c r="G238" s="17">
        <f t="shared" si="21"/>
        <v>-0.49999999999999822</v>
      </c>
      <c r="R238">
        <f t="shared" si="17"/>
        <v>0</v>
      </c>
      <c r="S238">
        <f t="shared" si="18"/>
        <v>31.9</v>
      </c>
      <c r="T238">
        <f t="shared" si="19"/>
        <v>8.8611111111111107</v>
      </c>
    </row>
    <row r="239" spans="2:20" x14ac:dyDescent="0.2">
      <c r="B239" s="3" t="s">
        <v>47</v>
      </c>
      <c r="C239" s="3">
        <v>231</v>
      </c>
      <c r="D239" s="3">
        <v>231</v>
      </c>
      <c r="E239" s="10">
        <v>31.3</v>
      </c>
      <c r="F239" s="17">
        <f t="shared" si="20"/>
        <v>-0.1388888888888889</v>
      </c>
      <c r="G239" s="17">
        <f t="shared" si="21"/>
        <v>-0.5</v>
      </c>
      <c r="R239">
        <f t="shared" si="17"/>
        <v>0</v>
      </c>
      <c r="S239">
        <f t="shared" si="18"/>
        <v>31.3</v>
      </c>
      <c r="T239">
        <f t="shared" si="19"/>
        <v>8.6944444444444446</v>
      </c>
    </row>
    <row r="240" spans="2:20" x14ac:dyDescent="0.2">
      <c r="B240" s="3" t="s">
        <v>47</v>
      </c>
      <c r="C240" s="3">
        <v>232</v>
      </c>
      <c r="D240" s="3">
        <v>232</v>
      </c>
      <c r="E240" s="10">
        <v>30.9</v>
      </c>
      <c r="F240" s="17">
        <f t="shared" si="20"/>
        <v>-0.1111111111111112</v>
      </c>
      <c r="G240" s="17">
        <f t="shared" si="21"/>
        <v>-0.40000000000000036</v>
      </c>
      <c r="R240">
        <f t="shared" si="17"/>
        <v>0</v>
      </c>
      <c r="S240">
        <f t="shared" si="18"/>
        <v>30.9</v>
      </c>
      <c r="T240">
        <f t="shared" si="19"/>
        <v>8.5833333333333321</v>
      </c>
    </row>
    <row r="241" spans="2:20" x14ac:dyDescent="0.2">
      <c r="B241" s="3" t="s">
        <v>47</v>
      </c>
      <c r="C241" s="3">
        <v>233</v>
      </c>
      <c r="D241" s="3">
        <v>233</v>
      </c>
      <c r="E241" s="10">
        <v>30.5</v>
      </c>
      <c r="F241" s="17">
        <f t="shared" si="20"/>
        <v>-5.5555555555555358E-2</v>
      </c>
      <c r="G241" s="17">
        <f t="shared" si="21"/>
        <v>-0.19999999999999929</v>
      </c>
      <c r="R241">
        <f t="shared" si="17"/>
        <v>0</v>
      </c>
      <c r="S241">
        <f t="shared" si="18"/>
        <v>30.5</v>
      </c>
      <c r="T241">
        <f t="shared" si="19"/>
        <v>8.4722222222222214</v>
      </c>
    </row>
    <row r="242" spans="2:20" x14ac:dyDescent="0.2">
      <c r="B242" s="3" t="s">
        <v>47</v>
      </c>
      <c r="C242" s="3">
        <v>234</v>
      </c>
      <c r="D242" s="3">
        <v>234</v>
      </c>
      <c r="E242" s="10">
        <v>30.5</v>
      </c>
      <c r="F242" s="17">
        <f t="shared" si="20"/>
        <v>2.7777777777777679E-2</v>
      </c>
      <c r="G242" s="17">
        <f t="shared" si="21"/>
        <v>9.9999999999999645E-2</v>
      </c>
      <c r="R242">
        <f t="shared" si="17"/>
        <v>0</v>
      </c>
      <c r="S242">
        <f t="shared" si="18"/>
        <v>30.5</v>
      </c>
      <c r="T242">
        <f t="shared" si="19"/>
        <v>8.4722222222222214</v>
      </c>
    </row>
    <row r="243" spans="2:20" x14ac:dyDescent="0.2">
      <c r="B243" s="3" t="s">
        <v>47</v>
      </c>
      <c r="C243" s="3">
        <v>235</v>
      </c>
      <c r="D243" s="3">
        <v>235</v>
      </c>
      <c r="E243" s="10">
        <v>30.7</v>
      </c>
      <c r="F243" s="17">
        <f t="shared" si="20"/>
        <v>0.12499999999999981</v>
      </c>
      <c r="G243" s="17">
        <f t="shared" si="21"/>
        <v>0.44999999999999929</v>
      </c>
      <c r="R243">
        <f t="shared" si="17"/>
        <v>0</v>
      </c>
      <c r="S243">
        <f t="shared" si="18"/>
        <v>30.7</v>
      </c>
      <c r="T243">
        <f t="shared" si="19"/>
        <v>8.5277777777777768</v>
      </c>
    </row>
    <row r="244" spans="2:20" x14ac:dyDescent="0.2">
      <c r="B244" s="3" t="s">
        <v>47</v>
      </c>
      <c r="C244" s="3">
        <v>236</v>
      </c>
      <c r="D244" s="3">
        <v>236</v>
      </c>
      <c r="E244" s="10">
        <v>31.4</v>
      </c>
      <c r="F244" s="17">
        <f t="shared" si="20"/>
        <v>0.23611111111111099</v>
      </c>
      <c r="G244" s="17">
        <f t="shared" si="21"/>
        <v>0.84999999999999964</v>
      </c>
      <c r="R244">
        <f t="shared" si="17"/>
        <v>0</v>
      </c>
      <c r="S244">
        <f t="shared" si="18"/>
        <v>31.4</v>
      </c>
      <c r="T244">
        <f t="shared" si="19"/>
        <v>8.7222222222222214</v>
      </c>
    </row>
    <row r="245" spans="2:20" x14ac:dyDescent="0.2">
      <c r="B245" s="3" t="s">
        <v>47</v>
      </c>
      <c r="C245" s="3">
        <v>237</v>
      </c>
      <c r="D245" s="3">
        <v>237</v>
      </c>
      <c r="E245" s="10">
        <v>32.4</v>
      </c>
      <c r="F245" s="17">
        <f t="shared" si="20"/>
        <v>0.31944444444444503</v>
      </c>
      <c r="G245" s="17">
        <f t="shared" si="21"/>
        <v>1.1500000000000021</v>
      </c>
      <c r="R245">
        <f t="shared" si="17"/>
        <v>0</v>
      </c>
      <c r="S245">
        <f t="shared" si="18"/>
        <v>32.4</v>
      </c>
      <c r="T245">
        <f t="shared" si="19"/>
        <v>9</v>
      </c>
    </row>
    <row r="246" spans="2:20" x14ac:dyDescent="0.2">
      <c r="B246" s="3" t="s">
        <v>47</v>
      </c>
      <c r="C246" s="3">
        <v>238</v>
      </c>
      <c r="D246" s="3">
        <v>238</v>
      </c>
      <c r="E246" s="10">
        <v>33.700000000000003</v>
      </c>
      <c r="F246" s="17">
        <f t="shared" si="20"/>
        <v>0.37500000000000039</v>
      </c>
      <c r="G246" s="17">
        <f t="shared" si="21"/>
        <v>1.3500000000000014</v>
      </c>
      <c r="R246">
        <f t="shared" si="17"/>
        <v>0</v>
      </c>
      <c r="S246">
        <f t="shared" si="18"/>
        <v>33.700000000000003</v>
      </c>
      <c r="T246">
        <f t="shared" si="19"/>
        <v>9.3611111111111125</v>
      </c>
    </row>
    <row r="247" spans="2:20" x14ac:dyDescent="0.2">
      <c r="B247" s="3" t="s">
        <v>47</v>
      </c>
      <c r="C247" s="3">
        <v>239</v>
      </c>
      <c r="D247" s="3">
        <v>239</v>
      </c>
      <c r="E247" s="10">
        <v>35.1</v>
      </c>
      <c r="F247" s="17">
        <f t="shared" si="20"/>
        <v>0.36111111111111033</v>
      </c>
      <c r="G247" s="17">
        <f t="shared" si="21"/>
        <v>1.2999999999999972</v>
      </c>
      <c r="R247">
        <f t="shared" si="17"/>
        <v>0</v>
      </c>
      <c r="S247">
        <f t="shared" si="18"/>
        <v>35.1</v>
      </c>
      <c r="T247">
        <f t="shared" si="19"/>
        <v>9.75</v>
      </c>
    </row>
    <row r="248" spans="2:20" x14ac:dyDescent="0.2">
      <c r="B248" s="3" t="s">
        <v>47</v>
      </c>
      <c r="C248" s="3">
        <v>240</v>
      </c>
      <c r="D248" s="3">
        <v>240</v>
      </c>
      <c r="E248" s="10">
        <v>36.299999999999997</v>
      </c>
      <c r="F248" s="17">
        <f t="shared" si="20"/>
        <v>0.30555555555555497</v>
      </c>
      <c r="G248" s="17">
        <f t="shared" si="21"/>
        <v>1.0999999999999979</v>
      </c>
      <c r="R248">
        <f t="shared" si="17"/>
        <v>0</v>
      </c>
      <c r="S248">
        <f t="shared" si="18"/>
        <v>36.299999999999997</v>
      </c>
      <c r="T248">
        <f t="shared" si="19"/>
        <v>10.083333333333332</v>
      </c>
    </row>
    <row r="249" spans="2:20" x14ac:dyDescent="0.2">
      <c r="B249" s="3" t="s">
        <v>47</v>
      </c>
      <c r="C249" s="3">
        <v>241</v>
      </c>
      <c r="D249" s="3">
        <v>241</v>
      </c>
      <c r="E249" s="10">
        <v>37.299999999999997</v>
      </c>
      <c r="F249" s="17">
        <f t="shared" si="20"/>
        <v>0.2222222222222224</v>
      </c>
      <c r="G249" s="17">
        <f t="shared" si="21"/>
        <v>0.80000000000000071</v>
      </c>
      <c r="R249">
        <f t="shared" si="17"/>
        <v>0</v>
      </c>
      <c r="S249">
        <f t="shared" si="18"/>
        <v>37.299999999999997</v>
      </c>
      <c r="T249">
        <f t="shared" si="19"/>
        <v>10.361111111111111</v>
      </c>
    </row>
    <row r="250" spans="2:20" x14ac:dyDescent="0.2">
      <c r="B250" s="3" t="s">
        <v>47</v>
      </c>
      <c r="C250" s="3">
        <v>242</v>
      </c>
      <c r="D250" s="3">
        <v>242</v>
      </c>
      <c r="E250" s="10">
        <v>37.9</v>
      </c>
      <c r="F250" s="17">
        <f t="shared" si="20"/>
        <v>0.15277777777777798</v>
      </c>
      <c r="G250" s="17">
        <f t="shared" si="21"/>
        <v>0.55000000000000071</v>
      </c>
      <c r="R250">
        <f t="shared" si="17"/>
        <v>0</v>
      </c>
      <c r="S250">
        <f t="shared" si="18"/>
        <v>37.9</v>
      </c>
      <c r="T250">
        <f t="shared" si="19"/>
        <v>10.527777777777777</v>
      </c>
    </row>
    <row r="251" spans="2:20" x14ac:dyDescent="0.2">
      <c r="B251" s="3" t="s">
        <v>47</v>
      </c>
      <c r="C251" s="3">
        <v>243</v>
      </c>
      <c r="D251" s="3">
        <v>243</v>
      </c>
      <c r="E251" s="10">
        <v>38.4</v>
      </c>
      <c r="F251" s="17">
        <f t="shared" si="20"/>
        <v>9.7222222222222612E-2</v>
      </c>
      <c r="G251" s="17">
        <f t="shared" si="21"/>
        <v>0.35000000000000142</v>
      </c>
      <c r="R251">
        <f t="shared" si="17"/>
        <v>0</v>
      </c>
      <c r="S251">
        <f t="shared" si="18"/>
        <v>38.4</v>
      </c>
      <c r="T251">
        <f t="shared" si="19"/>
        <v>10.666666666666666</v>
      </c>
    </row>
    <row r="252" spans="2:20" x14ac:dyDescent="0.2">
      <c r="B252" s="3" t="s">
        <v>47</v>
      </c>
      <c r="C252" s="3">
        <v>244</v>
      </c>
      <c r="D252" s="3">
        <v>244</v>
      </c>
      <c r="E252" s="10">
        <v>38.6</v>
      </c>
      <c r="F252" s="17">
        <f t="shared" si="20"/>
        <v>5.5555555555555358E-2</v>
      </c>
      <c r="G252" s="17">
        <f t="shared" si="21"/>
        <v>0.19999999999999929</v>
      </c>
      <c r="R252">
        <f t="shared" si="17"/>
        <v>0</v>
      </c>
      <c r="S252">
        <f t="shared" si="18"/>
        <v>38.6</v>
      </c>
      <c r="T252">
        <f t="shared" si="19"/>
        <v>10.722222222222223</v>
      </c>
    </row>
    <row r="253" spans="2:20" x14ac:dyDescent="0.2">
      <c r="B253" s="3" t="s">
        <v>47</v>
      </c>
      <c r="C253" s="3">
        <v>245</v>
      </c>
      <c r="D253" s="3">
        <v>245</v>
      </c>
      <c r="E253" s="10">
        <v>38.799999999999997</v>
      </c>
      <c r="F253" s="17">
        <f t="shared" si="20"/>
        <v>5.5555555555555358E-2</v>
      </c>
      <c r="G253" s="17">
        <f t="shared" si="21"/>
        <v>0.19999999999999929</v>
      </c>
      <c r="R253">
        <f t="shared" si="17"/>
        <v>0</v>
      </c>
      <c r="S253">
        <f t="shared" si="18"/>
        <v>38.799999999999997</v>
      </c>
      <c r="T253">
        <f t="shared" si="19"/>
        <v>10.777777777777777</v>
      </c>
    </row>
    <row r="254" spans="2:20" x14ac:dyDescent="0.2">
      <c r="B254" s="3" t="s">
        <v>47</v>
      </c>
      <c r="C254" s="3">
        <v>246</v>
      </c>
      <c r="D254" s="3">
        <v>246</v>
      </c>
      <c r="E254" s="10">
        <v>39</v>
      </c>
      <c r="F254" s="17">
        <f t="shared" si="20"/>
        <v>5.5555555555556344E-2</v>
      </c>
      <c r="G254" s="17">
        <f t="shared" si="21"/>
        <v>0.20000000000000284</v>
      </c>
      <c r="R254">
        <f t="shared" si="17"/>
        <v>0</v>
      </c>
      <c r="S254">
        <f t="shared" si="18"/>
        <v>39</v>
      </c>
      <c r="T254">
        <f t="shared" si="19"/>
        <v>10.833333333333334</v>
      </c>
    </row>
    <row r="255" spans="2:20" x14ac:dyDescent="0.2">
      <c r="B255" s="3" t="s">
        <v>47</v>
      </c>
      <c r="C255" s="3">
        <v>247</v>
      </c>
      <c r="D255" s="3">
        <v>247</v>
      </c>
      <c r="E255" s="10">
        <v>39.200000000000003</v>
      </c>
      <c r="F255" s="17">
        <f t="shared" si="20"/>
        <v>5.5555555555555358E-2</v>
      </c>
      <c r="G255" s="17">
        <f t="shared" si="21"/>
        <v>0.19999999999999929</v>
      </c>
      <c r="R255">
        <f t="shared" si="17"/>
        <v>0</v>
      </c>
      <c r="S255">
        <f t="shared" si="18"/>
        <v>39.200000000000003</v>
      </c>
      <c r="T255">
        <f t="shared" si="19"/>
        <v>10.888888888888889</v>
      </c>
    </row>
    <row r="256" spans="2:20" x14ac:dyDescent="0.2">
      <c r="B256" s="3" t="s">
        <v>47</v>
      </c>
      <c r="C256" s="3">
        <v>248</v>
      </c>
      <c r="D256" s="3">
        <v>248</v>
      </c>
      <c r="E256" s="10">
        <v>39.4</v>
      </c>
      <c r="F256" s="17">
        <f t="shared" si="20"/>
        <v>4.1666666666666269E-2</v>
      </c>
      <c r="G256" s="17">
        <f t="shared" si="21"/>
        <v>0.14999999999999858</v>
      </c>
      <c r="R256">
        <f t="shared" si="17"/>
        <v>0</v>
      </c>
      <c r="S256">
        <f t="shared" si="18"/>
        <v>39.4</v>
      </c>
      <c r="T256">
        <f t="shared" si="19"/>
        <v>10.944444444444445</v>
      </c>
    </row>
    <row r="257" spans="2:20" x14ac:dyDescent="0.2">
      <c r="B257" s="3" t="s">
        <v>47</v>
      </c>
      <c r="C257" s="3">
        <v>249</v>
      </c>
      <c r="D257" s="3">
        <v>249</v>
      </c>
      <c r="E257" s="10">
        <v>39.5</v>
      </c>
      <c r="F257" s="17">
        <f t="shared" si="20"/>
        <v>2.7777777777778172E-2</v>
      </c>
      <c r="G257" s="17">
        <f t="shared" si="21"/>
        <v>0.10000000000000142</v>
      </c>
      <c r="R257">
        <f t="shared" si="17"/>
        <v>0</v>
      </c>
      <c r="S257">
        <f t="shared" si="18"/>
        <v>39.5</v>
      </c>
      <c r="T257">
        <f t="shared" si="19"/>
        <v>10.972222222222221</v>
      </c>
    </row>
    <row r="258" spans="2:20" x14ac:dyDescent="0.2">
      <c r="B258" s="3" t="s">
        <v>47</v>
      </c>
      <c r="C258" s="3">
        <v>250</v>
      </c>
      <c r="D258" s="3">
        <v>250</v>
      </c>
      <c r="E258" s="10">
        <v>39.6</v>
      </c>
      <c r="F258" s="17">
        <f t="shared" si="20"/>
        <v>4.1666666666666269E-2</v>
      </c>
      <c r="G258" s="17">
        <f t="shared" si="21"/>
        <v>0.14999999999999858</v>
      </c>
      <c r="R258">
        <f t="shared" si="17"/>
        <v>0</v>
      </c>
      <c r="S258">
        <f t="shared" si="18"/>
        <v>39.6</v>
      </c>
      <c r="T258">
        <f t="shared" si="19"/>
        <v>11</v>
      </c>
    </row>
    <row r="259" spans="2:20" x14ac:dyDescent="0.2">
      <c r="B259" s="3" t="s">
        <v>47</v>
      </c>
      <c r="C259" s="3">
        <v>251</v>
      </c>
      <c r="D259" s="3">
        <v>251</v>
      </c>
      <c r="E259" s="10">
        <v>39.799999999999997</v>
      </c>
      <c r="F259" s="17">
        <f t="shared" si="20"/>
        <v>5.5555555555555358E-2</v>
      </c>
      <c r="G259" s="17">
        <f t="shared" si="21"/>
        <v>0.19999999999999929</v>
      </c>
      <c r="R259">
        <f t="shared" si="17"/>
        <v>0</v>
      </c>
      <c r="S259">
        <f t="shared" si="18"/>
        <v>39.799999999999997</v>
      </c>
      <c r="T259">
        <f t="shared" si="19"/>
        <v>11.055555555555555</v>
      </c>
    </row>
    <row r="260" spans="2:20" x14ac:dyDescent="0.2">
      <c r="B260" s="3" t="s">
        <v>47</v>
      </c>
      <c r="C260" s="3">
        <v>252</v>
      </c>
      <c r="D260" s="3">
        <v>252</v>
      </c>
      <c r="E260" s="10">
        <v>40</v>
      </c>
      <c r="F260" s="17">
        <f t="shared" si="20"/>
        <v>9.7222222222222612E-2</v>
      </c>
      <c r="G260" s="17">
        <f t="shared" si="21"/>
        <v>0.35000000000000142</v>
      </c>
      <c r="R260">
        <f t="shared" si="17"/>
        <v>0</v>
      </c>
      <c r="S260">
        <f t="shared" si="18"/>
        <v>40</v>
      </c>
      <c r="T260">
        <f t="shared" si="19"/>
        <v>11.111111111111111</v>
      </c>
    </row>
    <row r="261" spans="2:20" x14ac:dyDescent="0.2">
      <c r="B261" s="3" t="s">
        <v>47</v>
      </c>
      <c r="C261" s="3">
        <v>253</v>
      </c>
      <c r="D261" s="3">
        <v>253</v>
      </c>
      <c r="E261" s="10">
        <v>40.5</v>
      </c>
      <c r="F261" s="17">
        <f t="shared" si="20"/>
        <v>0.15277777777777798</v>
      </c>
      <c r="G261" s="17">
        <f t="shared" si="21"/>
        <v>0.55000000000000071</v>
      </c>
      <c r="R261">
        <f t="shared" si="17"/>
        <v>0</v>
      </c>
      <c r="S261">
        <f t="shared" si="18"/>
        <v>40.5</v>
      </c>
      <c r="T261">
        <f t="shared" si="19"/>
        <v>11.25</v>
      </c>
    </row>
    <row r="262" spans="2:20" x14ac:dyDescent="0.2">
      <c r="B262" s="3" t="s">
        <v>47</v>
      </c>
      <c r="C262" s="3">
        <v>254</v>
      </c>
      <c r="D262" s="3">
        <v>254</v>
      </c>
      <c r="E262" s="10">
        <v>41.1</v>
      </c>
      <c r="F262" s="17">
        <f t="shared" si="20"/>
        <v>0.19444444444444425</v>
      </c>
      <c r="G262" s="17">
        <f t="shared" si="21"/>
        <v>0.69999999999999929</v>
      </c>
      <c r="R262">
        <f t="shared" si="17"/>
        <v>0</v>
      </c>
      <c r="S262">
        <f t="shared" si="18"/>
        <v>41.1</v>
      </c>
      <c r="T262">
        <f t="shared" si="19"/>
        <v>11.416666666666666</v>
      </c>
    </row>
    <row r="263" spans="2:20" x14ac:dyDescent="0.2">
      <c r="B263" s="3" t="s">
        <v>47</v>
      </c>
      <c r="C263" s="3">
        <v>255</v>
      </c>
      <c r="D263" s="3">
        <v>255</v>
      </c>
      <c r="E263" s="10">
        <v>41.9</v>
      </c>
      <c r="F263" s="17">
        <f t="shared" si="20"/>
        <v>0.23611111111111052</v>
      </c>
      <c r="G263" s="17">
        <f t="shared" si="21"/>
        <v>0.84999999999999787</v>
      </c>
      <c r="R263">
        <f t="shared" si="17"/>
        <v>0</v>
      </c>
      <c r="S263">
        <f t="shared" si="18"/>
        <v>41.9</v>
      </c>
      <c r="T263">
        <f t="shared" si="19"/>
        <v>11.638888888888888</v>
      </c>
    </row>
    <row r="264" spans="2:20" x14ac:dyDescent="0.2">
      <c r="B264" s="3" t="s">
        <v>47</v>
      </c>
      <c r="C264" s="3">
        <v>256</v>
      </c>
      <c r="D264" s="3">
        <v>256</v>
      </c>
      <c r="E264" s="10">
        <v>42.8</v>
      </c>
      <c r="F264" s="17">
        <f t="shared" si="20"/>
        <v>0.26388888888888867</v>
      </c>
      <c r="G264" s="17">
        <f t="shared" si="21"/>
        <v>0.94999999999999929</v>
      </c>
      <c r="R264">
        <f t="shared" ref="R264:R327" si="22">IF(E264&lt;1,1,0)</f>
        <v>0</v>
      </c>
      <c r="S264">
        <f t="shared" ref="S264:S327" si="23">IF(R264=1,"",E264)</f>
        <v>42.8</v>
      </c>
      <c r="T264">
        <f t="shared" ref="T264:T327" si="24">E264/3.6</f>
        <v>11.888888888888888</v>
      </c>
    </row>
    <row r="265" spans="2:20" x14ac:dyDescent="0.2">
      <c r="B265" s="3" t="s">
        <v>47</v>
      </c>
      <c r="C265" s="3">
        <v>257</v>
      </c>
      <c r="D265" s="3">
        <v>257</v>
      </c>
      <c r="E265" s="10">
        <v>43.8</v>
      </c>
      <c r="F265" s="17">
        <f t="shared" si="20"/>
        <v>0.37500000000000039</v>
      </c>
      <c r="G265" s="17">
        <f t="shared" si="21"/>
        <v>1.3500000000000014</v>
      </c>
      <c r="R265">
        <f t="shared" si="22"/>
        <v>0</v>
      </c>
      <c r="S265">
        <f t="shared" si="23"/>
        <v>43.8</v>
      </c>
      <c r="T265">
        <f t="shared" si="24"/>
        <v>12.166666666666666</v>
      </c>
    </row>
    <row r="266" spans="2:20" x14ac:dyDescent="0.2">
      <c r="B266" s="3" t="s">
        <v>47</v>
      </c>
      <c r="C266" s="3">
        <v>258</v>
      </c>
      <c r="D266" s="3">
        <v>258</v>
      </c>
      <c r="E266" s="10">
        <v>45.5</v>
      </c>
      <c r="F266" s="17">
        <f t="shared" si="20"/>
        <v>0.29166666666666685</v>
      </c>
      <c r="G266" s="17">
        <f t="shared" si="21"/>
        <v>1.0500000000000007</v>
      </c>
      <c r="R266">
        <f t="shared" si="22"/>
        <v>0</v>
      </c>
      <c r="S266">
        <f t="shared" si="23"/>
        <v>45.5</v>
      </c>
      <c r="T266">
        <f t="shared" si="24"/>
        <v>12.638888888888889</v>
      </c>
    </row>
    <row r="267" spans="2:20" x14ac:dyDescent="0.2">
      <c r="B267" s="3" t="s">
        <v>47</v>
      </c>
      <c r="C267" s="3">
        <v>259</v>
      </c>
      <c r="D267" s="3">
        <v>259</v>
      </c>
      <c r="E267" s="10">
        <v>45.9</v>
      </c>
      <c r="F267" s="17">
        <f t="shared" si="20"/>
        <v>4.1666666666666269E-2</v>
      </c>
      <c r="G267" s="17">
        <f t="shared" si="21"/>
        <v>0.14999999999999858</v>
      </c>
      <c r="R267">
        <f t="shared" si="22"/>
        <v>0</v>
      </c>
      <c r="S267">
        <f t="shared" si="23"/>
        <v>45.9</v>
      </c>
      <c r="T267">
        <f t="shared" si="24"/>
        <v>12.75</v>
      </c>
    </row>
    <row r="268" spans="2:20" x14ac:dyDescent="0.2">
      <c r="B268" s="3" t="s">
        <v>47</v>
      </c>
      <c r="C268" s="3">
        <v>260</v>
      </c>
      <c r="D268" s="3">
        <v>260</v>
      </c>
      <c r="E268" s="10">
        <v>45.8</v>
      </c>
      <c r="F268" s="17">
        <f t="shared" si="20"/>
        <v>-6.9444444444444448E-2</v>
      </c>
      <c r="G268" s="17">
        <f t="shared" si="21"/>
        <v>-0.25</v>
      </c>
      <c r="R268">
        <f t="shared" si="22"/>
        <v>0</v>
      </c>
      <c r="S268">
        <f t="shared" si="23"/>
        <v>45.8</v>
      </c>
      <c r="T268">
        <f t="shared" si="24"/>
        <v>12.722222222222221</v>
      </c>
    </row>
    <row r="269" spans="2:20" x14ac:dyDescent="0.2">
      <c r="B269" s="3" t="s">
        <v>47</v>
      </c>
      <c r="C269" s="3">
        <v>261</v>
      </c>
      <c r="D269" s="3">
        <v>261</v>
      </c>
      <c r="E269" s="10">
        <v>45.4</v>
      </c>
      <c r="F269" s="17">
        <f t="shared" si="20"/>
        <v>-0.1388888888888889</v>
      </c>
      <c r="G269" s="17">
        <f t="shared" si="21"/>
        <v>-0.5</v>
      </c>
      <c r="R269">
        <f t="shared" si="22"/>
        <v>0</v>
      </c>
      <c r="S269">
        <f t="shared" si="23"/>
        <v>45.4</v>
      </c>
      <c r="T269">
        <f t="shared" si="24"/>
        <v>12.611111111111111</v>
      </c>
    </row>
    <row r="270" spans="2:20" x14ac:dyDescent="0.2">
      <c r="B270" s="3" t="s">
        <v>47</v>
      </c>
      <c r="C270" s="3">
        <v>262</v>
      </c>
      <c r="D270" s="3">
        <v>262</v>
      </c>
      <c r="E270" s="10">
        <v>44.8</v>
      </c>
      <c r="F270" s="17">
        <f t="shared" si="20"/>
        <v>-0.11111111111111072</v>
      </c>
      <c r="G270" s="17">
        <f t="shared" si="21"/>
        <v>-0.39999999999999858</v>
      </c>
      <c r="R270">
        <f t="shared" si="22"/>
        <v>0</v>
      </c>
      <c r="S270">
        <f t="shared" si="23"/>
        <v>44.8</v>
      </c>
      <c r="T270">
        <f t="shared" si="24"/>
        <v>12.444444444444443</v>
      </c>
    </row>
    <row r="271" spans="2:20" x14ac:dyDescent="0.2">
      <c r="B271" s="3" t="s">
        <v>47</v>
      </c>
      <c r="C271" s="3">
        <v>263</v>
      </c>
      <c r="D271" s="3">
        <v>263</v>
      </c>
      <c r="E271" s="10">
        <v>44.6</v>
      </c>
      <c r="F271" s="17">
        <f t="shared" si="20"/>
        <v>2.7777777777778172E-2</v>
      </c>
      <c r="G271" s="17">
        <f t="shared" si="21"/>
        <v>0.10000000000000142</v>
      </c>
      <c r="R271">
        <f t="shared" si="22"/>
        <v>0</v>
      </c>
      <c r="S271">
        <f t="shared" si="23"/>
        <v>44.6</v>
      </c>
      <c r="T271">
        <f t="shared" si="24"/>
        <v>12.388888888888889</v>
      </c>
    </row>
    <row r="272" spans="2:20" x14ac:dyDescent="0.2">
      <c r="B272" s="3" t="s">
        <v>47</v>
      </c>
      <c r="C272" s="3">
        <v>264</v>
      </c>
      <c r="D272" s="3">
        <v>264</v>
      </c>
      <c r="E272" s="10">
        <v>45</v>
      </c>
      <c r="F272" s="17">
        <f t="shared" si="20"/>
        <v>0.18055555555555516</v>
      </c>
      <c r="G272" s="17">
        <f t="shared" si="21"/>
        <v>0.64999999999999858</v>
      </c>
      <c r="R272">
        <f t="shared" si="22"/>
        <v>0</v>
      </c>
      <c r="S272">
        <f t="shared" si="23"/>
        <v>45</v>
      </c>
      <c r="T272">
        <f t="shared" si="24"/>
        <v>12.5</v>
      </c>
    </row>
    <row r="273" spans="2:20" x14ac:dyDescent="0.2">
      <c r="B273" s="3" t="s">
        <v>47</v>
      </c>
      <c r="C273" s="3">
        <v>265</v>
      </c>
      <c r="D273" s="3">
        <v>265</v>
      </c>
      <c r="E273" s="10">
        <v>45.9</v>
      </c>
      <c r="F273" s="17">
        <f t="shared" si="20"/>
        <v>0.27777777777777779</v>
      </c>
      <c r="G273" s="17">
        <f t="shared" si="21"/>
        <v>1</v>
      </c>
      <c r="R273">
        <f t="shared" si="22"/>
        <v>0</v>
      </c>
      <c r="S273">
        <f t="shared" si="23"/>
        <v>45.9</v>
      </c>
      <c r="T273">
        <f t="shared" si="24"/>
        <v>12.75</v>
      </c>
    </row>
    <row r="274" spans="2:20" x14ac:dyDescent="0.2">
      <c r="B274" s="3" t="s">
        <v>47</v>
      </c>
      <c r="C274" s="3">
        <v>266</v>
      </c>
      <c r="D274" s="3">
        <v>266</v>
      </c>
      <c r="E274" s="10">
        <v>47</v>
      </c>
      <c r="F274" s="17">
        <f t="shared" si="20"/>
        <v>0.27777777777777779</v>
      </c>
      <c r="G274" s="17">
        <f t="shared" si="21"/>
        <v>1</v>
      </c>
      <c r="R274">
        <f t="shared" si="22"/>
        <v>0</v>
      </c>
      <c r="S274">
        <f t="shared" si="23"/>
        <v>47</v>
      </c>
      <c r="T274">
        <f t="shared" si="24"/>
        <v>13.055555555555555</v>
      </c>
    </row>
    <row r="275" spans="2:20" x14ac:dyDescent="0.2">
      <c r="B275" s="3" t="s">
        <v>47</v>
      </c>
      <c r="C275" s="3">
        <v>267</v>
      </c>
      <c r="D275" s="3">
        <v>267</v>
      </c>
      <c r="E275" s="10">
        <v>47.9</v>
      </c>
      <c r="F275" s="17">
        <f t="shared" si="20"/>
        <v>0.18055555555555516</v>
      </c>
      <c r="G275" s="17">
        <f t="shared" si="21"/>
        <v>0.64999999999999858</v>
      </c>
      <c r="R275">
        <f t="shared" si="22"/>
        <v>0</v>
      </c>
      <c r="S275">
        <f t="shared" si="23"/>
        <v>47.9</v>
      </c>
      <c r="T275">
        <f t="shared" si="24"/>
        <v>13.305555555555555</v>
      </c>
    </row>
    <row r="276" spans="2:20" x14ac:dyDescent="0.2">
      <c r="B276" s="3" t="s">
        <v>47</v>
      </c>
      <c r="C276" s="3">
        <v>268</v>
      </c>
      <c r="D276" s="3">
        <v>268</v>
      </c>
      <c r="E276" s="10">
        <v>48.3</v>
      </c>
      <c r="F276" s="17">
        <f t="shared" ref="F276:F339" si="25">($E277-$E275)/2/3.6</f>
        <v>5.5555555555555358E-2</v>
      </c>
      <c r="G276" s="17">
        <f t="shared" ref="G276:G339" si="26">($E277-$E275)/2</f>
        <v>0.19999999999999929</v>
      </c>
      <c r="R276">
        <f t="shared" si="22"/>
        <v>0</v>
      </c>
      <c r="S276">
        <f t="shared" si="23"/>
        <v>48.3</v>
      </c>
      <c r="T276">
        <f t="shared" si="24"/>
        <v>13.416666666666666</v>
      </c>
    </row>
    <row r="277" spans="2:20" x14ac:dyDescent="0.2">
      <c r="B277" s="3" t="s">
        <v>47</v>
      </c>
      <c r="C277" s="3">
        <v>269</v>
      </c>
      <c r="D277" s="3">
        <v>269</v>
      </c>
      <c r="E277" s="10">
        <v>48.3</v>
      </c>
      <c r="F277" s="17">
        <f t="shared" si="25"/>
        <v>-1.3888888888888099E-2</v>
      </c>
      <c r="G277" s="17">
        <f t="shared" si="26"/>
        <v>-4.9999999999997158E-2</v>
      </c>
      <c r="R277">
        <f t="shared" si="22"/>
        <v>0</v>
      </c>
      <c r="S277">
        <f t="shared" si="23"/>
        <v>48.3</v>
      </c>
      <c r="T277">
        <f t="shared" si="24"/>
        <v>13.416666666666666</v>
      </c>
    </row>
    <row r="278" spans="2:20" x14ac:dyDescent="0.2">
      <c r="B278" s="3" t="s">
        <v>47</v>
      </c>
      <c r="C278" s="3">
        <v>270</v>
      </c>
      <c r="D278" s="3">
        <v>270</v>
      </c>
      <c r="E278" s="10">
        <v>48.2</v>
      </c>
      <c r="F278" s="17">
        <f t="shared" si="25"/>
        <v>-4.1666666666666269E-2</v>
      </c>
      <c r="G278" s="17">
        <f t="shared" si="26"/>
        <v>-0.14999999999999858</v>
      </c>
      <c r="R278">
        <f t="shared" si="22"/>
        <v>0</v>
      </c>
      <c r="S278">
        <f t="shared" si="23"/>
        <v>48.2</v>
      </c>
      <c r="T278">
        <f t="shared" si="24"/>
        <v>13.388888888888889</v>
      </c>
    </row>
    <row r="279" spans="2:20" x14ac:dyDescent="0.2">
      <c r="B279" s="3" t="s">
        <v>47</v>
      </c>
      <c r="C279" s="3">
        <v>271</v>
      </c>
      <c r="D279" s="3">
        <v>271</v>
      </c>
      <c r="E279" s="10">
        <v>48</v>
      </c>
      <c r="F279" s="17">
        <f t="shared" si="25"/>
        <v>-6.9444444444444448E-2</v>
      </c>
      <c r="G279" s="17">
        <f t="shared" si="26"/>
        <v>-0.25</v>
      </c>
      <c r="R279">
        <f t="shared" si="22"/>
        <v>0</v>
      </c>
      <c r="S279">
        <f t="shared" si="23"/>
        <v>48</v>
      </c>
      <c r="T279">
        <f t="shared" si="24"/>
        <v>13.333333333333332</v>
      </c>
    </row>
    <row r="280" spans="2:20" x14ac:dyDescent="0.2">
      <c r="B280" s="3" t="s">
        <v>47</v>
      </c>
      <c r="C280" s="3">
        <v>272</v>
      </c>
      <c r="D280" s="3">
        <v>272</v>
      </c>
      <c r="E280" s="10">
        <v>47.7</v>
      </c>
      <c r="F280" s="17">
        <f t="shared" si="25"/>
        <v>-0.11111111111111072</v>
      </c>
      <c r="G280" s="17">
        <f t="shared" si="26"/>
        <v>-0.39999999999999858</v>
      </c>
      <c r="R280">
        <f t="shared" si="22"/>
        <v>0</v>
      </c>
      <c r="S280">
        <f t="shared" si="23"/>
        <v>47.7</v>
      </c>
      <c r="T280">
        <f t="shared" si="24"/>
        <v>13.25</v>
      </c>
    </row>
    <row r="281" spans="2:20" x14ac:dyDescent="0.2">
      <c r="B281" s="3" t="s">
        <v>47</v>
      </c>
      <c r="C281" s="3">
        <v>273</v>
      </c>
      <c r="D281" s="3">
        <v>273</v>
      </c>
      <c r="E281" s="10">
        <v>47.2</v>
      </c>
      <c r="F281" s="17">
        <f t="shared" si="25"/>
        <v>-0.16666666666666705</v>
      </c>
      <c r="G281" s="17">
        <f t="shared" si="26"/>
        <v>-0.60000000000000142</v>
      </c>
      <c r="R281">
        <f t="shared" si="22"/>
        <v>0</v>
      </c>
      <c r="S281">
        <f t="shared" si="23"/>
        <v>47.2</v>
      </c>
      <c r="T281">
        <f t="shared" si="24"/>
        <v>13.111111111111111</v>
      </c>
    </row>
    <row r="282" spans="2:20" x14ac:dyDescent="0.2">
      <c r="B282" s="3" t="s">
        <v>47</v>
      </c>
      <c r="C282" s="3">
        <v>274</v>
      </c>
      <c r="D282" s="3">
        <v>274</v>
      </c>
      <c r="E282" s="10">
        <v>46.5</v>
      </c>
      <c r="F282" s="17">
        <f t="shared" si="25"/>
        <v>-0.27777777777777779</v>
      </c>
      <c r="G282" s="17">
        <f t="shared" si="26"/>
        <v>-1</v>
      </c>
      <c r="R282">
        <f t="shared" si="22"/>
        <v>0</v>
      </c>
      <c r="S282">
        <f t="shared" si="23"/>
        <v>46.5</v>
      </c>
      <c r="T282">
        <f t="shared" si="24"/>
        <v>12.916666666666666</v>
      </c>
    </row>
    <row r="283" spans="2:20" x14ac:dyDescent="0.2">
      <c r="B283" s="3" t="s">
        <v>47</v>
      </c>
      <c r="C283" s="3">
        <v>275</v>
      </c>
      <c r="D283" s="3">
        <v>275</v>
      </c>
      <c r="E283" s="10">
        <v>45.2</v>
      </c>
      <c r="F283" s="17">
        <f t="shared" si="25"/>
        <v>-0.38888888888888851</v>
      </c>
      <c r="G283" s="17">
        <f t="shared" si="26"/>
        <v>-1.3999999999999986</v>
      </c>
      <c r="R283">
        <f t="shared" si="22"/>
        <v>0</v>
      </c>
      <c r="S283">
        <f t="shared" si="23"/>
        <v>45.2</v>
      </c>
      <c r="T283">
        <f t="shared" si="24"/>
        <v>12.555555555555555</v>
      </c>
    </row>
    <row r="284" spans="2:20" x14ac:dyDescent="0.2">
      <c r="B284" s="3" t="s">
        <v>47</v>
      </c>
      <c r="C284" s="3">
        <v>276</v>
      </c>
      <c r="D284" s="3">
        <v>276</v>
      </c>
      <c r="E284" s="10">
        <v>43.7</v>
      </c>
      <c r="F284" s="17">
        <f t="shared" si="25"/>
        <v>-0.44444444444444481</v>
      </c>
      <c r="G284" s="17">
        <f t="shared" si="26"/>
        <v>-1.6000000000000014</v>
      </c>
      <c r="R284">
        <f t="shared" si="22"/>
        <v>0</v>
      </c>
      <c r="S284">
        <f t="shared" si="23"/>
        <v>43.7</v>
      </c>
      <c r="T284">
        <f t="shared" si="24"/>
        <v>12.138888888888889</v>
      </c>
    </row>
    <row r="285" spans="2:20" x14ac:dyDescent="0.2">
      <c r="B285" s="3" t="s">
        <v>47</v>
      </c>
      <c r="C285" s="3">
        <v>277</v>
      </c>
      <c r="D285" s="3">
        <v>277</v>
      </c>
      <c r="E285" s="10">
        <v>42</v>
      </c>
      <c r="F285" s="17">
        <f t="shared" si="25"/>
        <v>-0.45833333333333393</v>
      </c>
      <c r="G285" s="17">
        <f t="shared" si="26"/>
        <v>-1.6500000000000021</v>
      </c>
      <c r="R285">
        <f t="shared" si="22"/>
        <v>0</v>
      </c>
      <c r="S285">
        <f t="shared" si="23"/>
        <v>42</v>
      </c>
      <c r="T285">
        <f t="shared" si="24"/>
        <v>11.666666666666666</v>
      </c>
    </row>
    <row r="286" spans="2:20" x14ac:dyDescent="0.2">
      <c r="B286" s="3" t="s">
        <v>47</v>
      </c>
      <c r="C286" s="3">
        <v>278</v>
      </c>
      <c r="D286" s="3">
        <v>278</v>
      </c>
      <c r="E286" s="10">
        <v>40.4</v>
      </c>
      <c r="F286" s="17">
        <f t="shared" si="25"/>
        <v>-0.41666666666666663</v>
      </c>
      <c r="G286" s="17">
        <f t="shared" si="26"/>
        <v>-1.5</v>
      </c>
      <c r="R286">
        <f t="shared" si="22"/>
        <v>0</v>
      </c>
      <c r="S286">
        <f t="shared" si="23"/>
        <v>40.4</v>
      </c>
      <c r="T286">
        <f t="shared" si="24"/>
        <v>11.222222222222221</v>
      </c>
    </row>
    <row r="287" spans="2:20" x14ac:dyDescent="0.2">
      <c r="B287" s="3" t="s">
        <v>47</v>
      </c>
      <c r="C287" s="3">
        <v>279</v>
      </c>
      <c r="D287" s="3">
        <v>279</v>
      </c>
      <c r="E287" s="10">
        <v>39</v>
      </c>
      <c r="F287" s="17">
        <f t="shared" si="25"/>
        <v>-0.37499999999999939</v>
      </c>
      <c r="G287" s="17">
        <f t="shared" si="26"/>
        <v>-1.3499999999999979</v>
      </c>
      <c r="R287">
        <f t="shared" si="22"/>
        <v>0</v>
      </c>
      <c r="S287">
        <f t="shared" si="23"/>
        <v>39</v>
      </c>
      <c r="T287">
        <f t="shared" si="24"/>
        <v>10.833333333333334</v>
      </c>
    </row>
    <row r="288" spans="2:20" x14ac:dyDescent="0.2">
      <c r="B288" s="3" t="s">
        <v>47</v>
      </c>
      <c r="C288" s="3">
        <v>280</v>
      </c>
      <c r="D288" s="3">
        <v>280</v>
      </c>
      <c r="E288" s="10">
        <v>37.700000000000003</v>
      </c>
      <c r="F288" s="17">
        <f t="shared" si="25"/>
        <v>-0.36111111111111133</v>
      </c>
      <c r="G288" s="17">
        <f t="shared" si="26"/>
        <v>-1.3000000000000007</v>
      </c>
      <c r="R288">
        <f t="shared" si="22"/>
        <v>0</v>
      </c>
      <c r="S288">
        <f t="shared" si="23"/>
        <v>37.700000000000003</v>
      </c>
      <c r="T288">
        <f t="shared" si="24"/>
        <v>10.472222222222223</v>
      </c>
    </row>
    <row r="289" spans="2:20" x14ac:dyDescent="0.2">
      <c r="B289" s="3" t="s">
        <v>47</v>
      </c>
      <c r="C289" s="3">
        <v>281</v>
      </c>
      <c r="D289" s="3">
        <v>281</v>
      </c>
      <c r="E289" s="10">
        <v>36.4</v>
      </c>
      <c r="F289" s="17">
        <f t="shared" si="25"/>
        <v>-0.34722222222222221</v>
      </c>
      <c r="G289" s="17">
        <f t="shared" si="26"/>
        <v>-1.25</v>
      </c>
      <c r="R289">
        <f t="shared" si="22"/>
        <v>0</v>
      </c>
      <c r="S289">
        <f t="shared" si="23"/>
        <v>36.4</v>
      </c>
      <c r="T289">
        <f t="shared" si="24"/>
        <v>10.111111111111111</v>
      </c>
    </row>
    <row r="290" spans="2:20" x14ac:dyDescent="0.2">
      <c r="B290" s="3" t="s">
        <v>47</v>
      </c>
      <c r="C290" s="3">
        <v>282</v>
      </c>
      <c r="D290" s="3">
        <v>282</v>
      </c>
      <c r="E290" s="10">
        <v>35.200000000000003</v>
      </c>
      <c r="F290" s="17">
        <f t="shared" si="25"/>
        <v>-0.29166666666666685</v>
      </c>
      <c r="G290" s="17">
        <f t="shared" si="26"/>
        <v>-1.0500000000000007</v>
      </c>
      <c r="R290">
        <f t="shared" si="22"/>
        <v>0</v>
      </c>
      <c r="S290">
        <f t="shared" si="23"/>
        <v>35.200000000000003</v>
      </c>
      <c r="T290">
        <f t="shared" si="24"/>
        <v>9.7777777777777786</v>
      </c>
    </row>
    <row r="291" spans="2:20" x14ac:dyDescent="0.2">
      <c r="B291" s="3" t="s">
        <v>47</v>
      </c>
      <c r="C291" s="3">
        <v>283</v>
      </c>
      <c r="D291" s="3">
        <v>283</v>
      </c>
      <c r="E291" s="10">
        <v>34.299999999999997</v>
      </c>
      <c r="F291" s="17">
        <f t="shared" si="25"/>
        <v>-0.19444444444444522</v>
      </c>
      <c r="G291" s="17">
        <f t="shared" si="26"/>
        <v>-0.70000000000000284</v>
      </c>
      <c r="R291">
        <f t="shared" si="22"/>
        <v>0</v>
      </c>
      <c r="S291">
        <f t="shared" si="23"/>
        <v>34.299999999999997</v>
      </c>
      <c r="T291">
        <f t="shared" si="24"/>
        <v>9.5277777777777768</v>
      </c>
    </row>
    <row r="292" spans="2:20" x14ac:dyDescent="0.2">
      <c r="B292" s="3" t="s">
        <v>47</v>
      </c>
      <c r="C292" s="3">
        <v>284</v>
      </c>
      <c r="D292" s="3">
        <v>284</v>
      </c>
      <c r="E292" s="10">
        <v>33.799999999999997</v>
      </c>
      <c r="F292" s="17">
        <f t="shared" si="25"/>
        <v>-0.1388888888888889</v>
      </c>
      <c r="G292" s="17">
        <f t="shared" si="26"/>
        <v>-0.5</v>
      </c>
      <c r="R292">
        <f t="shared" si="22"/>
        <v>0</v>
      </c>
      <c r="S292">
        <f t="shared" si="23"/>
        <v>33.799999999999997</v>
      </c>
      <c r="T292">
        <f t="shared" si="24"/>
        <v>9.3888888888888875</v>
      </c>
    </row>
    <row r="293" spans="2:20" x14ac:dyDescent="0.2">
      <c r="B293" s="3" t="s">
        <v>47</v>
      </c>
      <c r="C293" s="3">
        <v>285</v>
      </c>
      <c r="D293" s="3">
        <v>285</v>
      </c>
      <c r="E293" s="10">
        <v>33.299999999999997</v>
      </c>
      <c r="F293" s="17">
        <f t="shared" si="25"/>
        <v>-0.18055555555555516</v>
      </c>
      <c r="G293" s="17">
        <f t="shared" si="26"/>
        <v>-0.64999999999999858</v>
      </c>
      <c r="R293">
        <f t="shared" si="22"/>
        <v>0</v>
      </c>
      <c r="S293">
        <f t="shared" si="23"/>
        <v>33.299999999999997</v>
      </c>
      <c r="T293">
        <f t="shared" si="24"/>
        <v>9.2499999999999982</v>
      </c>
    </row>
    <row r="294" spans="2:20" x14ac:dyDescent="0.2">
      <c r="B294" s="3" t="s">
        <v>47</v>
      </c>
      <c r="C294" s="3">
        <v>286</v>
      </c>
      <c r="D294" s="3">
        <v>286</v>
      </c>
      <c r="E294" s="10">
        <v>32.5</v>
      </c>
      <c r="F294" s="17">
        <f t="shared" si="25"/>
        <v>-0.33333333333333315</v>
      </c>
      <c r="G294" s="17">
        <f t="shared" si="26"/>
        <v>-1.1999999999999993</v>
      </c>
      <c r="R294">
        <f t="shared" si="22"/>
        <v>0</v>
      </c>
      <c r="S294">
        <f t="shared" si="23"/>
        <v>32.5</v>
      </c>
      <c r="T294">
        <f t="shared" si="24"/>
        <v>9.0277777777777768</v>
      </c>
    </row>
    <row r="295" spans="2:20" x14ac:dyDescent="0.2">
      <c r="B295" s="3" t="s">
        <v>47</v>
      </c>
      <c r="C295" s="3">
        <v>287</v>
      </c>
      <c r="D295" s="3">
        <v>287</v>
      </c>
      <c r="E295" s="10">
        <v>30.9</v>
      </c>
      <c r="F295" s="17">
        <f t="shared" si="25"/>
        <v>-0.54166666666666641</v>
      </c>
      <c r="G295" s="17">
        <f t="shared" si="26"/>
        <v>-1.9499999999999993</v>
      </c>
      <c r="R295">
        <f t="shared" si="22"/>
        <v>0</v>
      </c>
      <c r="S295">
        <f t="shared" si="23"/>
        <v>30.9</v>
      </c>
      <c r="T295">
        <f t="shared" si="24"/>
        <v>8.5833333333333321</v>
      </c>
    </row>
    <row r="296" spans="2:20" x14ac:dyDescent="0.2">
      <c r="B296" s="3" t="s">
        <v>47</v>
      </c>
      <c r="C296" s="3">
        <v>288</v>
      </c>
      <c r="D296" s="3">
        <v>288</v>
      </c>
      <c r="E296" s="10">
        <v>28.6</v>
      </c>
      <c r="F296" s="17">
        <f t="shared" si="25"/>
        <v>-0.69444444444444442</v>
      </c>
      <c r="G296" s="17">
        <f t="shared" si="26"/>
        <v>-2.5</v>
      </c>
      <c r="R296">
        <f t="shared" si="22"/>
        <v>0</v>
      </c>
      <c r="S296">
        <f t="shared" si="23"/>
        <v>28.6</v>
      </c>
      <c r="T296">
        <f t="shared" si="24"/>
        <v>7.9444444444444446</v>
      </c>
    </row>
    <row r="297" spans="2:20" x14ac:dyDescent="0.2">
      <c r="B297" s="3" t="s">
        <v>47</v>
      </c>
      <c r="C297" s="3">
        <v>289</v>
      </c>
      <c r="D297" s="3">
        <v>289</v>
      </c>
      <c r="E297" s="10">
        <v>25.9</v>
      </c>
      <c r="F297" s="17">
        <f t="shared" si="25"/>
        <v>-0.76388888888888884</v>
      </c>
      <c r="G297" s="17">
        <f t="shared" si="26"/>
        <v>-2.75</v>
      </c>
      <c r="R297">
        <f t="shared" si="22"/>
        <v>0</v>
      </c>
      <c r="S297">
        <f t="shared" si="23"/>
        <v>25.9</v>
      </c>
      <c r="T297">
        <f t="shared" si="24"/>
        <v>7.1944444444444438</v>
      </c>
    </row>
    <row r="298" spans="2:20" x14ac:dyDescent="0.2">
      <c r="B298" s="3" t="s">
        <v>47</v>
      </c>
      <c r="C298" s="3">
        <v>290</v>
      </c>
      <c r="D298" s="3">
        <v>290</v>
      </c>
      <c r="E298" s="10">
        <v>23.1</v>
      </c>
      <c r="F298" s="17">
        <f t="shared" si="25"/>
        <v>-0.80555555555555514</v>
      </c>
      <c r="G298" s="17">
        <f t="shared" si="26"/>
        <v>-2.8999999999999986</v>
      </c>
      <c r="R298">
        <f t="shared" si="22"/>
        <v>0</v>
      </c>
      <c r="S298">
        <f t="shared" si="23"/>
        <v>23.1</v>
      </c>
      <c r="T298">
        <f t="shared" si="24"/>
        <v>6.416666666666667</v>
      </c>
    </row>
    <row r="299" spans="2:20" x14ac:dyDescent="0.2">
      <c r="B299" s="3" t="s">
        <v>47</v>
      </c>
      <c r="C299" s="3">
        <v>291</v>
      </c>
      <c r="D299" s="3">
        <v>291</v>
      </c>
      <c r="E299" s="10">
        <v>20.100000000000001</v>
      </c>
      <c r="F299" s="17">
        <f t="shared" si="25"/>
        <v>-0.80555555555555558</v>
      </c>
      <c r="G299" s="17">
        <f t="shared" si="26"/>
        <v>-2.9000000000000004</v>
      </c>
      <c r="R299">
        <f t="shared" si="22"/>
        <v>0</v>
      </c>
      <c r="S299">
        <f t="shared" si="23"/>
        <v>20.100000000000001</v>
      </c>
      <c r="T299">
        <f t="shared" si="24"/>
        <v>5.5833333333333339</v>
      </c>
    </row>
    <row r="300" spans="2:20" x14ac:dyDescent="0.2">
      <c r="B300" s="3" t="s">
        <v>47</v>
      </c>
      <c r="C300" s="3">
        <v>292</v>
      </c>
      <c r="D300" s="3">
        <v>292</v>
      </c>
      <c r="E300" s="10">
        <v>17.3</v>
      </c>
      <c r="F300" s="17">
        <f t="shared" si="25"/>
        <v>-0.69444444444444464</v>
      </c>
      <c r="G300" s="17">
        <f t="shared" si="26"/>
        <v>-2.5000000000000009</v>
      </c>
      <c r="R300">
        <f t="shared" si="22"/>
        <v>0</v>
      </c>
      <c r="S300">
        <f t="shared" si="23"/>
        <v>17.3</v>
      </c>
      <c r="T300">
        <f t="shared" si="24"/>
        <v>4.8055555555555554</v>
      </c>
    </row>
    <row r="301" spans="2:20" x14ac:dyDescent="0.2">
      <c r="B301" s="3" t="s">
        <v>47</v>
      </c>
      <c r="C301" s="3">
        <v>293</v>
      </c>
      <c r="D301" s="3">
        <v>293</v>
      </c>
      <c r="E301" s="10">
        <v>15.1</v>
      </c>
      <c r="F301" s="17">
        <f t="shared" si="25"/>
        <v>-0.50000000000000022</v>
      </c>
      <c r="G301" s="17">
        <f t="shared" si="26"/>
        <v>-1.8000000000000007</v>
      </c>
      <c r="R301">
        <f t="shared" si="22"/>
        <v>0</v>
      </c>
      <c r="S301">
        <f t="shared" si="23"/>
        <v>15.1</v>
      </c>
      <c r="T301">
        <f t="shared" si="24"/>
        <v>4.1944444444444446</v>
      </c>
    </row>
    <row r="302" spans="2:20" x14ac:dyDescent="0.2">
      <c r="B302" s="3" t="s">
        <v>47</v>
      </c>
      <c r="C302" s="3">
        <v>294</v>
      </c>
      <c r="D302" s="3">
        <v>294</v>
      </c>
      <c r="E302" s="10">
        <v>13.7</v>
      </c>
      <c r="F302" s="17">
        <f t="shared" si="25"/>
        <v>-0.23611111111111099</v>
      </c>
      <c r="G302" s="17">
        <f t="shared" si="26"/>
        <v>-0.84999999999999964</v>
      </c>
      <c r="R302">
        <f t="shared" si="22"/>
        <v>0</v>
      </c>
      <c r="S302">
        <f t="shared" si="23"/>
        <v>13.7</v>
      </c>
      <c r="T302">
        <f t="shared" si="24"/>
        <v>3.8055555555555554</v>
      </c>
    </row>
    <row r="303" spans="2:20" x14ac:dyDescent="0.2">
      <c r="B303" s="3" t="s">
        <v>47</v>
      </c>
      <c r="C303" s="3">
        <v>295</v>
      </c>
      <c r="D303" s="3">
        <v>295</v>
      </c>
      <c r="E303" s="10">
        <v>13.4</v>
      </c>
      <c r="F303" s="17">
        <f t="shared" si="25"/>
        <v>2.7777777777777925E-2</v>
      </c>
      <c r="G303" s="17">
        <f t="shared" si="26"/>
        <v>0.10000000000000053</v>
      </c>
      <c r="R303">
        <f t="shared" si="22"/>
        <v>0</v>
      </c>
      <c r="S303">
        <f t="shared" si="23"/>
        <v>13.4</v>
      </c>
      <c r="T303">
        <f t="shared" si="24"/>
        <v>3.7222222222222223</v>
      </c>
    </row>
    <row r="304" spans="2:20" x14ac:dyDescent="0.2">
      <c r="B304" s="3" t="s">
        <v>47</v>
      </c>
      <c r="C304" s="3">
        <v>296</v>
      </c>
      <c r="D304" s="3">
        <v>296</v>
      </c>
      <c r="E304" s="10">
        <v>13.9</v>
      </c>
      <c r="F304" s="17">
        <f t="shared" si="25"/>
        <v>0.22222222222222215</v>
      </c>
      <c r="G304" s="17">
        <f t="shared" si="26"/>
        <v>0.79999999999999982</v>
      </c>
      <c r="R304">
        <f t="shared" si="22"/>
        <v>0</v>
      </c>
      <c r="S304">
        <f t="shared" si="23"/>
        <v>13.9</v>
      </c>
      <c r="T304">
        <f t="shared" si="24"/>
        <v>3.8611111111111112</v>
      </c>
    </row>
    <row r="305" spans="2:20" x14ac:dyDescent="0.2">
      <c r="B305" s="3" t="s">
        <v>47</v>
      </c>
      <c r="C305" s="3">
        <v>297</v>
      </c>
      <c r="D305" s="3">
        <v>297</v>
      </c>
      <c r="E305" s="10">
        <v>15</v>
      </c>
      <c r="F305" s="17">
        <f t="shared" si="25"/>
        <v>0.33333333333333337</v>
      </c>
      <c r="G305" s="17">
        <f t="shared" si="26"/>
        <v>1.2000000000000002</v>
      </c>
      <c r="R305">
        <f t="shared" si="22"/>
        <v>0</v>
      </c>
      <c r="S305">
        <f t="shared" si="23"/>
        <v>15</v>
      </c>
      <c r="T305">
        <f t="shared" si="24"/>
        <v>4.166666666666667</v>
      </c>
    </row>
    <row r="306" spans="2:20" x14ac:dyDescent="0.2">
      <c r="B306" s="3" t="s">
        <v>47</v>
      </c>
      <c r="C306" s="3">
        <v>298</v>
      </c>
      <c r="D306" s="3">
        <v>298</v>
      </c>
      <c r="E306" s="10">
        <v>16.3</v>
      </c>
      <c r="F306" s="17">
        <f t="shared" si="25"/>
        <v>0.33333333333333315</v>
      </c>
      <c r="G306" s="17">
        <f t="shared" si="26"/>
        <v>1.1999999999999993</v>
      </c>
      <c r="R306">
        <f t="shared" si="22"/>
        <v>0</v>
      </c>
      <c r="S306">
        <f t="shared" si="23"/>
        <v>16.3</v>
      </c>
      <c r="T306">
        <f t="shared" si="24"/>
        <v>4.5277777777777777</v>
      </c>
    </row>
    <row r="307" spans="2:20" x14ac:dyDescent="0.2">
      <c r="B307" s="3" t="s">
        <v>47</v>
      </c>
      <c r="C307" s="3">
        <v>299</v>
      </c>
      <c r="D307" s="3">
        <v>299</v>
      </c>
      <c r="E307" s="10">
        <v>17.399999999999999</v>
      </c>
      <c r="F307" s="17">
        <f t="shared" si="25"/>
        <v>0.26388888888888867</v>
      </c>
      <c r="G307" s="17">
        <f t="shared" si="26"/>
        <v>0.94999999999999929</v>
      </c>
      <c r="R307">
        <f t="shared" si="22"/>
        <v>0</v>
      </c>
      <c r="S307">
        <f t="shared" si="23"/>
        <v>17.399999999999999</v>
      </c>
      <c r="T307">
        <f t="shared" si="24"/>
        <v>4.833333333333333</v>
      </c>
    </row>
    <row r="308" spans="2:20" x14ac:dyDescent="0.2">
      <c r="B308" s="3" t="s">
        <v>47</v>
      </c>
      <c r="C308" s="3">
        <v>300</v>
      </c>
      <c r="D308" s="3">
        <v>300</v>
      </c>
      <c r="E308" s="10">
        <v>18.2</v>
      </c>
      <c r="F308" s="17">
        <f t="shared" si="25"/>
        <v>0.16666666666666705</v>
      </c>
      <c r="G308" s="17">
        <f t="shared" si="26"/>
        <v>0.60000000000000142</v>
      </c>
      <c r="R308">
        <f t="shared" si="22"/>
        <v>0</v>
      </c>
      <c r="S308">
        <f t="shared" si="23"/>
        <v>18.2</v>
      </c>
      <c r="T308">
        <f t="shared" si="24"/>
        <v>5.0555555555555554</v>
      </c>
    </row>
    <row r="309" spans="2:20" x14ac:dyDescent="0.2">
      <c r="B309" s="3" t="s">
        <v>47</v>
      </c>
      <c r="C309" s="3">
        <v>301</v>
      </c>
      <c r="D309" s="3">
        <v>301</v>
      </c>
      <c r="E309" s="10">
        <v>18.600000000000001</v>
      </c>
      <c r="F309" s="17">
        <f t="shared" si="25"/>
        <v>8.3333333333333523E-2</v>
      </c>
      <c r="G309" s="17">
        <f t="shared" si="26"/>
        <v>0.30000000000000071</v>
      </c>
      <c r="R309">
        <f t="shared" si="22"/>
        <v>0</v>
      </c>
      <c r="S309">
        <f t="shared" si="23"/>
        <v>18.600000000000001</v>
      </c>
      <c r="T309">
        <f t="shared" si="24"/>
        <v>5.166666666666667</v>
      </c>
    </row>
    <row r="310" spans="2:20" x14ac:dyDescent="0.2">
      <c r="B310" s="3" t="s">
        <v>47</v>
      </c>
      <c r="C310" s="3">
        <v>302</v>
      </c>
      <c r="D310" s="3">
        <v>302</v>
      </c>
      <c r="E310" s="10">
        <v>18.8</v>
      </c>
      <c r="F310" s="17">
        <f t="shared" si="25"/>
        <v>5.5555555555555358E-2</v>
      </c>
      <c r="G310" s="17">
        <f t="shared" si="26"/>
        <v>0.19999999999999929</v>
      </c>
      <c r="R310">
        <f t="shared" si="22"/>
        <v>0</v>
      </c>
      <c r="S310">
        <f t="shared" si="23"/>
        <v>18.8</v>
      </c>
      <c r="T310">
        <f t="shared" si="24"/>
        <v>5.2222222222222223</v>
      </c>
    </row>
    <row r="311" spans="2:20" x14ac:dyDescent="0.2">
      <c r="B311" s="3" t="s">
        <v>47</v>
      </c>
      <c r="C311" s="3">
        <v>303</v>
      </c>
      <c r="D311" s="3">
        <v>303</v>
      </c>
      <c r="E311" s="10">
        <v>19</v>
      </c>
      <c r="F311" s="17">
        <f t="shared" si="25"/>
        <v>9.7222222222222127E-2</v>
      </c>
      <c r="G311" s="17">
        <f t="shared" si="26"/>
        <v>0.34999999999999964</v>
      </c>
      <c r="R311">
        <f t="shared" si="22"/>
        <v>0</v>
      </c>
      <c r="S311">
        <f t="shared" si="23"/>
        <v>19</v>
      </c>
      <c r="T311">
        <f t="shared" si="24"/>
        <v>5.2777777777777777</v>
      </c>
    </row>
    <row r="312" spans="2:20" x14ac:dyDescent="0.2">
      <c r="B312" s="3" t="s">
        <v>47</v>
      </c>
      <c r="C312" s="3">
        <v>304</v>
      </c>
      <c r="D312" s="3">
        <v>304</v>
      </c>
      <c r="E312" s="10">
        <v>19.5</v>
      </c>
      <c r="F312" s="17">
        <f t="shared" si="25"/>
        <v>0.15277777777777798</v>
      </c>
      <c r="G312" s="17">
        <f t="shared" si="26"/>
        <v>0.55000000000000071</v>
      </c>
      <c r="R312">
        <f t="shared" si="22"/>
        <v>0</v>
      </c>
      <c r="S312">
        <f t="shared" si="23"/>
        <v>19.5</v>
      </c>
      <c r="T312">
        <f t="shared" si="24"/>
        <v>5.416666666666667</v>
      </c>
    </row>
    <row r="313" spans="2:20" x14ac:dyDescent="0.2">
      <c r="B313" s="3" t="s">
        <v>47</v>
      </c>
      <c r="C313" s="3">
        <v>305</v>
      </c>
      <c r="D313" s="3">
        <v>305</v>
      </c>
      <c r="E313" s="10">
        <v>20.100000000000001</v>
      </c>
      <c r="F313" s="17">
        <f t="shared" si="25"/>
        <v>0.1388888888888889</v>
      </c>
      <c r="G313" s="17">
        <f t="shared" si="26"/>
        <v>0.5</v>
      </c>
      <c r="R313">
        <f t="shared" si="22"/>
        <v>0</v>
      </c>
      <c r="S313">
        <f t="shared" si="23"/>
        <v>20.100000000000001</v>
      </c>
      <c r="T313">
        <f t="shared" si="24"/>
        <v>5.5833333333333339</v>
      </c>
    </row>
    <row r="314" spans="2:20" x14ac:dyDescent="0.2">
      <c r="B314" s="3" t="s">
        <v>47</v>
      </c>
      <c r="C314" s="3">
        <v>306</v>
      </c>
      <c r="D314" s="3">
        <v>306</v>
      </c>
      <c r="E314" s="10">
        <v>20.5</v>
      </c>
      <c r="F314" s="17">
        <f t="shared" si="25"/>
        <v>1.3888888888888593E-2</v>
      </c>
      <c r="G314" s="17">
        <f t="shared" si="26"/>
        <v>4.9999999999998934E-2</v>
      </c>
      <c r="R314">
        <f t="shared" si="22"/>
        <v>0</v>
      </c>
      <c r="S314">
        <f t="shared" si="23"/>
        <v>20.5</v>
      </c>
      <c r="T314">
        <f t="shared" si="24"/>
        <v>5.6944444444444446</v>
      </c>
    </row>
    <row r="315" spans="2:20" x14ac:dyDescent="0.2">
      <c r="B315" s="3" t="s">
        <v>47</v>
      </c>
      <c r="C315" s="3">
        <v>307</v>
      </c>
      <c r="D315" s="3">
        <v>307</v>
      </c>
      <c r="E315" s="10">
        <v>20.2</v>
      </c>
      <c r="F315" s="17">
        <f t="shared" si="25"/>
        <v>-0.26388888888888867</v>
      </c>
      <c r="G315" s="17">
        <f t="shared" si="26"/>
        <v>-0.94999999999999929</v>
      </c>
      <c r="R315">
        <f t="shared" si="22"/>
        <v>0</v>
      </c>
      <c r="S315">
        <f t="shared" si="23"/>
        <v>20.2</v>
      </c>
      <c r="T315">
        <f t="shared" si="24"/>
        <v>5.6111111111111107</v>
      </c>
    </row>
    <row r="316" spans="2:20" x14ac:dyDescent="0.2">
      <c r="B316" s="3" t="s">
        <v>47</v>
      </c>
      <c r="C316" s="3">
        <v>308</v>
      </c>
      <c r="D316" s="3">
        <v>308</v>
      </c>
      <c r="E316" s="10">
        <v>18.600000000000001</v>
      </c>
      <c r="F316" s="17">
        <f t="shared" si="25"/>
        <v>-0.51388888888888873</v>
      </c>
      <c r="G316" s="17">
        <f t="shared" si="26"/>
        <v>-1.8499999999999996</v>
      </c>
      <c r="R316">
        <f t="shared" si="22"/>
        <v>0</v>
      </c>
      <c r="S316">
        <f t="shared" si="23"/>
        <v>18.600000000000001</v>
      </c>
      <c r="T316">
        <f t="shared" si="24"/>
        <v>5.166666666666667</v>
      </c>
    </row>
    <row r="317" spans="2:20" x14ac:dyDescent="0.2">
      <c r="B317" s="3" t="s">
        <v>47</v>
      </c>
      <c r="C317" s="3">
        <v>309</v>
      </c>
      <c r="D317" s="3">
        <v>309</v>
      </c>
      <c r="E317" s="10">
        <v>16.5</v>
      </c>
      <c r="F317" s="17">
        <f t="shared" si="25"/>
        <v>-0.58333333333333348</v>
      </c>
      <c r="G317" s="17">
        <f t="shared" si="26"/>
        <v>-2.1000000000000005</v>
      </c>
      <c r="R317">
        <f t="shared" si="22"/>
        <v>0</v>
      </c>
      <c r="S317">
        <f t="shared" si="23"/>
        <v>16.5</v>
      </c>
      <c r="T317">
        <f t="shared" si="24"/>
        <v>4.583333333333333</v>
      </c>
    </row>
    <row r="318" spans="2:20" x14ac:dyDescent="0.2">
      <c r="B318" s="3" t="s">
        <v>47</v>
      </c>
      <c r="C318" s="3">
        <v>310</v>
      </c>
      <c r="D318" s="3">
        <v>310</v>
      </c>
      <c r="E318" s="10">
        <v>14.4</v>
      </c>
      <c r="F318" s="17">
        <f t="shared" si="25"/>
        <v>-0.43055555555555547</v>
      </c>
      <c r="G318" s="17">
        <f t="shared" si="26"/>
        <v>-1.5499999999999998</v>
      </c>
      <c r="R318">
        <f t="shared" si="22"/>
        <v>0</v>
      </c>
      <c r="S318">
        <f t="shared" si="23"/>
        <v>14.4</v>
      </c>
      <c r="T318">
        <f t="shared" si="24"/>
        <v>4</v>
      </c>
    </row>
    <row r="319" spans="2:20" x14ac:dyDescent="0.2">
      <c r="B319" s="3" t="s">
        <v>47</v>
      </c>
      <c r="C319" s="3">
        <v>311</v>
      </c>
      <c r="D319" s="3">
        <v>311</v>
      </c>
      <c r="E319" s="10">
        <v>13.4</v>
      </c>
      <c r="F319" s="17">
        <f t="shared" si="25"/>
        <v>-0.20833333333333331</v>
      </c>
      <c r="G319" s="17">
        <f t="shared" si="26"/>
        <v>-0.75</v>
      </c>
      <c r="R319">
        <f t="shared" si="22"/>
        <v>0</v>
      </c>
      <c r="S319">
        <f t="shared" si="23"/>
        <v>13.4</v>
      </c>
      <c r="T319">
        <f t="shared" si="24"/>
        <v>3.7222222222222223</v>
      </c>
    </row>
    <row r="320" spans="2:20" x14ac:dyDescent="0.2">
      <c r="B320" s="3" t="s">
        <v>47</v>
      </c>
      <c r="C320" s="3">
        <v>312</v>
      </c>
      <c r="D320" s="3">
        <v>312</v>
      </c>
      <c r="E320" s="10">
        <v>12.9</v>
      </c>
      <c r="F320" s="17">
        <f t="shared" si="25"/>
        <v>-9.7222222222222363E-2</v>
      </c>
      <c r="G320" s="17">
        <f t="shared" si="26"/>
        <v>-0.35000000000000053</v>
      </c>
      <c r="R320">
        <f t="shared" si="22"/>
        <v>0</v>
      </c>
      <c r="S320">
        <f t="shared" si="23"/>
        <v>12.9</v>
      </c>
      <c r="T320">
        <f t="shared" si="24"/>
        <v>3.5833333333333335</v>
      </c>
    </row>
    <row r="321" spans="2:20" x14ac:dyDescent="0.2">
      <c r="B321" s="3" t="s">
        <v>47</v>
      </c>
      <c r="C321" s="3">
        <v>313</v>
      </c>
      <c r="D321" s="3">
        <v>313</v>
      </c>
      <c r="E321" s="10">
        <v>12.7</v>
      </c>
      <c r="F321" s="17">
        <f t="shared" si="25"/>
        <v>-6.9444444444444448E-2</v>
      </c>
      <c r="G321" s="17">
        <f t="shared" si="26"/>
        <v>-0.25</v>
      </c>
      <c r="R321">
        <f t="shared" si="22"/>
        <v>0</v>
      </c>
      <c r="S321">
        <f t="shared" si="23"/>
        <v>12.7</v>
      </c>
      <c r="T321">
        <f t="shared" si="24"/>
        <v>3.5277777777777777</v>
      </c>
    </row>
    <row r="322" spans="2:20" x14ac:dyDescent="0.2">
      <c r="B322" s="3" t="s">
        <v>47</v>
      </c>
      <c r="C322" s="3">
        <v>314</v>
      </c>
      <c r="D322" s="3">
        <v>314</v>
      </c>
      <c r="E322" s="10">
        <v>12.4</v>
      </c>
      <c r="F322" s="17">
        <f t="shared" si="25"/>
        <v>-4.1666666666666519E-2</v>
      </c>
      <c r="G322" s="17">
        <f t="shared" si="26"/>
        <v>-0.14999999999999947</v>
      </c>
      <c r="R322">
        <f t="shared" si="22"/>
        <v>0</v>
      </c>
      <c r="S322">
        <f t="shared" si="23"/>
        <v>12.4</v>
      </c>
      <c r="T322">
        <f t="shared" si="24"/>
        <v>3.4444444444444446</v>
      </c>
    </row>
    <row r="323" spans="2:20" x14ac:dyDescent="0.2">
      <c r="B323" s="3" t="s">
        <v>47</v>
      </c>
      <c r="C323" s="3">
        <v>315</v>
      </c>
      <c r="D323" s="3">
        <v>315</v>
      </c>
      <c r="E323" s="10">
        <v>12.4</v>
      </c>
      <c r="F323" s="17">
        <f t="shared" si="25"/>
        <v>5.5555555555555601E-2</v>
      </c>
      <c r="G323" s="17">
        <f t="shared" si="26"/>
        <v>0.20000000000000018</v>
      </c>
      <c r="R323">
        <f t="shared" si="22"/>
        <v>0</v>
      </c>
      <c r="S323">
        <f t="shared" si="23"/>
        <v>12.4</v>
      </c>
      <c r="T323">
        <f t="shared" si="24"/>
        <v>3.4444444444444446</v>
      </c>
    </row>
    <row r="324" spans="2:20" x14ac:dyDescent="0.2">
      <c r="B324" s="3" t="s">
        <v>47</v>
      </c>
      <c r="C324" s="3">
        <v>316</v>
      </c>
      <c r="D324" s="3">
        <v>316</v>
      </c>
      <c r="E324" s="10">
        <v>12.8</v>
      </c>
      <c r="F324" s="17">
        <f t="shared" si="25"/>
        <v>0.23611111111111099</v>
      </c>
      <c r="G324" s="17">
        <f t="shared" si="26"/>
        <v>0.84999999999999964</v>
      </c>
      <c r="R324">
        <f t="shared" si="22"/>
        <v>0</v>
      </c>
      <c r="S324">
        <f t="shared" si="23"/>
        <v>12.8</v>
      </c>
      <c r="T324">
        <f t="shared" si="24"/>
        <v>3.5555555555555558</v>
      </c>
    </row>
    <row r="325" spans="2:20" x14ac:dyDescent="0.2">
      <c r="B325" s="3" t="s">
        <v>47</v>
      </c>
      <c r="C325" s="3">
        <v>317</v>
      </c>
      <c r="D325" s="3">
        <v>317</v>
      </c>
      <c r="E325" s="10">
        <v>14.1</v>
      </c>
      <c r="F325" s="17">
        <f t="shared" si="25"/>
        <v>0.47222222222222199</v>
      </c>
      <c r="G325" s="17">
        <f t="shared" si="26"/>
        <v>1.6999999999999993</v>
      </c>
      <c r="R325">
        <f t="shared" si="22"/>
        <v>0</v>
      </c>
      <c r="S325">
        <f t="shared" si="23"/>
        <v>14.1</v>
      </c>
      <c r="T325">
        <f t="shared" si="24"/>
        <v>3.9166666666666665</v>
      </c>
    </row>
    <row r="326" spans="2:20" x14ac:dyDescent="0.2">
      <c r="B326" s="3" t="s">
        <v>47</v>
      </c>
      <c r="C326" s="3">
        <v>318</v>
      </c>
      <c r="D326" s="3">
        <v>318</v>
      </c>
      <c r="E326" s="10">
        <v>16.2</v>
      </c>
      <c r="F326" s="17">
        <f t="shared" si="25"/>
        <v>0.6527777777777779</v>
      </c>
      <c r="G326" s="17">
        <f t="shared" si="26"/>
        <v>2.3500000000000005</v>
      </c>
      <c r="R326">
        <f t="shared" si="22"/>
        <v>0</v>
      </c>
      <c r="S326">
        <f t="shared" si="23"/>
        <v>16.2</v>
      </c>
      <c r="T326">
        <f t="shared" si="24"/>
        <v>4.5</v>
      </c>
    </row>
    <row r="327" spans="2:20" x14ac:dyDescent="0.2">
      <c r="B327" s="3" t="s">
        <v>47</v>
      </c>
      <c r="C327" s="3">
        <v>319</v>
      </c>
      <c r="D327" s="3">
        <v>319</v>
      </c>
      <c r="E327" s="10">
        <v>18.8</v>
      </c>
      <c r="F327" s="17">
        <f t="shared" si="25"/>
        <v>0.79166666666666652</v>
      </c>
      <c r="G327" s="17">
        <f t="shared" si="26"/>
        <v>2.8499999999999996</v>
      </c>
      <c r="R327">
        <f t="shared" si="22"/>
        <v>0</v>
      </c>
      <c r="S327">
        <f t="shared" si="23"/>
        <v>18.8</v>
      </c>
      <c r="T327">
        <f t="shared" si="24"/>
        <v>5.2222222222222223</v>
      </c>
    </row>
    <row r="328" spans="2:20" x14ac:dyDescent="0.2">
      <c r="B328" s="3" t="s">
        <v>47</v>
      </c>
      <c r="C328" s="3">
        <v>320</v>
      </c>
      <c r="D328" s="3">
        <v>320</v>
      </c>
      <c r="E328" s="10">
        <v>21.9</v>
      </c>
      <c r="F328" s="17">
        <f t="shared" si="25"/>
        <v>0.86111111111111094</v>
      </c>
      <c r="G328" s="17">
        <f t="shared" si="26"/>
        <v>3.0999999999999996</v>
      </c>
      <c r="R328">
        <f t="shared" ref="R328:R391" si="27">IF(E328&lt;1,1,0)</f>
        <v>0</v>
      </c>
      <c r="S328">
        <f t="shared" ref="S328:S391" si="28">IF(R328=1,"",E328)</f>
        <v>21.9</v>
      </c>
      <c r="T328">
        <f t="shared" ref="T328:T391" si="29">E328/3.6</f>
        <v>6.083333333333333</v>
      </c>
    </row>
    <row r="329" spans="2:20" x14ac:dyDescent="0.2">
      <c r="B329" s="3" t="s">
        <v>47</v>
      </c>
      <c r="C329" s="3">
        <v>321</v>
      </c>
      <c r="D329" s="3">
        <v>321</v>
      </c>
      <c r="E329" s="10">
        <v>25</v>
      </c>
      <c r="F329" s="17">
        <f t="shared" si="25"/>
        <v>0.90277777777777779</v>
      </c>
      <c r="G329" s="17">
        <f t="shared" si="26"/>
        <v>3.25</v>
      </c>
      <c r="R329">
        <f t="shared" si="27"/>
        <v>0</v>
      </c>
      <c r="S329">
        <f t="shared" si="28"/>
        <v>25</v>
      </c>
      <c r="T329">
        <f t="shared" si="29"/>
        <v>6.9444444444444446</v>
      </c>
    </row>
    <row r="330" spans="2:20" x14ac:dyDescent="0.2">
      <c r="B330" s="3" t="s">
        <v>47</v>
      </c>
      <c r="C330" s="3">
        <v>322</v>
      </c>
      <c r="D330" s="3">
        <v>322</v>
      </c>
      <c r="E330" s="10">
        <v>28.4</v>
      </c>
      <c r="F330" s="17">
        <f t="shared" si="25"/>
        <v>0.87500000000000011</v>
      </c>
      <c r="G330" s="17">
        <f t="shared" si="26"/>
        <v>3.1500000000000004</v>
      </c>
      <c r="R330">
        <f t="shared" si="27"/>
        <v>0</v>
      </c>
      <c r="S330">
        <f t="shared" si="28"/>
        <v>28.4</v>
      </c>
      <c r="T330">
        <f t="shared" si="29"/>
        <v>7.8888888888888884</v>
      </c>
    </row>
    <row r="331" spans="2:20" x14ac:dyDescent="0.2">
      <c r="B331" s="3" t="s">
        <v>47</v>
      </c>
      <c r="C331" s="3">
        <v>323</v>
      </c>
      <c r="D331" s="3">
        <v>323</v>
      </c>
      <c r="E331" s="10">
        <v>31.3</v>
      </c>
      <c r="F331" s="17">
        <f t="shared" si="25"/>
        <v>0.7777777777777779</v>
      </c>
      <c r="G331" s="17">
        <f t="shared" si="26"/>
        <v>2.8000000000000007</v>
      </c>
      <c r="R331">
        <f t="shared" si="27"/>
        <v>0</v>
      </c>
      <c r="S331">
        <f t="shared" si="28"/>
        <v>31.3</v>
      </c>
      <c r="T331">
        <f t="shared" si="29"/>
        <v>8.6944444444444446</v>
      </c>
    </row>
    <row r="332" spans="2:20" x14ac:dyDescent="0.2">
      <c r="B332" s="3" t="s">
        <v>47</v>
      </c>
      <c r="C332" s="3">
        <v>324</v>
      </c>
      <c r="D332" s="3">
        <v>324</v>
      </c>
      <c r="E332" s="10">
        <v>34</v>
      </c>
      <c r="F332" s="17">
        <f t="shared" si="25"/>
        <v>0.45833333333333343</v>
      </c>
      <c r="G332" s="17">
        <f t="shared" si="26"/>
        <v>1.6500000000000004</v>
      </c>
      <c r="R332">
        <f t="shared" si="27"/>
        <v>0</v>
      </c>
      <c r="S332">
        <f t="shared" si="28"/>
        <v>34</v>
      </c>
      <c r="T332">
        <f t="shared" si="29"/>
        <v>9.4444444444444446</v>
      </c>
    </row>
    <row r="333" spans="2:20" x14ac:dyDescent="0.2">
      <c r="B333" s="3" t="s">
        <v>47</v>
      </c>
      <c r="C333" s="3">
        <v>325</v>
      </c>
      <c r="D333" s="3">
        <v>325</v>
      </c>
      <c r="E333" s="10">
        <v>34.6</v>
      </c>
      <c r="F333" s="17">
        <f t="shared" si="25"/>
        <v>-1.3888888888889086E-2</v>
      </c>
      <c r="G333" s="17">
        <f t="shared" si="26"/>
        <v>-5.0000000000000711E-2</v>
      </c>
      <c r="R333">
        <f t="shared" si="27"/>
        <v>0</v>
      </c>
      <c r="S333">
        <f t="shared" si="28"/>
        <v>34.6</v>
      </c>
      <c r="T333">
        <f t="shared" si="29"/>
        <v>9.6111111111111107</v>
      </c>
    </row>
    <row r="334" spans="2:20" x14ac:dyDescent="0.2">
      <c r="B334" s="3" t="s">
        <v>47</v>
      </c>
      <c r="C334" s="3">
        <v>326</v>
      </c>
      <c r="D334" s="3">
        <v>326</v>
      </c>
      <c r="E334" s="10">
        <v>33.9</v>
      </c>
      <c r="F334" s="17">
        <f t="shared" si="25"/>
        <v>-0.37500000000000039</v>
      </c>
      <c r="G334" s="17">
        <f t="shared" si="26"/>
        <v>-1.3500000000000014</v>
      </c>
      <c r="R334">
        <f t="shared" si="27"/>
        <v>0</v>
      </c>
      <c r="S334">
        <f t="shared" si="28"/>
        <v>33.9</v>
      </c>
      <c r="T334">
        <f t="shared" si="29"/>
        <v>9.4166666666666661</v>
      </c>
    </row>
    <row r="335" spans="2:20" x14ac:dyDescent="0.2">
      <c r="B335" s="3" t="s">
        <v>47</v>
      </c>
      <c r="C335" s="3">
        <v>327</v>
      </c>
      <c r="D335" s="3">
        <v>327</v>
      </c>
      <c r="E335" s="10">
        <v>31.9</v>
      </c>
      <c r="F335" s="17">
        <f t="shared" si="25"/>
        <v>-0.54166666666666641</v>
      </c>
      <c r="G335" s="17">
        <f t="shared" si="26"/>
        <v>-1.9499999999999993</v>
      </c>
      <c r="R335">
        <f t="shared" si="27"/>
        <v>0</v>
      </c>
      <c r="S335">
        <f t="shared" si="28"/>
        <v>31.9</v>
      </c>
      <c r="T335">
        <f t="shared" si="29"/>
        <v>8.8611111111111107</v>
      </c>
    </row>
    <row r="336" spans="2:20" x14ac:dyDescent="0.2">
      <c r="B336" s="3" t="s">
        <v>47</v>
      </c>
      <c r="C336" s="3">
        <v>328</v>
      </c>
      <c r="D336" s="3">
        <v>328</v>
      </c>
      <c r="E336" s="10">
        <v>30</v>
      </c>
      <c r="F336" s="17">
        <f t="shared" si="25"/>
        <v>-0.45833333333333293</v>
      </c>
      <c r="G336" s="17">
        <f t="shared" si="26"/>
        <v>-1.6499999999999986</v>
      </c>
      <c r="R336">
        <f t="shared" si="27"/>
        <v>0</v>
      </c>
      <c r="S336">
        <f t="shared" si="28"/>
        <v>30</v>
      </c>
      <c r="T336">
        <f t="shared" si="29"/>
        <v>8.3333333333333339</v>
      </c>
    </row>
    <row r="337" spans="2:20" x14ac:dyDescent="0.2">
      <c r="B337" s="3" t="s">
        <v>47</v>
      </c>
      <c r="C337" s="3">
        <v>329</v>
      </c>
      <c r="D337" s="3">
        <v>329</v>
      </c>
      <c r="E337" s="10">
        <v>28.6</v>
      </c>
      <c r="F337" s="17">
        <f t="shared" si="25"/>
        <v>-0.33333333333333315</v>
      </c>
      <c r="G337" s="17">
        <f t="shared" si="26"/>
        <v>-1.1999999999999993</v>
      </c>
      <c r="R337">
        <f t="shared" si="27"/>
        <v>0</v>
      </c>
      <c r="S337">
        <f t="shared" si="28"/>
        <v>28.6</v>
      </c>
      <c r="T337">
        <f t="shared" si="29"/>
        <v>7.9444444444444446</v>
      </c>
    </row>
    <row r="338" spans="2:20" x14ac:dyDescent="0.2">
      <c r="B338" s="3" t="s">
        <v>47</v>
      </c>
      <c r="C338" s="3">
        <v>330</v>
      </c>
      <c r="D338" s="3">
        <v>330</v>
      </c>
      <c r="E338" s="10">
        <v>27.6</v>
      </c>
      <c r="F338" s="17">
        <f t="shared" si="25"/>
        <v>-0.2222222222222224</v>
      </c>
      <c r="G338" s="17">
        <f t="shared" si="26"/>
        <v>-0.80000000000000071</v>
      </c>
      <c r="R338">
        <f t="shared" si="27"/>
        <v>0</v>
      </c>
      <c r="S338">
        <f t="shared" si="28"/>
        <v>27.6</v>
      </c>
      <c r="T338">
        <f t="shared" si="29"/>
        <v>7.666666666666667</v>
      </c>
    </row>
    <row r="339" spans="2:20" x14ac:dyDescent="0.2">
      <c r="B339" s="3" t="s">
        <v>47</v>
      </c>
      <c r="C339" s="3">
        <v>331</v>
      </c>
      <c r="D339" s="3">
        <v>331</v>
      </c>
      <c r="E339" s="10">
        <v>27</v>
      </c>
      <c r="F339" s="17">
        <f t="shared" si="25"/>
        <v>-0.18055555555555566</v>
      </c>
      <c r="G339" s="17">
        <f t="shared" si="26"/>
        <v>-0.65000000000000036</v>
      </c>
      <c r="R339">
        <f t="shared" si="27"/>
        <v>0</v>
      </c>
      <c r="S339">
        <f t="shared" si="28"/>
        <v>27</v>
      </c>
      <c r="T339">
        <f t="shared" si="29"/>
        <v>7.5</v>
      </c>
    </row>
    <row r="340" spans="2:20" x14ac:dyDescent="0.2">
      <c r="B340" s="3" t="s">
        <v>47</v>
      </c>
      <c r="C340" s="3">
        <v>332</v>
      </c>
      <c r="D340" s="3">
        <v>332</v>
      </c>
      <c r="E340" s="10">
        <v>26.3</v>
      </c>
      <c r="F340" s="17">
        <f t="shared" ref="F340:F403" si="30">($E341-$E339)/2/3.6</f>
        <v>-0.16666666666666657</v>
      </c>
      <c r="G340" s="17">
        <f t="shared" ref="G340:G403" si="31">($E341-$E339)/2</f>
        <v>-0.59999999999999964</v>
      </c>
      <c r="R340">
        <f t="shared" si="27"/>
        <v>0</v>
      </c>
      <c r="S340">
        <f t="shared" si="28"/>
        <v>26.3</v>
      </c>
      <c r="T340">
        <f t="shared" si="29"/>
        <v>7.3055555555555554</v>
      </c>
    </row>
    <row r="341" spans="2:20" x14ac:dyDescent="0.2">
      <c r="B341" s="3" t="s">
        <v>47</v>
      </c>
      <c r="C341" s="3">
        <v>333</v>
      </c>
      <c r="D341" s="3">
        <v>333</v>
      </c>
      <c r="E341" s="10">
        <v>25.8</v>
      </c>
      <c r="F341" s="17">
        <f t="shared" si="30"/>
        <v>-0.12500000000000031</v>
      </c>
      <c r="G341" s="17">
        <f t="shared" si="31"/>
        <v>-0.45000000000000107</v>
      </c>
      <c r="R341">
        <f t="shared" si="27"/>
        <v>0</v>
      </c>
      <c r="S341">
        <f t="shared" si="28"/>
        <v>25.8</v>
      </c>
      <c r="T341">
        <f t="shared" si="29"/>
        <v>7.166666666666667</v>
      </c>
    </row>
    <row r="342" spans="2:20" x14ac:dyDescent="0.2">
      <c r="B342" s="3" t="s">
        <v>47</v>
      </c>
      <c r="C342" s="3">
        <v>334</v>
      </c>
      <c r="D342" s="3">
        <v>334</v>
      </c>
      <c r="E342" s="10">
        <v>25.4</v>
      </c>
      <c r="F342" s="17">
        <f t="shared" si="30"/>
        <v>-9.7222222222222127E-2</v>
      </c>
      <c r="G342" s="17">
        <f t="shared" si="31"/>
        <v>-0.34999999999999964</v>
      </c>
      <c r="R342">
        <f t="shared" si="27"/>
        <v>0</v>
      </c>
      <c r="S342">
        <f t="shared" si="28"/>
        <v>25.4</v>
      </c>
      <c r="T342">
        <f t="shared" si="29"/>
        <v>7.0555555555555554</v>
      </c>
    </row>
    <row r="343" spans="2:20" x14ac:dyDescent="0.2">
      <c r="B343" s="3" t="s">
        <v>47</v>
      </c>
      <c r="C343" s="3">
        <v>335</v>
      </c>
      <c r="D343" s="3">
        <v>335</v>
      </c>
      <c r="E343" s="10">
        <v>25.1</v>
      </c>
      <c r="F343" s="17">
        <f t="shared" si="30"/>
        <v>-9.7222222222222127E-2</v>
      </c>
      <c r="G343" s="17">
        <f t="shared" si="31"/>
        <v>-0.34999999999999964</v>
      </c>
      <c r="R343">
        <f t="shared" si="27"/>
        <v>0</v>
      </c>
      <c r="S343">
        <f t="shared" si="28"/>
        <v>25.1</v>
      </c>
      <c r="T343">
        <f t="shared" si="29"/>
        <v>6.9722222222222223</v>
      </c>
    </row>
    <row r="344" spans="2:20" x14ac:dyDescent="0.2">
      <c r="B344" s="3" t="s">
        <v>47</v>
      </c>
      <c r="C344" s="3">
        <v>336</v>
      </c>
      <c r="D344" s="3">
        <v>336</v>
      </c>
      <c r="E344" s="10">
        <v>24.7</v>
      </c>
      <c r="F344" s="17">
        <f t="shared" si="30"/>
        <v>-0.1388888888888889</v>
      </c>
      <c r="G344" s="17">
        <f t="shared" si="31"/>
        <v>-0.5</v>
      </c>
      <c r="R344">
        <f t="shared" si="27"/>
        <v>0</v>
      </c>
      <c r="S344">
        <f t="shared" si="28"/>
        <v>24.7</v>
      </c>
      <c r="T344">
        <f t="shared" si="29"/>
        <v>6.8611111111111107</v>
      </c>
    </row>
    <row r="345" spans="2:20" x14ac:dyDescent="0.2">
      <c r="B345" s="3" t="s">
        <v>47</v>
      </c>
      <c r="C345" s="3">
        <v>337</v>
      </c>
      <c r="D345" s="3">
        <v>337</v>
      </c>
      <c r="E345" s="10">
        <v>24.1</v>
      </c>
      <c r="F345" s="17">
        <f t="shared" si="30"/>
        <v>-0.16666666666666657</v>
      </c>
      <c r="G345" s="17">
        <f t="shared" si="31"/>
        <v>-0.59999999999999964</v>
      </c>
      <c r="R345">
        <f t="shared" si="27"/>
        <v>0</v>
      </c>
      <c r="S345">
        <f t="shared" si="28"/>
        <v>24.1</v>
      </c>
      <c r="T345">
        <f t="shared" si="29"/>
        <v>6.6944444444444446</v>
      </c>
    </row>
    <row r="346" spans="2:20" x14ac:dyDescent="0.2">
      <c r="B346" s="3" t="s">
        <v>47</v>
      </c>
      <c r="C346" s="3">
        <v>338</v>
      </c>
      <c r="D346" s="3">
        <v>338</v>
      </c>
      <c r="E346" s="10">
        <v>23.5</v>
      </c>
      <c r="F346" s="17">
        <f t="shared" si="30"/>
        <v>-0.27777777777777779</v>
      </c>
      <c r="G346" s="17">
        <f t="shared" si="31"/>
        <v>-1</v>
      </c>
      <c r="R346">
        <f t="shared" si="27"/>
        <v>0</v>
      </c>
      <c r="S346">
        <f t="shared" si="28"/>
        <v>23.5</v>
      </c>
      <c r="T346">
        <f t="shared" si="29"/>
        <v>6.5277777777777777</v>
      </c>
    </row>
    <row r="347" spans="2:20" x14ac:dyDescent="0.2">
      <c r="B347" s="3" t="s">
        <v>47</v>
      </c>
      <c r="C347" s="3">
        <v>339</v>
      </c>
      <c r="D347" s="3">
        <v>339</v>
      </c>
      <c r="E347" s="10">
        <v>22.1</v>
      </c>
      <c r="F347" s="17">
        <f t="shared" si="30"/>
        <v>-0.41666666666666663</v>
      </c>
      <c r="G347" s="17">
        <f t="shared" si="31"/>
        <v>-1.5</v>
      </c>
      <c r="R347">
        <f t="shared" si="27"/>
        <v>0</v>
      </c>
      <c r="S347">
        <f t="shared" si="28"/>
        <v>22.1</v>
      </c>
      <c r="T347">
        <f t="shared" si="29"/>
        <v>6.1388888888888893</v>
      </c>
    </row>
    <row r="348" spans="2:20" x14ac:dyDescent="0.2">
      <c r="B348" s="3" t="s">
        <v>47</v>
      </c>
      <c r="C348" s="3">
        <v>340</v>
      </c>
      <c r="D348" s="3">
        <v>340</v>
      </c>
      <c r="E348" s="10">
        <v>20.5</v>
      </c>
      <c r="F348" s="17">
        <f t="shared" si="30"/>
        <v>-0.43055555555555575</v>
      </c>
      <c r="G348" s="17">
        <f t="shared" si="31"/>
        <v>-1.5500000000000007</v>
      </c>
      <c r="R348">
        <f t="shared" si="27"/>
        <v>0</v>
      </c>
      <c r="S348">
        <f t="shared" si="28"/>
        <v>20.5</v>
      </c>
      <c r="T348">
        <f t="shared" si="29"/>
        <v>5.6944444444444446</v>
      </c>
    </row>
    <row r="349" spans="2:20" x14ac:dyDescent="0.2">
      <c r="B349" s="3" t="s">
        <v>47</v>
      </c>
      <c r="C349" s="3">
        <v>341</v>
      </c>
      <c r="D349" s="3">
        <v>341</v>
      </c>
      <c r="E349" s="10">
        <v>19</v>
      </c>
      <c r="F349" s="17">
        <f t="shared" si="30"/>
        <v>-0.30555555555555547</v>
      </c>
      <c r="G349" s="17">
        <f t="shared" si="31"/>
        <v>-1.0999999999999996</v>
      </c>
      <c r="R349">
        <f t="shared" si="27"/>
        <v>0</v>
      </c>
      <c r="S349">
        <f t="shared" si="28"/>
        <v>19</v>
      </c>
      <c r="T349">
        <f t="shared" si="29"/>
        <v>5.2777777777777777</v>
      </c>
    </row>
    <row r="350" spans="2:20" x14ac:dyDescent="0.2">
      <c r="B350" s="3" t="s">
        <v>47</v>
      </c>
      <c r="C350" s="3">
        <v>342</v>
      </c>
      <c r="D350" s="3">
        <v>342</v>
      </c>
      <c r="E350" s="10">
        <v>18.3</v>
      </c>
      <c r="F350" s="17">
        <f t="shared" si="30"/>
        <v>-0.1388888888888889</v>
      </c>
      <c r="G350" s="17">
        <f t="shared" si="31"/>
        <v>-0.5</v>
      </c>
      <c r="R350">
        <f t="shared" si="27"/>
        <v>0</v>
      </c>
      <c r="S350">
        <f t="shared" si="28"/>
        <v>18.3</v>
      </c>
      <c r="T350">
        <f t="shared" si="29"/>
        <v>5.083333333333333</v>
      </c>
    </row>
    <row r="351" spans="2:20" x14ac:dyDescent="0.2">
      <c r="B351" s="3" t="s">
        <v>47</v>
      </c>
      <c r="C351" s="3">
        <v>343</v>
      </c>
      <c r="D351" s="3">
        <v>343</v>
      </c>
      <c r="E351" s="10">
        <v>18</v>
      </c>
      <c r="F351" s="17">
        <f t="shared" si="30"/>
        <v>-8.3333333333333523E-2</v>
      </c>
      <c r="G351" s="17">
        <f t="shared" si="31"/>
        <v>-0.30000000000000071</v>
      </c>
      <c r="R351">
        <f t="shared" si="27"/>
        <v>0</v>
      </c>
      <c r="S351">
        <f t="shared" si="28"/>
        <v>18</v>
      </c>
      <c r="T351">
        <f t="shared" si="29"/>
        <v>5</v>
      </c>
    </row>
    <row r="352" spans="2:20" x14ac:dyDescent="0.2">
      <c r="B352" s="3" t="s">
        <v>47</v>
      </c>
      <c r="C352" s="3">
        <v>344</v>
      </c>
      <c r="D352" s="3">
        <v>344</v>
      </c>
      <c r="E352" s="10">
        <v>17.7</v>
      </c>
      <c r="F352" s="17">
        <f t="shared" si="30"/>
        <v>-8.3333333333333523E-2</v>
      </c>
      <c r="G352" s="17">
        <f t="shared" si="31"/>
        <v>-0.30000000000000071</v>
      </c>
      <c r="R352">
        <f t="shared" si="27"/>
        <v>0</v>
      </c>
      <c r="S352">
        <f t="shared" si="28"/>
        <v>17.7</v>
      </c>
      <c r="T352">
        <f t="shared" si="29"/>
        <v>4.9166666666666661</v>
      </c>
    </row>
    <row r="353" spans="2:20" x14ac:dyDescent="0.2">
      <c r="B353" s="3" t="s">
        <v>47</v>
      </c>
      <c r="C353" s="3">
        <v>345</v>
      </c>
      <c r="D353" s="3">
        <v>345</v>
      </c>
      <c r="E353" s="10">
        <v>17.399999999999999</v>
      </c>
      <c r="F353" s="17">
        <f t="shared" si="30"/>
        <v>-0.19444444444444425</v>
      </c>
      <c r="G353" s="17">
        <f t="shared" si="31"/>
        <v>-0.69999999999999929</v>
      </c>
      <c r="R353">
        <f t="shared" si="27"/>
        <v>0</v>
      </c>
      <c r="S353">
        <f t="shared" si="28"/>
        <v>17.399999999999999</v>
      </c>
      <c r="T353">
        <f t="shared" si="29"/>
        <v>4.833333333333333</v>
      </c>
    </row>
    <row r="354" spans="2:20" x14ac:dyDescent="0.2">
      <c r="B354" s="3" t="s">
        <v>47</v>
      </c>
      <c r="C354" s="3">
        <v>346</v>
      </c>
      <c r="D354" s="3">
        <v>346</v>
      </c>
      <c r="E354" s="10">
        <v>16.3</v>
      </c>
      <c r="F354" s="17">
        <f t="shared" si="30"/>
        <v>-0.43055555555555525</v>
      </c>
      <c r="G354" s="17">
        <f t="shared" si="31"/>
        <v>-1.5499999999999989</v>
      </c>
      <c r="R354">
        <f t="shared" si="27"/>
        <v>0</v>
      </c>
      <c r="S354">
        <f t="shared" si="28"/>
        <v>16.3</v>
      </c>
      <c r="T354">
        <f t="shared" si="29"/>
        <v>4.5277777777777777</v>
      </c>
    </row>
    <row r="355" spans="2:20" x14ac:dyDescent="0.2">
      <c r="B355" s="3" t="s">
        <v>47</v>
      </c>
      <c r="C355" s="3">
        <v>347</v>
      </c>
      <c r="D355" s="3">
        <v>347</v>
      </c>
      <c r="E355" s="10">
        <v>14.3</v>
      </c>
      <c r="F355" s="17">
        <f t="shared" si="30"/>
        <v>-0.66666666666666674</v>
      </c>
      <c r="G355" s="17">
        <f t="shared" si="31"/>
        <v>-2.4000000000000004</v>
      </c>
      <c r="R355">
        <f t="shared" si="27"/>
        <v>0</v>
      </c>
      <c r="S355">
        <f t="shared" si="28"/>
        <v>14.3</v>
      </c>
      <c r="T355">
        <f t="shared" si="29"/>
        <v>3.9722222222222223</v>
      </c>
    </row>
    <row r="356" spans="2:20" x14ac:dyDescent="0.2">
      <c r="B356" s="3" t="s">
        <v>47</v>
      </c>
      <c r="C356" s="3">
        <v>348</v>
      </c>
      <c r="D356" s="3">
        <v>348</v>
      </c>
      <c r="E356" s="10">
        <v>11.5</v>
      </c>
      <c r="F356" s="17">
        <f t="shared" si="30"/>
        <v>-0.79166666666666674</v>
      </c>
      <c r="G356" s="17">
        <f t="shared" si="31"/>
        <v>-2.8500000000000005</v>
      </c>
      <c r="R356">
        <f t="shared" si="27"/>
        <v>0</v>
      </c>
      <c r="S356">
        <f t="shared" si="28"/>
        <v>11.5</v>
      </c>
      <c r="T356">
        <f t="shared" si="29"/>
        <v>3.1944444444444442</v>
      </c>
    </row>
    <row r="357" spans="2:20" x14ac:dyDescent="0.2">
      <c r="B357" s="3" t="s">
        <v>47</v>
      </c>
      <c r="C357" s="3">
        <v>349</v>
      </c>
      <c r="D357" s="3">
        <v>349</v>
      </c>
      <c r="E357" s="10">
        <v>8.6</v>
      </c>
      <c r="F357" s="17">
        <f t="shared" si="30"/>
        <v>-0.83333333333333326</v>
      </c>
      <c r="G357" s="17">
        <f t="shared" si="31"/>
        <v>-3</v>
      </c>
      <c r="R357">
        <f t="shared" si="27"/>
        <v>0</v>
      </c>
      <c r="S357">
        <f t="shared" si="28"/>
        <v>8.6</v>
      </c>
      <c r="T357">
        <f t="shared" si="29"/>
        <v>2.3888888888888888</v>
      </c>
    </row>
    <row r="358" spans="2:20" x14ac:dyDescent="0.2">
      <c r="B358" s="3" t="s">
        <v>47</v>
      </c>
      <c r="C358" s="3">
        <v>350</v>
      </c>
      <c r="D358" s="3">
        <v>350</v>
      </c>
      <c r="E358" s="10">
        <v>5.5</v>
      </c>
      <c r="F358" s="17">
        <f t="shared" si="30"/>
        <v>-0.76388888888888884</v>
      </c>
      <c r="G358" s="17">
        <f t="shared" si="31"/>
        <v>-2.75</v>
      </c>
      <c r="R358">
        <f t="shared" si="27"/>
        <v>0</v>
      </c>
      <c r="S358">
        <f t="shared" si="28"/>
        <v>5.5</v>
      </c>
      <c r="T358">
        <f t="shared" si="29"/>
        <v>1.5277777777777777</v>
      </c>
    </row>
    <row r="359" spans="2:20" x14ac:dyDescent="0.2">
      <c r="B359" s="3" t="s">
        <v>47</v>
      </c>
      <c r="C359" s="3">
        <v>351</v>
      </c>
      <c r="D359" s="3">
        <v>351</v>
      </c>
      <c r="E359" s="10">
        <v>3.1</v>
      </c>
      <c r="F359" s="17">
        <f t="shared" si="30"/>
        <v>-0.59722222222222221</v>
      </c>
      <c r="G359" s="17">
        <f t="shared" si="31"/>
        <v>-2.15</v>
      </c>
      <c r="R359">
        <f t="shared" si="27"/>
        <v>0</v>
      </c>
      <c r="S359">
        <f t="shared" si="28"/>
        <v>3.1</v>
      </c>
      <c r="T359">
        <f t="shared" si="29"/>
        <v>0.86111111111111116</v>
      </c>
    </row>
    <row r="360" spans="2:20" x14ac:dyDescent="0.2">
      <c r="B360" s="3" t="s">
        <v>47</v>
      </c>
      <c r="C360" s="3">
        <v>352</v>
      </c>
      <c r="D360" s="3">
        <v>352</v>
      </c>
      <c r="E360" s="10">
        <v>1.2</v>
      </c>
      <c r="F360" s="17">
        <f t="shared" si="30"/>
        <v>-0.43055555555555558</v>
      </c>
      <c r="G360" s="17">
        <f t="shared" si="31"/>
        <v>-1.55</v>
      </c>
      <c r="R360">
        <f t="shared" si="27"/>
        <v>0</v>
      </c>
      <c r="S360">
        <f t="shared" si="28"/>
        <v>1.2</v>
      </c>
      <c r="T360">
        <f t="shared" si="29"/>
        <v>0.33333333333333331</v>
      </c>
    </row>
    <row r="361" spans="2:20" x14ac:dyDescent="0.2">
      <c r="B361" s="3" t="s">
        <v>47</v>
      </c>
      <c r="C361" s="3">
        <v>353</v>
      </c>
      <c r="D361" s="3">
        <v>353</v>
      </c>
      <c r="E361" s="10">
        <v>0</v>
      </c>
      <c r="F361" s="17">
        <f t="shared" si="30"/>
        <v>-0.16666666666666666</v>
      </c>
      <c r="G361" s="17">
        <f t="shared" si="31"/>
        <v>-0.6</v>
      </c>
      <c r="R361">
        <f t="shared" si="27"/>
        <v>1</v>
      </c>
      <c r="S361" t="str">
        <f t="shared" si="28"/>
        <v/>
      </c>
      <c r="T361">
        <f t="shared" si="29"/>
        <v>0</v>
      </c>
    </row>
    <row r="362" spans="2:20" x14ac:dyDescent="0.2">
      <c r="B362" s="3" t="s">
        <v>47</v>
      </c>
      <c r="C362" s="3">
        <v>354</v>
      </c>
      <c r="D362" s="3">
        <v>354</v>
      </c>
      <c r="E362" s="10">
        <v>0</v>
      </c>
      <c r="F362" s="17">
        <f t="shared" si="30"/>
        <v>0</v>
      </c>
      <c r="G362" s="17">
        <f t="shared" si="31"/>
        <v>0</v>
      </c>
      <c r="R362">
        <f t="shared" si="27"/>
        <v>1</v>
      </c>
      <c r="S362" t="str">
        <f t="shared" si="28"/>
        <v/>
      </c>
      <c r="T362">
        <f t="shared" si="29"/>
        <v>0</v>
      </c>
    </row>
    <row r="363" spans="2:20" x14ac:dyDescent="0.2">
      <c r="B363" s="3" t="s">
        <v>47</v>
      </c>
      <c r="C363" s="3">
        <v>355</v>
      </c>
      <c r="D363" s="3">
        <v>355</v>
      </c>
      <c r="E363" s="10">
        <v>0</v>
      </c>
      <c r="F363" s="17">
        <f t="shared" si="30"/>
        <v>0</v>
      </c>
      <c r="G363" s="17">
        <f t="shared" si="31"/>
        <v>0</v>
      </c>
      <c r="R363">
        <f t="shared" si="27"/>
        <v>1</v>
      </c>
      <c r="S363" t="str">
        <f t="shared" si="28"/>
        <v/>
      </c>
      <c r="T363">
        <f t="shared" si="29"/>
        <v>0</v>
      </c>
    </row>
    <row r="364" spans="2:20" x14ac:dyDescent="0.2">
      <c r="B364" s="3" t="s">
        <v>47</v>
      </c>
      <c r="C364" s="3">
        <v>356</v>
      </c>
      <c r="D364" s="3">
        <v>356</v>
      </c>
      <c r="E364" s="10">
        <v>0</v>
      </c>
      <c r="F364" s="17">
        <f t="shared" si="30"/>
        <v>0</v>
      </c>
      <c r="G364" s="17">
        <f t="shared" si="31"/>
        <v>0</v>
      </c>
      <c r="R364">
        <f t="shared" si="27"/>
        <v>1</v>
      </c>
      <c r="S364" t="str">
        <f t="shared" si="28"/>
        <v/>
      </c>
      <c r="T364">
        <f t="shared" si="29"/>
        <v>0</v>
      </c>
    </row>
    <row r="365" spans="2:20" x14ac:dyDescent="0.2">
      <c r="B365" s="3" t="s">
        <v>47</v>
      </c>
      <c r="C365" s="3">
        <v>357</v>
      </c>
      <c r="D365" s="3">
        <v>357</v>
      </c>
      <c r="E365" s="10">
        <v>0</v>
      </c>
      <c r="F365" s="17">
        <f t="shared" si="30"/>
        <v>0</v>
      </c>
      <c r="G365" s="17">
        <f t="shared" si="31"/>
        <v>0</v>
      </c>
      <c r="R365">
        <f t="shared" si="27"/>
        <v>1</v>
      </c>
      <c r="S365" t="str">
        <f t="shared" si="28"/>
        <v/>
      </c>
      <c r="T365">
        <f t="shared" si="29"/>
        <v>0</v>
      </c>
    </row>
    <row r="366" spans="2:20" x14ac:dyDescent="0.2">
      <c r="B366" s="3" t="s">
        <v>47</v>
      </c>
      <c r="C366" s="3">
        <v>358</v>
      </c>
      <c r="D366" s="3">
        <v>358</v>
      </c>
      <c r="E366" s="10">
        <v>0</v>
      </c>
      <c r="F366" s="17">
        <f t="shared" si="30"/>
        <v>0</v>
      </c>
      <c r="G366" s="17">
        <f t="shared" si="31"/>
        <v>0</v>
      </c>
      <c r="R366">
        <f t="shared" si="27"/>
        <v>1</v>
      </c>
      <c r="S366" t="str">
        <f t="shared" si="28"/>
        <v/>
      </c>
      <c r="T366">
        <f t="shared" si="29"/>
        <v>0</v>
      </c>
    </row>
    <row r="367" spans="2:20" x14ac:dyDescent="0.2">
      <c r="B367" s="3" t="s">
        <v>47</v>
      </c>
      <c r="C367" s="3">
        <v>359</v>
      </c>
      <c r="D367" s="3">
        <v>359</v>
      </c>
      <c r="E367" s="10">
        <v>0</v>
      </c>
      <c r="F367" s="17">
        <f t="shared" si="30"/>
        <v>0.19444444444444442</v>
      </c>
      <c r="G367" s="17">
        <f t="shared" si="31"/>
        <v>0.7</v>
      </c>
      <c r="R367">
        <f t="shared" si="27"/>
        <v>1</v>
      </c>
      <c r="S367" t="str">
        <f t="shared" si="28"/>
        <v/>
      </c>
      <c r="T367">
        <f t="shared" si="29"/>
        <v>0</v>
      </c>
    </row>
    <row r="368" spans="2:20" x14ac:dyDescent="0.2">
      <c r="B368" s="3" t="s">
        <v>47</v>
      </c>
      <c r="C368" s="3">
        <v>360</v>
      </c>
      <c r="D368" s="3">
        <v>360</v>
      </c>
      <c r="E368" s="10">
        <v>1.4</v>
      </c>
      <c r="F368" s="17">
        <f t="shared" si="30"/>
        <v>0.44444444444444448</v>
      </c>
      <c r="G368" s="17">
        <f t="shared" si="31"/>
        <v>1.6</v>
      </c>
      <c r="R368">
        <f t="shared" si="27"/>
        <v>0</v>
      </c>
      <c r="S368">
        <f t="shared" si="28"/>
        <v>1.4</v>
      </c>
      <c r="T368">
        <f t="shared" si="29"/>
        <v>0.38888888888888884</v>
      </c>
    </row>
    <row r="369" spans="2:20" x14ac:dyDescent="0.2">
      <c r="B369" s="3" t="s">
        <v>47</v>
      </c>
      <c r="C369" s="3">
        <v>361</v>
      </c>
      <c r="D369" s="3">
        <v>361</v>
      </c>
      <c r="E369" s="10">
        <v>3.2</v>
      </c>
      <c r="F369" s="17">
        <f t="shared" si="30"/>
        <v>0.58333333333333326</v>
      </c>
      <c r="G369" s="17">
        <f t="shared" si="31"/>
        <v>2.0999999999999996</v>
      </c>
      <c r="R369">
        <f t="shared" si="27"/>
        <v>0</v>
      </c>
      <c r="S369">
        <f t="shared" si="28"/>
        <v>3.2</v>
      </c>
      <c r="T369">
        <f t="shared" si="29"/>
        <v>0.88888888888888895</v>
      </c>
    </row>
    <row r="370" spans="2:20" x14ac:dyDescent="0.2">
      <c r="B370" s="3" t="s">
        <v>47</v>
      </c>
      <c r="C370" s="3">
        <v>362</v>
      </c>
      <c r="D370" s="3">
        <v>362</v>
      </c>
      <c r="E370" s="10">
        <v>5.6</v>
      </c>
      <c r="F370" s="17">
        <f t="shared" si="30"/>
        <v>0.68055555555555547</v>
      </c>
      <c r="G370" s="17">
        <f t="shared" si="31"/>
        <v>2.4499999999999997</v>
      </c>
      <c r="R370">
        <f t="shared" si="27"/>
        <v>0</v>
      </c>
      <c r="S370">
        <f t="shared" si="28"/>
        <v>5.6</v>
      </c>
      <c r="T370">
        <f t="shared" si="29"/>
        <v>1.5555555555555554</v>
      </c>
    </row>
    <row r="371" spans="2:20" x14ac:dyDescent="0.2">
      <c r="B371" s="3" t="s">
        <v>47</v>
      </c>
      <c r="C371" s="3">
        <v>363</v>
      </c>
      <c r="D371" s="3">
        <v>363</v>
      </c>
      <c r="E371" s="10">
        <v>8.1</v>
      </c>
      <c r="F371" s="17">
        <f t="shared" si="30"/>
        <v>0.6527777777777779</v>
      </c>
      <c r="G371" s="17">
        <f t="shared" si="31"/>
        <v>2.3500000000000005</v>
      </c>
      <c r="R371">
        <f t="shared" si="27"/>
        <v>0</v>
      </c>
      <c r="S371">
        <f t="shared" si="28"/>
        <v>8.1</v>
      </c>
      <c r="T371">
        <f t="shared" si="29"/>
        <v>2.25</v>
      </c>
    </row>
    <row r="372" spans="2:20" x14ac:dyDescent="0.2">
      <c r="B372" s="3" t="s">
        <v>47</v>
      </c>
      <c r="C372" s="3">
        <v>364</v>
      </c>
      <c r="D372" s="3">
        <v>364</v>
      </c>
      <c r="E372" s="10">
        <v>10.3</v>
      </c>
      <c r="F372" s="17">
        <f t="shared" si="30"/>
        <v>0.55555555555555558</v>
      </c>
      <c r="G372" s="17">
        <f t="shared" si="31"/>
        <v>2</v>
      </c>
      <c r="R372">
        <f t="shared" si="27"/>
        <v>0</v>
      </c>
      <c r="S372">
        <f t="shared" si="28"/>
        <v>10.3</v>
      </c>
      <c r="T372">
        <f t="shared" si="29"/>
        <v>2.8611111111111112</v>
      </c>
    </row>
    <row r="373" spans="2:20" x14ac:dyDescent="0.2">
      <c r="B373" s="3" t="s">
        <v>47</v>
      </c>
      <c r="C373" s="3">
        <v>365</v>
      </c>
      <c r="D373" s="3">
        <v>365</v>
      </c>
      <c r="E373" s="10">
        <v>12.1</v>
      </c>
      <c r="F373" s="17">
        <f t="shared" si="30"/>
        <v>0.37499999999999989</v>
      </c>
      <c r="G373" s="17">
        <f t="shared" si="31"/>
        <v>1.3499999999999996</v>
      </c>
      <c r="R373">
        <f t="shared" si="27"/>
        <v>0</v>
      </c>
      <c r="S373">
        <f t="shared" si="28"/>
        <v>12.1</v>
      </c>
      <c r="T373">
        <f t="shared" si="29"/>
        <v>3.3611111111111107</v>
      </c>
    </row>
    <row r="374" spans="2:20" x14ac:dyDescent="0.2">
      <c r="B374" s="3" t="s">
        <v>47</v>
      </c>
      <c r="C374" s="3">
        <v>366</v>
      </c>
      <c r="D374" s="3">
        <v>366</v>
      </c>
      <c r="E374" s="10">
        <v>13</v>
      </c>
      <c r="F374" s="17">
        <f t="shared" si="30"/>
        <v>0.19444444444444448</v>
      </c>
      <c r="G374" s="17">
        <f t="shared" si="31"/>
        <v>0.70000000000000018</v>
      </c>
      <c r="R374">
        <f t="shared" si="27"/>
        <v>0</v>
      </c>
      <c r="S374">
        <f t="shared" si="28"/>
        <v>13</v>
      </c>
      <c r="T374">
        <f t="shared" si="29"/>
        <v>3.6111111111111112</v>
      </c>
    </row>
    <row r="375" spans="2:20" x14ac:dyDescent="0.2">
      <c r="B375" s="3" t="s">
        <v>47</v>
      </c>
      <c r="C375" s="3">
        <v>367</v>
      </c>
      <c r="D375" s="3">
        <v>367</v>
      </c>
      <c r="E375" s="10">
        <v>13.5</v>
      </c>
      <c r="F375" s="17">
        <f t="shared" si="30"/>
        <v>0.16666666666666657</v>
      </c>
      <c r="G375" s="17">
        <f t="shared" si="31"/>
        <v>0.59999999999999964</v>
      </c>
      <c r="R375">
        <f t="shared" si="27"/>
        <v>0</v>
      </c>
      <c r="S375">
        <f t="shared" si="28"/>
        <v>13.5</v>
      </c>
      <c r="T375">
        <f t="shared" si="29"/>
        <v>3.75</v>
      </c>
    </row>
    <row r="376" spans="2:20" x14ac:dyDescent="0.2">
      <c r="B376" s="3" t="s">
        <v>47</v>
      </c>
      <c r="C376" s="3">
        <v>368</v>
      </c>
      <c r="D376" s="3">
        <v>368</v>
      </c>
      <c r="E376" s="10">
        <v>14.2</v>
      </c>
      <c r="F376" s="17">
        <f t="shared" si="30"/>
        <v>0.23611111111111099</v>
      </c>
      <c r="G376" s="17">
        <f t="shared" si="31"/>
        <v>0.84999999999999964</v>
      </c>
      <c r="R376">
        <f t="shared" si="27"/>
        <v>0</v>
      </c>
      <c r="S376">
        <f t="shared" si="28"/>
        <v>14.2</v>
      </c>
      <c r="T376">
        <f t="shared" si="29"/>
        <v>3.9444444444444442</v>
      </c>
    </row>
    <row r="377" spans="2:20" x14ac:dyDescent="0.2">
      <c r="B377" s="3" t="s">
        <v>47</v>
      </c>
      <c r="C377" s="3">
        <v>369</v>
      </c>
      <c r="D377" s="3">
        <v>369</v>
      </c>
      <c r="E377" s="10">
        <v>15.2</v>
      </c>
      <c r="F377" s="17">
        <f t="shared" si="30"/>
        <v>0.34722222222222221</v>
      </c>
      <c r="G377" s="17">
        <f t="shared" si="31"/>
        <v>1.25</v>
      </c>
      <c r="R377">
        <f t="shared" si="27"/>
        <v>0</v>
      </c>
      <c r="S377">
        <f t="shared" si="28"/>
        <v>15.2</v>
      </c>
      <c r="T377">
        <f t="shared" si="29"/>
        <v>4.2222222222222223</v>
      </c>
    </row>
    <row r="378" spans="2:20" x14ac:dyDescent="0.2">
      <c r="B378" s="3" t="s">
        <v>47</v>
      </c>
      <c r="C378" s="3">
        <v>370</v>
      </c>
      <c r="D378" s="3">
        <v>370</v>
      </c>
      <c r="E378" s="10">
        <v>16.7</v>
      </c>
      <c r="F378" s="17">
        <f t="shared" si="30"/>
        <v>0.43055555555555575</v>
      </c>
      <c r="G378" s="17">
        <f t="shared" si="31"/>
        <v>1.5500000000000007</v>
      </c>
      <c r="R378">
        <f t="shared" si="27"/>
        <v>0</v>
      </c>
      <c r="S378">
        <f t="shared" si="28"/>
        <v>16.7</v>
      </c>
      <c r="T378">
        <f t="shared" si="29"/>
        <v>4.6388888888888884</v>
      </c>
    </row>
    <row r="379" spans="2:20" x14ac:dyDescent="0.2">
      <c r="B379" s="3" t="s">
        <v>47</v>
      </c>
      <c r="C379" s="3">
        <v>371</v>
      </c>
      <c r="D379" s="3">
        <v>371</v>
      </c>
      <c r="E379" s="10">
        <v>18.3</v>
      </c>
      <c r="F379" s="17">
        <f t="shared" si="30"/>
        <v>0.43055555555555575</v>
      </c>
      <c r="G379" s="17">
        <f t="shared" si="31"/>
        <v>1.5500000000000007</v>
      </c>
      <c r="R379">
        <f t="shared" si="27"/>
        <v>0</v>
      </c>
      <c r="S379">
        <f t="shared" si="28"/>
        <v>18.3</v>
      </c>
      <c r="T379">
        <f t="shared" si="29"/>
        <v>5.083333333333333</v>
      </c>
    </row>
    <row r="380" spans="2:20" x14ac:dyDescent="0.2">
      <c r="B380" s="3" t="s">
        <v>47</v>
      </c>
      <c r="C380" s="3">
        <v>372</v>
      </c>
      <c r="D380" s="3">
        <v>372</v>
      </c>
      <c r="E380" s="10">
        <v>19.8</v>
      </c>
      <c r="F380" s="17">
        <f t="shared" si="30"/>
        <v>0.37499999999999989</v>
      </c>
      <c r="G380" s="17">
        <f t="shared" si="31"/>
        <v>1.3499999999999996</v>
      </c>
      <c r="R380">
        <f t="shared" si="27"/>
        <v>0</v>
      </c>
      <c r="S380">
        <f t="shared" si="28"/>
        <v>19.8</v>
      </c>
      <c r="T380">
        <f t="shared" si="29"/>
        <v>5.5</v>
      </c>
    </row>
    <row r="381" spans="2:20" x14ac:dyDescent="0.2">
      <c r="B381" s="3" t="s">
        <v>47</v>
      </c>
      <c r="C381" s="3">
        <v>373</v>
      </c>
      <c r="D381" s="3">
        <v>373</v>
      </c>
      <c r="E381" s="10">
        <v>21</v>
      </c>
      <c r="F381" s="17">
        <f t="shared" si="30"/>
        <v>0.31944444444444453</v>
      </c>
      <c r="G381" s="17">
        <f t="shared" si="31"/>
        <v>1.1500000000000004</v>
      </c>
      <c r="R381">
        <f t="shared" si="27"/>
        <v>0</v>
      </c>
      <c r="S381">
        <f t="shared" si="28"/>
        <v>21</v>
      </c>
      <c r="T381">
        <f t="shared" si="29"/>
        <v>5.833333333333333</v>
      </c>
    </row>
    <row r="382" spans="2:20" x14ac:dyDescent="0.2">
      <c r="B382" s="3" t="s">
        <v>47</v>
      </c>
      <c r="C382" s="3">
        <v>374</v>
      </c>
      <c r="D382" s="3">
        <v>374</v>
      </c>
      <c r="E382" s="10">
        <v>22.1</v>
      </c>
      <c r="F382" s="17">
        <f t="shared" si="30"/>
        <v>0.34722222222222221</v>
      </c>
      <c r="G382" s="17">
        <f t="shared" si="31"/>
        <v>1.25</v>
      </c>
      <c r="R382">
        <f t="shared" si="27"/>
        <v>0</v>
      </c>
      <c r="S382">
        <f t="shared" si="28"/>
        <v>22.1</v>
      </c>
      <c r="T382">
        <f t="shared" si="29"/>
        <v>6.1388888888888893</v>
      </c>
    </row>
    <row r="383" spans="2:20" x14ac:dyDescent="0.2">
      <c r="B383" s="3" t="s">
        <v>47</v>
      </c>
      <c r="C383" s="3">
        <v>375</v>
      </c>
      <c r="D383" s="3">
        <v>375</v>
      </c>
      <c r="E383" s="10">
        <v>23.5</v>
      </c>
      <c r="F383" s="17">
        <f t="shared" si="30"/>
        <v>0.41666666666666663</v>
      </c>
      <c r="G383" s="17">
        <f t="shared" si="31"/>
        <v>1.5</v>
      </c>
      <c r="R383">
        <f t="shared" si="27"/>
        <v>0</v>
      </c>
      <c r="S383">
        <f t="shared" si="28"/>
        <v>23.5</v>
      </c>
      <c r="T383">
        <f t="shared" si="29"/>
        <v>6.5277777777777777</v>
      </c>
    </row>
    <row r="384" spans="2:20" x14ac:dyDescent="0.2">
      <c r="B384" s="3" t="s">
        <v>47</v>
      </c>
      <c r="C384" s="3">
        <v>376</v>
      </c>
      <c r="D384" s="3">
        <v>376</v>
      </c>
      <c r="E384" s="10">
        <v>25.1</v>
      </c>
      <c r="F384" s="17">
        <f t="shared" si="30"/>
        <v>0.50000000000000022</v>
      </c>
      <c r="G384" s="17">
        <f t="shared" si="31"/>
        <v>1.8000000000000007</v>
      </c>
      <c r="R384">
        <f t="shared" si="27"/>
        <v>0</v>
      </c>
      <c r="S384">
        <f t="shared" si="28"/>
        <v>25.1</v>
      </c>
      <c r="T384">
        <f t="shared" si="29"/>
        <v>6.9722222222222223</v>
      </c>
    </row>
    <row r="385" spans="2:20" x14ac:dyDescent="0.2">
      <c r="B385" s="3" t="s">
        <v>47</v>
      </c>
      <c r="C385" s="3">
        <v>377</v>
      </c>
      <c r="D385" s="3">
        <v>377</v>
      </c>
      <c r="E385" s="10">
        <v>27.1</v>
      </c>
      <c r="F385" s="17">
        <f t="shared" si="30"/>
        <v>0.54166666666666641</v>
      </c>
      <c r="G385" s="17">
        <f t="shared" si="31"/>
        <v>1.9499999999999993</v>
      </c>
      <c r="R385">
        <f t="shared" si="27"/>
        <v>0</v>
      </c>
      <c r="S385">
        <f t="shared" si="28"/>
        <v>27.1</v>
      </c>
      <c r="T385">
        <f t="shared" si="29"/>
        <v>7.5277777777777777</v>
      </c>
    </row>
    <row r="386" spans="2:20" x14ac:dyDescent="0.2">
      <c r="B386" s="3" t="s">
        <v>47</v>
      </c>
      <c r="C386" s="3">
        <v>378</v>
      </c>
      <c r="D386" s="3">
        <v>378</v>
      </c>
      <c r="E386" s="10">
        <v>29</v>
      </c>
      <c r="F386" s="17">
        <f t="shared" si="30"/>
        <v>0.47222222222222199</v>
      </c>
      <c r="G386" s="17">
        <f t="shared" si="31"/>
        <v>1.6999999999999993</v>
      </c>
      <c r="R386">
        <f t="shared" si="27"/>
        <v>0</v>
      </c>
      <c r="S386">
        <f t="shared" si="28"/>
        <v>29</v>
      </c>
      <c r="T386">
        <f t="shared" si="29"/>
        <v>8.0555555555555554</v>
      </c>
    </row>
    <row r="387" spans="2:20" x14ac:dyDescent="0.2">
      <c r="B387" s="3" t="s">
        <v>47</v>
      </c>
      <c r="C387" s="3">
        <v>379</v>
      </c>
      <c r="D387" s="3">
        <v>379</v>
      </c>
      <c r="E387" s="10">
        <v>30.5</v>
      </c>
      <c r="F387" s="17">
        <f t="shared" si="30"/>
        <v>0.30555555555555547</v>
      </c>
      <c r="G387" s="17">
        <f t="shared" si="31"/>
        <v>1.0999999999999996</v>
      </c>
      <c r="R387">
        <f t="shared" si="27"/>
        <v>0</v>
      </c>
      <c r="S387">
        <f t="shared" si="28"/>
        <v>30.5</v>
      </c>
      <c r="T387">
        <f t="shared" si="29"/>
        <v>8.4722222222222214</v>
      </c>
    </row>
    <row r="388" spans="2:20" x14ac:dyDescent="0.2">
      <c r="B388" s="3" t="s">
        <v>47</v>
      </c>
      <c r="C388" s="3">
        <v>380</v>
      </c>
      <c r="D388" s="3">
        <v>380</v>
      </c>
      <c r="E388" s="10">
        <v>31.2</v>
      </c>
      <c r="F388" s="17">
        <f t="shared" si="30"/>
        <v>9.7222222222222127E-2</v>
      </c>
      <c r="G388" s="17">
        <f t="shared" si="31"/>
        <v>0.34999999999999964</v>
      </c>
      <c r="R388">
        <f t="shared" si="27"/>
        <v>0</v>
      </c>
      <c r="S388">
        <f t="shared" si="28"/>
        <v>31.2</v>
      </c>
      <c r="T388">
        <f t="shared" si="29"/>
        <v>8.6666666666666661</v>
      </c>
    </row>
    <row r="389" spans="2:20" x14ac:dyDescent="0.2">
      <c r="B389" s="3" t="s">
        <v>47</v>
      </c>
      <c r="C389" s="3">
        <v>381</v>
      </c>
      <c r="D389" s="3">
        <v>381</v>
      </c>
      <c r="E389" s="10">
        <v>31.2</v>
      </c>
      <c r="F389" s="17">
        <f t="shared" si="30"/>
        <v>-6.9444444444444448E-2</v>
      </c>
      <c r="G389" s="17">
        <f t="shared" si="31"/>
        <v>-0.25</v>
      </c>
      <c r="R389">
        <f t="shared" si="27"/>
        <v>0</v>
      </c>
      <c r="S389">
        <f t="shared" si="28"/>
        <v>31.2</v>
      </c>
      <c r="T389">
        <f t="shared" si="29"/>
        <v>8.6666666666666661</v>
      </c>
    </row>
    <row r="390" spans="2:20" x14ac:dyDescent="0.2">
      <c r="B390" s="3" t="s">
        <v>47</v>
      </c>
      <c r="C390" s="3">
        <v>382</v>
      </c>
      <c r="D390" s="3">
        <v>382</v>
      </c>
      <c r="E390" s="10">
        <v>30.7</v>
      </c>
      <c r="F390" s="17">
        <f t="shared" si="30"/>
        <v>-0.19444444444444425</v>
      </c>
      <c r="G390" s="17">
        <f t="shared" si="31"/>
        <v>-0.69999999999999929</v>
      </c>
      <c r="R390">
        <f t="shared" si="27"/>
        <v>0</v>
      </c>
      <c r="S390">
        <f t="shared" si="28"/>
        <v>30.7</v>
      </c>
      <c r="T390">
        <f t="shared" si="29"/>
        <v>8.5277777777777768</v>
      </c>
    </row>
    <row r="391" spans="2:20" x14ac:dyDescent="0.2">
      <c r="B391" s="3" t="s">
        <v>47</v>
      </c>
      <c r="C391" s="3">
        <v>383</v>
      </c>
      <c r="D391" s="3">
        <v>383</v>
      </c>
      <c r="E391" s="10">
        <v>29.8</v>
      </c>
      <c r="F391" s="17">
        <f t="shared" si="30"/>
        <v>-0.29166666666666635</v>
      </c>
      <c r="G391" s="17">
        <f t="shared" si="31"/>
        <v>-1.0499999999999989</v>
      </c>
      <c r="R391">
        <f t="shared" si="27"/>
        <v>0</v>
      </c>
      <c r="S391">
        <f t="shared" si="28"/>
        <v>29.8</v>
      </c>
      <c r="T391">
        <f t="shared" si="29"/>
        <v>8.2777777777777786</v>
      </c>
    </row>
    <row r="392" spans="2:20" x14ac:dyDescent="0.2">
      <c r="B392" s="3" t="s">
        <v>47</v>
      </c>
      <c r="C392" s="3">
        <v>384</v>
      </c>
      <c r="D392" s="3">
        <v>384</v>
      </c>
      <c r="E392" s="10">
        <v>28.6</v>
      </c>
      <c r="F392" s="17">
        <f t="shared" si="30"/>
        <v>-0.33333333333333365</v>
      </c>
      <c r="G392" s="17">
        <f t="shared" si="31"/>
        <v>-1.2000000000000011</v>
      </c>
      <c r="R392">
        <f t="shared" ref="R392:R455" si="32">IF(E392&lt;1,1,0)</f>
        <v>0</v>
      </c>
      <c r="S392">
        <f t="shared" ref="S392:S455" si="33">IF(R392=1,"",E392)</f>
        <v>28.6</v>
      </c>
      <c r="T392">
        <f t="shared" ref="T392:T455" si="34">E392/3.6</f>
        <v>7.9444444444444446</v>
      </c>
    </row>
    <row r="393" spans="2:20" x14ac:dyDescent="0.2">
      <c r="B393" s="3" t="s">
        <v>47</v>
      </c>
      <c r="C393" s="3">
        <v>385</v>
      </c>
      <c r="D393" s="3">
        <v>385</v>
      </c>
      <c r="E393" s="10">
        <v>27.4</v>
      </c>
      <c r="F393" s="17">
        <f t="shared" si="30"/>
        <v>-0.27777777777777779</v>
      </c>
      <c r="G393" s="17">
        <f t="shared" si="31"/>
        <v>-1</v>
      </c>
      <c r="R393">
        <f t="shared" si="32"/>
        <v>0</v>
      </c>
      <c r="S393">
        <f t="shared" si="33"/>
        <v>27.4</v>
      </c>
      <c r="T393">
        <f t="shared" si="34"/>
        <v>7.6111111111111107</v>
      </c>
    </row>
    <row r="394" spans="2:20" x14ac:dyDescent="0.2">
      <c r="B394" s="3" t="s">
        <v>47</v>
      </c>
      <c r="C394" s="3">
        <v>386</v>
      </c>
      <c r="D394" s="3">
        <v>386</v>
      </c>
      <c r="E394" s="10">
        <v>26.6</v>
      </c>
      <c r="F394" s="17">
        <f t="shared" si="30"/>
        <v>-0.18055555555555516</v>
      </c>
      <c r="G394" s="17">
        <f t="shared" si="31"/>
        <v>-0.64999999999999858</v>
      </c>
      <c r="R394">
        <f t="shared" si="32"/>
        <v>0</v>
      </c>
      <c r="S394">
        <f t="shared" si="33"/>
        <v>26.6</v>
      </c>
      <c r="T394">
        <f t="shared" si="34"/>
        <v>7.3888888888888893</v>
      </c>
    </row>
    <row r="395" spans="2:20" x14ac:dyDescent="0.2">
      <c r="B395" s="3" t="s">
        <v>47</v>
      </c>
      <c r="C395" s="3">
        <v>387</v>
      </c>
      <c r="D395" s="3">
        <v>387</v>
      </c>
      <c r="E395" s="10">
        <v>26.1</v>
      </c>
      <c r="F395" s="17">
        <f t="shared" si="30"/>
        <v>-0.12500000000000031</v>
      </c>
      <c r="G395" s="17">
        <f t="shared" si="31"/>
        <v>-0.45000000000000107</v>
      </c>
      <c r="R395">
        <f t="shared" si="32"/>
        <v>0</v>
      </c>
      <c r="S395">
        <f t="shared" si="33"/>
        <v>26.1</v>
      </c>
      <c r="T395">
        <f t="shared" si="34"/>
        <v>7.25</v>
      </c>
    </row>
    <row r="396" spans="2:20" x14ac:dyDescent="0.2">
      <c r="B396" s="3" t="s">
        <v>47</v>
      </c>
      <c r="C396" s="3">
        <v>388</v>
      </c>
      <c r="D396" s="3">
        <v>388</v>
      </c>
      <c r="E396" s="10">
        <v>25.7</v>
      </c>
      <c r="F396" s="17">
        <f t="shared" si="30"/>
        <v>-0.16666666666666705</v>
      </c>
      <c r="G396" s="17">
        <f t="shared" si="31"/>
        <v>-0.60000000000000142</v>
      </c>
      <c r="R396">
        <f t="shared" si="32"/>
        <v>0</v>
      </c>
      <c r="S396">
        <f t="shared" si="33"/>
        <v>25.7</v>
      </c>
      <c r="T396">
        <f t="shared" si="34"/>
        <v>7.1388888888888884</v>
      </c>
    </row>
    <row r="397" spans="2:20" x14ac:dyDescent="0.2">
      <c r="B397" s="3" t="s">
        <v>47</v>
      </c>
      <c r="C397" s="3">
        <v>389</v>
      </c>
      <c r="D397" s="3">
        <v>389</v>
      </c>
      <c r="E397" s="10">
        <v>24.9</v>
      </c>
      <c r="F397" s="17">
        <f t="shared" si="30"/>
        <v>-0.26388888888888867</v>
      </c>
      <c r="G397" s="17">
        <f t="shared" si="31"/>
        <v>-0.94999999999999929</v>
      </c>
      <c r="R397">
        <f t="shared" si="32"/>
        <v>0</v>
      </c>
      <c r="S397">
        <f t="shared" si="33"/>
        <v>24.9</v>
      </c>
      <c r="T397">
        <f t="shared" si="34"/>
        <v>6.9166666666666661</v>
      </c>
    </row>
    <row r="398" spans="2:20" x14ac:dyDescent="0.2">
      <c r="B398" s="3" t="s">
        <v>47</v>
      </c>
      <c r="C398" s="3">
        <v>390</v>
      </c>
      <c r="D398" s="3">
        <v>390</v>
      </c>
      <c r="E398" s="10">
        <v>23.8</v>
      </c>
      <c r="F398" s="17">
        <f t="shared" si="30"/>
        <v>-0.34722222222222221</v>
      </c>
      <c r="G398" s="17">
        <f t="shared" si="31"/>
        <v>-1.25</v>
      </c>
      <c r="R398">
        <f t="shared" si="32"/>
        <v>0</v>
      </c>
      <c r="S398">
        <f t="shared" si="33"/>
        <v>23.8</v>
      </c>
      <c r="T398">
        <f t="shared" si="34"/>
        <v>6.6111111111111107</v>
      </c>
    </row>
    <row r="399" spans="2:20" x14ac:dyDescent="0.2">
      <c r="B399" s="3" t="s">
        <v>47</v>
      </c>
      <c r="C399" s="3">
        <v>391</v>
      </c>
      <c r="D399" s="3">
        <v>391</v>
      </c>
      <c r="E399" s="10">
        <v>22.4</v>
      </c>
      <c r="F399" s="17">
        <f t="shared" si="30"/>
        <v>-0.34722222222222221</v>
      </c>
      <c r="G399" s="17">
        <f t="shared" si="31"/>
        <v>-1.25</v>
      </c>
      <c r="R399">
        <f t="shared" si="32"/>
        <v>0</v>
      </c>
      <c r="S399">
        <f t="shared" si="33"/>
        <v>22.4</v>
      </c>
      <c r="T399">
        <f t="shared" si="34"/>
        <v>6.2222222222222214</v>
      </c>
    </row>
    <row r="400" spans="2:20" x14ac:dyDescent="0.2">
      <c r="B400" s="3" t="s">
        <v>47</v>
      </c>
      <c r="C400" s="3">
        <v>392</v>
      </c>
      <c r="D400" s="3">
        <v>392</v>
      </c>
      <c r="E400" s="10">
        <v>21.3</v>
      </c>
      <c r="F400" s="17">
        <f t="shared" si="30"/>
        <v>-0.23611111111111099</v>
      </c>
      <c r="G400" s="17">
        <f t="shared" si="31"/>
        <v>-0.84999999999999964</v>
      </c>
      <c r="R400">
        <f t="shared" si="32"/>
        <v>0</v>
      </c>
      <c r="S400">
        <f t="shared" si="33"/>
        <v>21.3</v>
      </c>
      <c r="T400">
        <f t="shared" si="34"/>
        <v>5.916666666666667</v>
      </c>
    </row>
    <row r="401" spans="2:20" x14ac:dyDescent="0.2">
      <c r="B401" s="3" t="s">
        <v>47</v>
      </c>
      <c r="C401" s="3">
        <v>393</v>
      </c>
      <c r="D401" s="3">
        <v>393</v>
      </c>
      <c r="E401" s="10">
        <v>20.7</v>
      </c>
      <c r="F401" s="17">
        <f t="shared" si="30"/>
        <v>-0.16666666666666657</v>
      </c>
      <c r="G401" s="17">
        <f t="shared" si="31"/>
        <v>-0.59999999999999964</v>
      </c>
      <c r="R401">
        <f t="shared" si="32"/>
        <v>0</v>
      </c>
      <c r="S401">
        <f t="shared" si="33"/>
        <v>20.7</v>
      </c>
      <c r="T401">
        <f t="shared" si="34"/>
        <v>5.75</v>
      </c>
    </row>
    <row r="402" spans="2:20" x14ac:dyDescent="0.2">
      <c r="B402" s="3" t="s">
        <v>47</v>
      </c>
      <c r="C402" s="3">
        <v>394</v>
      </c>
      <c r="D402" s="3">
        <v>394</v>
      </c>
      <c r="E402" s="10">
        <v>20.100000000000001</v>
      </c>
      <c r="F402" s="17">
        <f t="shared" si="30"/>
        <v>-0.20833333333333331</v>
      </c>
      <c r="G402" s="17">
        <f t="shared" si="31"/>
        <v>-0.75</v>
      </c>
      <c r="R402">
        <f t="shared" si="32"/>
        <v>0</v>
      </c>
      <c r="S402">
        <f t="shared" si="33"/>
        <v>20.100000000000001</v>
      </c>
      <c r="T402">
        <f t="shared" si="34"/>
        <v>5.5833333333333339</v>
      </c>
    </row>
    <row r="403" spans="2:20" x14ac:dyDescent="0.2">
      <c r="B403" s="3" t="s">
        <v>47</v>
      </c>
      <c r="C403" s="3">
        <v>395</v>
      </c>
      <c r="D403" s="3">
        <v>395</v>
      </c>
      <c r="E403" s="10">
        <v>19.2</v>
      </c>
      <c r="F403" s="17">
        <f t="shared" si="30"/>
        <v>-0.34722222222222221</v>
      </c>
      <c r="G403" s="17">
        <f t="shared" si="31"/>
        <v>-1.25</v>
      </c>
      <c r="R403">
        <f t="shared" si="32"/>
        <v>0</v>
      </c>
      <c r="S403">
        <f t="shared" si="33"/>
        <v>19.2</v>
      </c>
      <c r="T403">
        <f t="shared" si="34"/>
        <v>5.333333333333333</v>
      </c>
    </row>
    <row r="404" spans="2:20" x14ac:dyDescent="0.2">
      <c r="B404" s="3" t="s">
        <v>47</v>
      </c>
      <c r="C404" s="3">
        <v>396</v>
      </c>
      <c r="D404" s="3">
        <v>396</v>
      </c>
      <c r="E404" s="10">
        <v>17.600000000000001</v>
      </c>
      <c r="F404" s="17">
        <f t="shared" ref="F404:F467" si="35">($E405-$E403)/2/3.6</f>
        <v>-0.41666666666666663</v>
      </c>
      <c r="G404" s="17">
        <f t="shared" ref="G404:G467" si="36">($E405-$E403)/2</f>
        <v>-1.5</v>
      </c>
      <c r="R404">
        <f t="shared" si="32"/>
        <v>0</v>
      </c>
      <c r="S404">
        <f t="shared" si="33"/>
        <v>17.600000000000001</v>
      </c>
      <c r="T404">
        <f t="shared" si="34"/>
        <v>4.8888888888888893</v>
      </c>
    </row>
    <row r="405" spans="2:20" x14ac:dyDescent="0.2">
      <c r="B405" s="3" t="s">
        <v>47</v>
      </c>
      <c r="C405" s="3">
        <v>397</v>
      </c>
      <c r="D405" s="3">
        <v>397</v>
      </c>
      <c r="E405" s="10">
        <v>16.2</v>
      </c>
      <c r="F405" s="17">
        <f t="shared" si="35"/>
        <v>-0.31944444444444453</v>
      </c>
      <c r="G405" s="17">
        <f t="shared" si="36"/>
        <v>-1.1500000000000004</v>
      </c>
      <c r="R405">
        <f t="shared" si="32"/>
        <v>0</v>
      </c>
      <c r="S405">
        <f t="shared" si="33"/>
        <v>16.2</v>
      </c>
      <c r="T405">
        <f t="shared" si="34"/>
        <v>4.5</v>
      </c>
    </row>
    <row r="406" spans="2:20" x14ac:dyDescent="0.2">
      <c r="B406" s="3" t="s">
        <v>47</v>
      </c>
      <c r="C406" s="3">
        <v>398</v>
      </c>
      <c r="D406" s="3">
        <v>398</v>
      </c>
      <c r="E406" s="10">
        <v>15.3</v>
      </c>
      <c r="F406" s="17">
        <f t="shared" si="35"/>
        <v>-0.20833333333333331</v>
      </c>
      <c r="G406" s="17">
        <f t="shared" si="36"/>
        <v>-0.75</v>
      </c>
      <c r="R406">
        <f t="shared" si="32"/>
        <v>0</v>
      </c>
      <c r="S406">
        <f t="shared" si="33"/>
        <v>15.3</v>
      </c>
      <c r="T406">
        <f t="shared" si="34"/>
        <v>4.25</v>
      </c>
    </row>
    <row r="407" spans="2:20" x14ac:dyDescent="0.2">
      <c r="B407" s="3" t="s">
        <v>47</v>
      </c>
      <c r="C407" s="3">
        <v>399</v>
      </c>
      <c r="D407" s="3">
        <v>399</v>
      </c>
      <c r="E407" s="10">
        <v>14.7</v>
      </c>
      <c r="F407" s="17">
        <f t="shared" si="35"/>
        <v>-0.15277777777777798</v>
      </c>
      <c r="G407" s="17">
        <f t="shared" si="36"/>
        <v>-0.55000000000000071</v>
      </c>
      <c r="R407">
        <f t="shared" si="32"/>
        <v>0</v>
      </c>
      <c r="S407">
        <f t="shared" si="33"/>
        <v>14.7</v>
      </c>
      <c r="T407">
        <f t="shared" si="34"/>
        <v>4.083333333333333</v>
      </c>
    </row>
    <row r="408" spans="2:20" x14ac:dyDescent="0.2">
      <c r="B408" s="3" t="s">
        <v>47</v>
      </c>
      <c r="C408" s="3">
        <v>400</v>
      </c>
      <c r="D408" s="3">
        <v>400</v>
      </c>
      <c r="E408" s="10">
        <v>14.2</v>
      </c>
      <c r="F408" s="17">
        <f t="shared" si="35"/>
        <v>-0.1388888888888889</v>
      </c>
      <c r="G408" s="17">
        <f t="shared" si="36"/>
        <v>-0.5</v>
      </c>
      <c r="R408">
        <f t="shared" si="32"/>
        <v>0</v>
      </c>
      <c r="S408">
        <f t="shared" si="33"/>
        <v>14.2</v>
      </c>
      <c r="T408">
        <f t="shared" si="34"/>
        <v>3.9444444444444442</v>
      </c>
    </row>
    <row r="409" spans="2:20" x14ac:dyDescent="0.2">
      <c r="B409" s="3" t="s">
        <v>47</v>
      </c>
      <c r="C409" s="3">
        <v>401</v>
      </c>
      <c r="D409" s="3">
        <v>401</v>
      </c>
      <c r="E409" s="10">
        <v>13.7</v>
      </c>
      <c r="F409" s="17">
        <f t="shared" si="35"/>
        <v>-0.11111111111111097</v>
      </c>
      <c r="G409" s="17">
        <f t="shared" si="36"/>
        <v>-0.39999999999999947</v>
      </c>
      <c r="R409">
        <f t="shared" si="32"/>
        <v>0</v>
      </c>
      <c r="S409">
        <f t="shared" si="33"/>
        <v>13.7</v>
      </c>
      <c r="T409">
        <f t="shared" si="34"/>
        <v>3.8055555555555554</v>
      </c>
    </row>
    <row r="410" spans="2:20" x14ac:dyDescent="0.2">
      <c r="B410" s="3" t="s">
        <v>47</v>
      </c>
      <c r="C410" s="3">
        <v>402</v>
      </c>
      <c r="D410" s="3">
        <v>402</v>
      </c>
      <c r="E410" s="10">
        <v>13.4</v>
      </c>
      <c r="F410" s="17">
        <f t="shared" si="35"/>
        <v>-9.7222222222222127E-2</v>
      </c>
      <c r="G410" s="17">
        <f t="shared" si="36"/>
        <v>-0.34999999999999964</v>
      </c>
      <c r="R410">
        <f t="shared" si="32"/>
        <v>0</v>
      </c>
      <c r="S410">
        <f t="shared" si="33"/>
        <v>13.4</v>
      </c>
      <c r="T410">
        <f t="shared" si="34"/>
        <v>3.7222222222222223</v>
      </c>
    </row>
    <row r="411" spans="2:20" x14ac:dyDescent="0.2">
      <c r="B411" s="3" t="s">
        <v>47</v>
      </c>
      <c r="C411" s="3">
        <v>403</v>
      </c>
      <c r="D411" s="3">
        <v>403</v>
      </c>
      <c r="E411" s="10">
        <v>13</v>
      </c>
      <c r="F411" s="17">
        <f t="shared" si="35"/>
        <v>-8.3333333333333287E-2</v>
      </c>
      <c r="G411" s="17">
        <f t="shared" si="36"/>
        <v>-0.29999999999999982</v>
      </c>
      <c r="R411">
        <f t="shared" si="32"/>
        <v>0</v>
      </c>
      <c r="S411">
        <f t="shared" si="33"/>
        <v>13</v>
      </c>
      <c r="T411">
        <f t="shared" si="34"/>
        <v>3.6111111111111112</v>
      </c>
    </row>
    <row r="412" spans="2:20" x14ac:dyDescent="0.2">
      <c r="B412" s="3" t="s">
        <v>47</v>
      </c>
      <c r="C412" s="3">
        <v>404</v>
      </c>
      <c r="D412" s="3">
        <v>404</v>
      </c>
      <c r="E412" s="10">
        <v>12.8</v>
      </c>
      <c r="F412" s="17">
        <f t="shared" si="35"/>
        <v>-6.9444444444444448E-2</v>
      </c>
      <c r="G412" s="17">
        <f t="shared" si="36"/>
        <v>-0.25</v>
      </c>
      <c r="R412">
        <f t="shared" si="32"/>
        <v>0</v>
      </c>
      <c r="S412">
        <f t="shared" si="33"/>
        <v>12.8</v>
      </c>
      <c r="T412">
        <f t="shared" si="34"/>
        <v>3.5555555555555558</v>
      </c>
    </row>
    <row r="413" spans="2:20" x14ac:dyDescent="0.2">
      <c r="B413" s="3" t="s">
        <v>47</v>
      </c>
      <c r="C413" s="3">
        <v>405</v>
      </c>
      <c r="D413" s="3">
        <v>405</v>
      </c>
      <c r="E413" s="10">
        <v>12.5</v>
      </c>
      <c r="F413" s="17">
        <f t="shared" si="35"/>
        <v>-9.7222222222222363E-2</v>
      </c>
      <c r="G413" s="17">
        <f t="shared" si="36"/>
        <v>-0.35000000000000053</v>
      </c>
      <c r="R413">
        <f t="shared" si="32"/>
        <v>0</v>
      </c>
      <c r="S413">
        <f t="shared" si="33"/>
        <v>12.5</v>
      </c>
      <c r="T413">
        <f t="shared" si="34"/>
        <v>3.4722222222222223</v>
      </c>
    </row>
    <row r="414" spans="2:20" x14ac:dyDescent="0.2">
      <c r="B414" s="3" t="s">
        <v>47</v>
      </c>
      <c r="C414" s="3">
        <v>406</v>
      </c>
      <c r="D414" s="3">
        <v>406</v>
      </c>
      <c r="E414" s="10">
        <v>12.1</v>
      </c>
      <c r="F414" s="17">
        <f t="shared" si="35"/>
        <v>-0.19444444444444448</v>
      </c>
      <c r="G414" s="17">
        <f t="shared" si="36"/>
        <v>-0.70000000000000018</v>
      </c>
      <c r="R414">
        <f t="shared" si="32"/>
        <v>0</v>
      </c>
      <c r="S414">
        <f t="shared" si="33"/>
        <v>12.1</v>
      </c>
      <c r="T414">
        <f t="shared" si="34"/>
        <v>3.3611111111111107</v>
      </c>
    </row>
    <row r="415" spans="2:20" x14ac:dyDescent="0.2">
      <c r="B415" s="3" t="s">
        <v>47</v>
      </c>
      <c r="C415" s="3">
        <v>407</v>
      </c>
      <c r="D415" s="3">
        <v>407</v>
      </c>
      <c r="E415" s="10">
        <v>11.1</v>
      </c>
      <c r="F415" s="17">
        <f t="shared" si="35"/>
        <v>-0.34722222222222221</v>
      </c>
      <c r="G415" s="17">
        <f t="shared" si="36"/>
        <v>-1.25</v>
      </c>
      <c r="R415">
        <f t="shared" si="32"/>
        <v>0</v>
      </c>
      <c r="S415">
        <f t="shared" si="33"/>
        <v>11.1</v>
      </c>
      <c r="T415">
        <f t="shared" si="34"/>
        <v>3.083333333333333</v>
      </c>
    </row>
    <row r="416" spans="2:20" x14ac:dyDescent="0.2">
      <c r="B416" s="3" t="s">
        <v>47</v>
      </c>
      <c r="C416" s="3">
        <v>408</v>
      </c>
      <c r="D416" s="3">
        <v>408</v>
      </c>
      <c r="E416" s="10">
        <v>9.6</v>
      </c>
      <c r="F416" s="17">
        <f t="shared" si="35"/>
        <v>-0.51388888888888873</v>
      </c>
      <c r="G416" s="17">
        <f t="shared" si="36"/>
        <v>-1.8499999999999996</v>
      </c>
      <c r="R416">
        <f t="shared" si="32"/>
        <v>0</v>
      </c>
      <c r="S416">
        <f t="shared" si="33"/>
        <v>9.6</v>
      </c>
      <c r="T416">
        <f t="shared" si="34"/>
        <v>2.6666666666666665</v>
      </c>
    </row>
    <row r="417" spans="2:20" x14ac:dyDescent="0.2">
      <c r="B417" s="3" t="s">
        <v>47</v>
      </c>
      <c r="C417" s="3">
        <v>409</v>
      </c>
      <c r="D417" s="3">
        <v>409</v>
      </c>
      <c r="E417" s="10">
        <v>7.4</v>
      </c>
      <c r="F417" s="17">
        <f t="shared" si="35"/>
        <v>-0.65277777777777768</v>
      </c>
      <c r="G417" s="17">
        <f t="shared" si="36"/>
        <v>-2.3499999999999996</v>
      </c>
      <c r="R417">
        <f t="shared" si="32"/>
        <v>0</v>
      </c>
      <c r="S417">
        <f t="shared" si="33"/>
        <v>7.4</v>
      </c>
      <c r="T417">
        <f t="shared" si="34"/>
        <v>2.0555555555555558</v>
      </c>
    </row>
    <row r="418" spans="2:20" x14ac:dyDescent="0.2">
      <c r="B418" s="3" t="s">
        <v>47</v>
      </c>
      <c r="C418" s="3">
        <v>410</v>
      </c>
      <c r="D418" s="3">
        <v>410</v>
      </c>
      <c r="E418" s="10">
        <v>4.9000000000000004</v>
      </c>
      <c r="F418" s="17">
        <f t="shared" si="35"/>
        <v>-0.625</v>
      </c>
      <c r="G418" s="17">
        <f t="shared" si="36"/>
        <v>-2.25</v>
      </c>
      <c r="R418">
        <f t="shared" si="32"/>
        <v>0</v>
      </c>
      <c r="S418">
        <f t="shared" si="33"/>
        <v>4.9000000000000004</v>
      </c>
      <c r="T418">
        <f t="shared" si="34"/>
        <v>1.3611111111111112</v>
      </c>
    </row>
    <row r="419" spans="2:20" x14ac:dyDescent="0.2">
      <c r="B419" s="3" t="s">
        <v>47</v>
      </c>
      <c r="C419" s="3">
        <v>411</v>
      </c>
      <c r="D419" s="3">
        <v>411</v>
      </c>
      <c r="E419" s="10">
        <v>2.9</v>
      </c>
      <c r="F419" s="17">
        <f t="shared" si="35"/>
        <v>-0.51388888888888895</v>
      </c>
      <c r="G419" s="17">
        <f t="shared" si="36"/>
        <v>-1.85</v>
      </c>
      <c r="R419">
        <f t="shared" si="32"/>
        <v>0</v>
      </c>
      <c r="S419">
        <f t="shared" si="33"/>
        <v>2.9</v>
      </c>
      <c r="T419">
        <f t="shared" si="34"/>
        <v>0.80555555555555547</v>
      </c>
    </row>
    <row r="420" spans="2:20" x14ac:dyDescent="0.2">
      <c r="B420" s="3" t="s">
        <v>47</v>
      </c>
      <c r="C420" s="3">
        <v>412</v>
      </c>
      <c r="D420" s="3">
        <v>412</v>
      </c>
      <c r="E420" s="10">
        <v>1.2</v>
      </c>
      <c r="F420" s="17">
        <f t="shared" si="35"/>
        <v>-0.40277777777777773</v>
      </c>
      <c r="G420" s="17">
        <f t="shared" si="36"/>
        <v>-1.45</v>
      </c>
      <c r="R420">
        <f t="shared" si="32"/>
        <v>0</v>
      </c>
      <c r="S420">
        <f t="shared" si="33"/>
        <v>1.2</v>
      </c>
      <c r="T420">
        <f t="shared" si="34"/>
        <v>0.33333333333333331</v>
      </c>
    </row>
    <row r="421" spans="2:20" x14ac:dyDescent="0.2">
      <c r="B421" s="3" t="s">
        <v>47</v>
      </c>
      <c r="C421" s="3">
        <v>413</v>
      </c>
      <c r="D421" s="3">
        <v>413</v>
      </c>
      <c r="E421" s="10">
        <v>0</v>
      </c>
      <c r="F421" s="17">
        <f t="shared" si="35"/>
        <v>-0.16666666666666666</v>
      </c>
      <c r="G421" s="17">
        <f t="shared" si="36"/>
        <v>-0.6</v>
      </c>
      <c r="R421">
        <f t="shared" si="32"/>
        <v>1</v>
      </c>
      <c r="S421" t="str">
        <f t="shared" si="33"/>
        <v/>
      </c>
      <c r="T421">
        <f t="shared" si="34"/>
        <v>0</v>
      </c>
    </row>
    <row r="422" spans="2:20" x14ac:dyDescent="0.2">
      <c r="B422" s="3" t="s">
        <v>47</v>
      </c>
      <c r="C422" s="3">
        <v>414</v>
      </c>
      <c r="D422" s="3">
        <v>414</v>
      </c>
      <c r="E422" s="10">
        <v>0</v>
      </c>
      <c r="F422" s="17">
        <f t="shared" si="35"/>
        <v>0</v>
      </c>
      <c r="G422" s="17">
        <f t="shared" si="36"/>
        <v>0</v>
      </c>
      <c r="R422">
        <f t="shared" si="32"/>
        <v>1</v>
      </c>
      <c r="S422" t="str">
        <f t="shared" si="33"/>
        <v/>
      </c>
      <c r="T422">
        <f t="shared" si="34"/>
        <v>0</v>
      </c>
    </row>
    <row r="423" spans="2:20" x14ac:dyDescent="0.2">
      <c r="B423" s="3" t="s">
        <v>47</v>
      </c>
      <c r="C423" s="3">
        <v>415</v>
      </c>
      <c r="D423" s="3">
        <v>415</v>
      </c>
      <c r="E423" s="10">
        <v>0</v>
      </c>
      <c r="F423" s="17">
        <f t="shared" si="35"/>
        <v>0</v>
      </c>
      <c r="G423" s="17">
        <f t="shared" si="36"/>
        <v>0</v>
      </c>
      <c r="R423">
        <f t="shared" si="32"/>
        <v>1</v>
      </c>
      <c r="S423" t="str">
        <f t="shared" si="33"/>
        <v/>
      </c>
      <c r="T423">
        <f t="shared" si="34"/>
        <v>0</v>
      </c>
    </row>
    <row r="424" spans="2:20" x14ac:dyDescent="0.2">
      <c r="B424" s="3" t="s">
        <v>47</v>
      </c>
      <c r="C424" s="3">
        <v>416</v>
      </c>
      <c r="D424" s="3">
        <v>416</v>
      </c>
      <c r="E424" s="10">
        <v>0</v>
      </c>
      <c r="F424" s="17">
        <f t="shared" si="35"/>
        <v>0</v>
      </c>
      <c r="G424" s="17">
        <f t="shared" si="36"/>
        <v>0</v>
      </c>
      <c r="R424">
        <f t="shared" si="32"/>
        <v>1</v>
      </c>
      <c r="S424" t="str">
        <f t="shared" si="33"/>
        <v/>
      </c>
      <c r="T424">
        <f t="shared" si="34"/>
        <v>0</v>
      </c>
    </row>
    <row r="425" spans="2:20" x14ac:dyDescent="0.2">
      <c r="B425" s="3" t="s">
        <v>47</v>
      </c>
      <c r="C425" s="3">
        <v>417</v>
      </c>
      <c r="D425" s="3">
        <v>417</v>
      </c>
      <c r="E425" s="10">
        <v>0</v>
      </c>
      <c r="F425" s="17">
        <f t="shared" si="35"/>
        <v>0</v>
      </c>
      <c r="G425" s="17">
        <f t="shared" si="36"/>
        <v>0</v>
      </c>
      <c r="R425">
        <f t="shared" si="32"/>
        <v>1</v>
      </c>
      <c r="S425" t="str">
        <f t="shared" si="33"/>
        <v/>
      </c>
      <c r="T425">
        <f t="shared" si="34"/>
        <v>0</v>
      </c>
    </row>
    <row r="426" spans="2:20" x14ac:dyDescent="0.2">
      <c r="B426" s="3" t="s">
        <v>47</v>
      </c>
      <c r="C426" s="3">
        <v>418</v>
      </c>
      <c r="D426" s="3">
        <v>418</v>
      </c>
      <c r="E426" s="10">
        <v>0</v>
      </c>
      <c r="F426" s="17">
        <f t="shared" si="35"/>
        <v>0</v>
      </c>
      <c r="G426" s="17">
        <f t="shared" si="36"/>
        <v>0</v>
      </c>
      <c r="R426">
        <f t="shared" si="32"/>
        <v>1</v>
      </c>
      <c r="S426" t="str">
        <f t="shared" si="33"/>
        <v/>
      </c>
      <c r="T426">
        <f t="shared" si="34"/>
        <v>0</v>
      </c>
    </row>
    <row r="427" spans="2:20" x14ac:dyDescent="0.2">
      <c r="B427" s="3" t="s">
        <v>47</v>
      </c>
      <c r="C427" s="3">
        <v>419</v>
      </c>
      <c r="D427" s="3">
        <v>419</v>
      </c>
      <c r="E427" s="10">
        <v>0</v>
      </c>
      <c r="F427" s="17">
        <f t="shared" si="35"/>
        <v>0</v>
      </c>
      <c r="G427" s="17">
        <f t="shared" si="36"/>
        <v>0</v>
      </c>
      <c r="R427">
        <f t="shared" si="32"/>
        <v>1</v>
      </c>
      <c r="S427" t="str">
        <f t="shared" si="33"/>
        <v/>
      </c>
      <c r="T427">
        <f t="shared" si="34"/>
        <v>0</v>
      </c>
    </row>
    <row r="428" spans="2:20" x14ac:dyDescent="0.2">
      <c r="B428" s="3" t="s">
        <v>47</v>
      </c>
      <c r="C428" s="3">
        <v>420</v>
      </c>
      <c r="D428" s="3">
        <v>420</v>
      </c>
      <c r="E428" s="10">
        <v>0</v>
      </c>
      <c r="F428" s="17">
        <f t="shared" si="35"/>
        <v>0</v>
      </c>
      <c r="G428" s="17">
        <f t="shared" si="36"/>
        <v>0</v>
      </c>
      <c r="R428">
        <f t="shared" si="32"/>
        <v>1</v>
      </c>
      <c r="S428" t="str">
        <f t="shared" si="33"/>
        <v/>
      </c>
      <c r="T428">
        <f t="shared" si="34"/>
        <v>0</v>
      </c>
    </row>
    <row r="429" spans="2:20" x14ac:dyDescent="0.2">
      <c r="B429" s="3" t="s">
        <v>47</v>
      </c>
      <c r="C429" s="3">
        <v>421</v>
      </c>
      <c r="D429" s="3">
        <v>421</v>
      </c>
      <c r="E429" s="10">
        <v>0</v>
      </c>
      <c r="F429" s="17">
        <f t="shared" si="35"/>
        <v>0</v>
      </c>
      <c r="G429" s="17">
        <f t="shared" si="36"/>
        <v>0</v>
      </c>
      <c r="R429">
        <f t="shared" si="32"/>
        <v>1</v>
      </c>
      <c r="S429" t="str">
        <f t="shared" si="33"/>
        <v/>
      </c>
      <c r="T429">
        <f t="shared" si="34"/>
        <v>0</v>
      </c>
    </row>
    <row r="430" spans="2:20" x14ac:dyDescent="0.2">
      <c r="B430" s="3" t="s">
        <v>47</v>
      </c>
      <c r="C430" s="3">
        <v>422</v>
      </c>
      <c r="D430" s="3">
        <v>422</v>
      </c>
      <c r="E430" s="10">
        <v>0</v>
      </c>
      <c r="F430" s="17">
        <f t="shared" si="35"/>
        <v>0</v>
      </c>
      <c r="G430" s="17">
        <f t="shared" si="36"/>
        <v>0</v>
      </c>
      <c r="R430">
        <f t="shared" si="32"/>
        <v>1</v>
      </c>
      <c r="S430" t="str">
        <f t="shared" si="33"/>
        <v/>
      </c>
      <c r="T430">
        <f t="shared" si="34"/>
        <v>0</v>
      </c>
    </row>
    <row r="431" spans="2:20" x14ac:dyDescent="0.2">
      <c r="B431" s="3" t="s">
        <v>47</v>
      </c>
      <c r="C431" s="3">
        <v>423</v>
      </c>
      <c r="D431" s="3">
        <v>423</v>
      </c>
      <c r="E431" s="10">
        <v>0</v>
      </c>
      <c r="F431" s="17">
        <f t="shared" si="35"/>
        <v>0</v>
      </c>
      <c r="G431" s="17">
        <f t="shared" si="36"/>
        <v>0</v>
      </c>
      <c r="R431">
        <f t="shared" si="32"/>
        <v>1</v>
      </c>
      <c r="S431" t="str">
        <f t="shared" si="33"/>
        <v/>
      </c>
      <c r="T431">
        <f t="shared" si="34"/>
        <v>0</v>
      </c>
    </row>
    <row r="432" spans="2:20" x14ac:dyDescent="0.2">
      <c r="B432" s="3" t="s">
        <v>47</v>
      </c>
      <c r="C432" s="3">
        <v>424</v>
      </c>
      <c r="D432" s="3">
        <v>424</v>
      </c>
      <c r="E432" s="10">
        <v>0</v>
      </c>
      <c r="F432" s="17">
        <f t="shared" si="35"/>
        <v>0</v>
      </c>
      <c r="G432" s="17">
        <f t="shared" si="36"/>
        <v>0</v>
      </c>
      <c r="R432">
        <f t="shared" si="32"/>
        <v>1</v>
      </c>
      <c r="S432" t="str">
        <f t="shared" si="33"/>
        <v/>
      </c>
      <c r="T432">
        <f t="shared" si="34"/>
        <v>0</v>
      </c>
    </row>
    <row r="433" spans="2:20" x14ac:dyDescent="0.2">
      <c r="B433" s="3" t="s">
        <v>47</v>
      </c>
      <c r="C433" s="3">
        <v>425</v>
      </c>
      <c r="D433" s="3">
        <v>425</v>
      </c>
      <c r="E433" s="10">
        <v>0</v>
      </c>
      <c r="F433" s="17">
        <f t="shared" si="35"/>
        <v>0</v>
      </c>
      <c r="G433" s="17">
        <f t="shared" si="36"/>
        <v>0</v>
      </c>
      <c r="R433">
        <f t="shared" si="32"/>
        <v>1</v>
      </c>
      <c r="S433" t="str">
        <f t="shared" si="33"/>
        <v/>
      </c>
      <c r="T433">
        <f t="shared" si="34"/>
        <v>0</v>
      </c>
    </row>
    <row r="434" spans="2:20" x14ac:dyDescent="0.2">
      <c r="B434" s="3" t="s">
        <v>47</v>
      </c>
      <c r="C434" s="3">
        <v>426</v>
      </c>
      <c r="D434" s="3">
        <v>426</v>
      </c>
      <c r="E434" s="10">
        <v>0</v>
      </c>
      <c r="F434" s="17">
        <f t="shared" si="35"/>
        <v>0</v>
      </c>
      <c r="G434" s="17">
        <f t="shared" si="36"/>
        <v>0</v>
      </c>
      <c r="R434">
        <f t="shared" si="32"/>
        <v>1</v>
      </c>
      <c r="S434" t="str">
        <f t="shared" si="33"/>
        <v/>
      </c>
      <c r="T434">
        <f t="shared" si="34"/>
        <v>0</v>
      </c>
    </row>
    <row r="435" spans="2:20" x14ac:dyDescent="0.2">
      <c r="B435" s="3" t="s">
        <v>47</v>
      </c>
      <c r="C435" s="3">
        <v>427</v>
      </c>
      <c r="D435" s="3">
        <v>427</v>
      </c>
      <c r="E435" s="10">
        <v>0</v>
      </c>
      <c r="F435" s="17">
        <f t="shared" si="35"/>
        <v>0</v>
      </c>
      <c r="G435" s="17">
        <f t="shared" si="36"/>
        <v>0</v>
      </c>
      <c r="R435">
        <f t="shared" si="32"/>
        <v>1</v>
      </c>
      <c r="S435" t="str">
        <f t="shared" si="33"/>
        <v/>
      </c>
      <c r="T435">
        <f t="shared" si="34"/>
        <v>0</v>
      </c>
    </row>
    <row r="436" spans="2:20" x14ac:dyDescent="0.2">
      <c r="B436" s="3" t="s">
        <v>47</v>
      </c>
      <c r="C436" s="3">
        <v>428</v>
      </c>
      <c r="D436" s="3">
        <v>428</v>
      </c>
      <c r="E436" s="10">
        <v>0</v>
      </c>
      <c r="F436" s="17">
        <f t="shared" si="35"/>
        <v>0</v>
      </c>
      <c r="G436" s="17">
        <f t="shared" si="36"/>
        <v>0</v>
      </c>
      <c r="R436">
        <f t="shared" si="32"/>
        <v>1</v>
      </c>
      <c r="S436" t="str">
        <f t="shared" si="33"/>
        <v/>
      </c>
      <c r="T436">
        <f t="shared" si="34"/>
        <v>0</v>
      </c>
    </row>
    <row r="437" spans="2:20" x14ac:dyDescent="0.2">
      <c r="B437" s="3" t="s">
        <v>47</v>
      </c>
      <c r="C437" s="3">
        <v>429</v>
      </c>
      <c r="D437" s="3">
        <v>429</v>
      </c>
      <c r="E437" s="10">
        <v>0</v>
      </c>
      <c r="F437" s="17">
        <f t="shared" si="35"/>
        <v>0</v>
      </c>
      <c r="G437" s="17">
        <f t="shared" si="36"/>
        <v>0</v>
      </c>
      <c r="R437">
        <f t="shared" si="32"/>
        <v>1</v>
      </c>
      <c r="S437" t="str">
        <f t="shared" si="33"/>
        <v/>
      </c>
      <c r="T437">
        <f t="shared" si="34"/>
        <v>0</v>
      </c>
    </row>
    <row r="438" spans="2:20" x14ac:dyDescent="0.2">
      <c r="B438" s="3" t="s">
        <v>47</v>
      </c>
      <c r="C438" s="3">
        <v>430</v>
      </c>
      <c r="D438" s="3">
        <v>430</v>
      </c>
      <c r="E438" s="10">
        <v>0</v>
      </c>
      <c r="F438" s="17">
        <f t="shared" si="35"/>
        <v>0</v>
      </c>
      <c r="G438" s="17">
        <f t="shared" si="36"/>
        <v>0</v>
      </c>
      <c r="R438">
        <f t="shared" si="32"/>
        <v>1</v>
      </c>
      <c r="S438" t="str">
        <f t="shared" si="33"/>
        <v/>
      </c>
      <c r="T438">
        <f t="shared" si="34"/>
        <v>0</v>
      </c>
    </row>
    <row r="439" spans="2:20" x14ac:dyDescent="0.2">
      <c r="B439" s="3" t="s">
        <v>47</v>
      </c>
      <c r="C439" s="3">
        <v>431</v>
      </c>
      <c r="D439" s="3">
        <v>431</v>
      </c>
      <c r="E439" s="10">
        <v>0</v>
      </c>
      <c r="F439" s="17">
        <f t="shared" si="35"/>
        <v>0</v>
      </c>
      <c r="G439" s="17">
        <f t="shared" si="36"/>
        <v>0</v>
      </c>
      <c r="R439">
        <f t="shared" si="32"/>
        <v>1</v>
      </c>
      <c r="S439" t="str">
        <f t="shared" si="33"/>
        <v/>
      </c>
      <c r="T439">
        <f t="shared" si="34"/>
        <v>0</v>
      </c>
    </row>
    <row r="440" spans="2:20" x14ac:dyDescent="0.2">
      <c r="B440" s="3" t="s">
        <v>47</v>
      </c>
      <c r="C440" s="3">
        <v>432</v>
      </c>
      <c r="D440" s="3">
        <v>432</v>
      </c>
      <c r="E440" s="10">
        <v>0</v>
      </c>
      <c r="F440" s="17">
        <f t="shared" si="35"/>
        <v>0</v>
      </c>
      <c r="G440" s="17">
        <f t="shared" si="36"/>
        <v>0</v>
      </c>
      <c r="R440">
        <f t="shared" si="32"/>
        <v>1</v>
      </c>
      <c r="S440" t="str">
        <f t="shared" si="33"/>
        <v/>
      </c>
      <c r="T440">
        <f t="shared" si="34"/>
        <v>0</v>
      </c>
    </row>
    <row r="441" spans="2:20" x14ac:dyDescent="0.2">
      <c r="B441" s="3" t="s">
        <v>47</v>
      </c>
      <c r="C441" s="3">
        <v>433</v>
      </c>
      <c r="D441" s="3">
        <v>433</v>
      </c>
      <c r="E441" s="10">
        <v>0</v>
      </c>
      <c r="F441" s="17">
        <f t="shared" si="35"/>
        <v>0</v>
      </c>
      <c r="G441" s="17">
        <f t="shared" si="36"/>
        <v>0</v>
      </c>
      <c r="R441">
        <f t="shared" si="32"/>
        <v>1</v>
      </c>
      <c r="S441" t="str">
        <f t="shared" si="33"/>
        <v/>
      </c>
      <c r="T441">
        <f t="shared" si="34"/>
        <v>0</v>
      </c>
    </row>
    <row r="442" spans="2:20" x14ac:dyDescent="0.2">
      <c r="B442" s="3" t="s">
        <v>47</v>
      </c>
      <c r="C442" s="3">
        <v>434</v>
      </c>
      <c r="D442" s="3">
        <v>434</v>
      </c>
      <c r="E442" s="10">
        <v>0</v>
      </c>
      <c r="F442" s="17">
        <f t="shared" si="35"/>
        <v>0</v>
      </c>
      <c r="G442" s="17">
        <f t="shared" si="36"/>
        <v>0</v>
      </c>
      <c r="R442">
        <f t="shared" si="32"/>
        <v>1</v>
      </c>
      <c r="S442" t="str">
        <f t="shared" si="33"/>
        <v/>
      </c>
      <c r="T442">
        <f t="shared" si="34"/>
        <v>0</v>
      </c>
    </row>
    <row r="443" spans="2:20" x14ac:dyDescent="0.2">
      <c r="B443" s="3" t="s">
        <v>47</v>
      </c>
      <c r="C443" s="3">
        <v>435</v>
      </c>
      <c r="D443" s="3">
        <v>435</v>
      </c>
      <c r="E443" s="10">
        <v>0</v>
      </c>
      <c r="F443" s="17">
        <f t="shared" si="35"/>
        <v>0</v>
      </c>
      <c r="G443" s="17">
        <f t="shared" si="36"/>
        <v>0</v>
      </c>
      <c r="R443">
        <f t="shared" si="32"/>
        <v>1</v>
      </c>
      <c r="S443" t="str">
        <f t="shared" si="33"/>
        <v/>
      </c>
      <c r="T443">
        <f t="shared" si="34"/>
        <v>0</v>
      </c>
    </row>
    <row r="444" spans="2:20" x14ac:dyDescent="0.2">
      <c r="B444" s="3" t="s">
        <v>47</v>
      </c>
      <c r="C444" s="3">
        <v>436</v>
      </c>
      <c r="D444" s="3">
        <v>436</v>
      </c>
      <c r="E444" s="10">
        <v>0</v>
      </c>
      <c r="F444" s="17">
        <f t="shared" si="35"/>
        <v>0</v>
      </c>
      <c r="G444" s="17">
        <f t="shared" si="36"/>
        <v>0</v>
      </c>
      <c r="R444">
        <f t="shared" si="32"/>
        <v>1</v>
      </c>
      <c r="S444" t="str">
        <f t="shared" si="33"/>
        <v/>
      </c>
      <c r="T444">
        <f t="shared" si="34"/>
        <v>0</v>
      </c>
    </row>
    <row r="445" spans="2:20" x14ac:dyDescent="0.2">
      <c r="B445" s="3" t="s">
        <v>47</v>
      </c>
      <c r="C445" s="3">
        <v>437</v>
      </c>
      <c r="D445" s="3">
        <v>437</v>
      </c>
      <c r="E445" s="10">
        <v>0</v>
      </c>
      <c r="F445" s="17">
        <f t="shared" si="35"/>
        <v>0</v>
      </c>
      <c r="G445" s="17">
        <f t="shared" si="36"/>
        <v>0</v>
      </c>
      <c r="R445">
        <f t="shared" si="32"/>
        <v>1</v>
      </c>
      <c r="S445" t="str">
        <f t="shared" si="33"/>
        <v/>
      </c>
      <c r="T445">
        <f t="shared" si="34"/>
        <v>0</v>
      </c>
    </row>
    <row r="446" spans="2:20" x14ac:dyDescent="0.2">
      <c r="B446" s="3" t="s">
        <v>47</v>
      </c>
      <c r="C446" s="3">
        <v>438</v>
      </c>
      <c r="D446" s="3">
        <v>438</v>
      </c>
      <c r="E446" s="10">
        <v>0</v>
      </c>
      <c r="F446" s="17">
        <f t="shared" si="35"/>
        <v>0</v>
      </c>
      <c r="G446" s="17">
        <f t="shared" si="36"/>
        <v>0</v>
      </c>
      <c r="R446">
        <f t="shared" si="32"/>
        <v>1</v>
      </c>
      <c r="S446" t="str">
        <f t="shared" si="33"/>
        <v/>
      </c>
      <c r="T446">
        <f t="shared" si="34"/>
        <v>0</v>
      </c>
    </row>
    <row r="447" spans="2:20" x14ac:dyDescent="0.2">
      <c r="B447" s="3" t="s">
        <v>47</v>
      </c>
      <c r="C447" s="3">
        <v>439</v>
      </c>
      <c r="D447" s="3">
        <v>439</v>
      </c>
      <c r="E447" s="10">
        <v>0</v>
      </c>
      <c r="F447" s="17">
        <f t="shared" si="35"/>
        <v>0</v>
      </c>
      <c r="G447" s="17">
        <f t="shared" si="36"/>
        <v>0</v>
      </c>
      <c r="R447">
        <f t="shared" si="32"/>
        <v>1</v>
      </c>
      <c r="S447" t="str">
        <f t="shared" si="33"/>
        <v/>
      </c>
      <c r="T447">
        <f t="shared" si="34"/>
        <v>0</v>
      </c>
    </row>
    <row r="448" spans="2:20" x14ac:dyDescent="0.2">
      <c r="B448" s="3" t="s">
        <v>47</v>
      </c>
      <c r="C448" s="3">
        <v>440</v>
      </c>
      <c r="D448" s="3">
        <v>440</v>
      </c>
      <c r="E448" s="10">
        <v>0</v>
      </c>
      <c r="F448" s="17">
        <f t="shared" si="35"/>
        <v>0</v>
      </c>
      <c r="G448" s="17">
        <f t="shared" si="36"/>
        <v>0</v>
      </c>
      <c r="R448">
        <f t="shared" si="32"/>
        <v>1</v>
      </c>
      <c r="S448" t="str">
        <f t="shared" si="33"/>
        <v/>
      </c>
      <c r="T448">
        <f t="shared" si="34"/>
        <v>0</v>
      </c>
    </row>
    <row r="449" spans="2:20" x14ac:dyDescent="0.2">
      <c r="B449" s="3" t="s">
        <v>47</v>
      </c>
      <c r="C449" s="3">
        <v>441</v>
      </c>
      <c r="D449" s="3">
        <v>441</v>
      </c>
      <c r="E449" s="10">
        <v>0</v>
      </c>
      <c r="F449" s="17">
        <f t="shared" si="35"/>
        <v>0</v>
      </c>
      <c r="G449" s="17">
        <f t="shared" si="36"/>
        <v>0</v>
      </c>
      <c r="R449">
        <f t="shared" si="32"/>
        <v>1</v>
      </c>
      <c r="S449" t="str">
        <f t="shared" si="33"/>
        <v/>
      </c>
      <c r="T449">
        <f t="shared" si="34"/>
        <v>0</v>
      </c>
    </row>
    <row r="450" spans="2:20" x14ac:dyDescent="0.2">
      <c r="B450" s="3" t="s">
        <v>47</v>
      </c>
      <c r="C450" s="3">
        <v>442</v>
      </c>
      <c r="D450" s="3">
        <v>442</v>
      </c>
      <c r="E450" s="10">
        <v>0</v>
      </c>
      <c r="F450" s="17">
        <f t="shared" si="35"/>
        <v>0</v>
      </c>
      <c r="G450" s="17">
        <f t="shared" si="36"/>
        <v>0</v>
      </c>
      <c r="R450">
        <f t="shared" si="32"/>
        <v>1</v>
      </c>
      <c r="S450" t="str">
        <f t="shared" si="33"/>
        <v/>
      </c>
      <c r="T450">
        <f t="shared" si="34"/>
        <v>0</v>
      </c>
    </row>
    <row r="451" spans="2:20" x14ac:dyDescent="0.2">
      <c r="B451" s="3" t="s">
        <v>47</v>
      </c>
      <c r="C451" s="3">
        <v>443</v>
      </c>
      <c r="D451" s="3">
        <v>443</v>
      </c>
      <c r="E451" s="10">
        <v>0</v>
      </c>
      <c r="F451" s="17">
        <f t="shared" si="35"/>
        <v>0</v>
      </c>
      <c r="G451" s="17">
        <f t="shared" si="36"/>
        <v>0</v>
      </c>
      <c r="R451">
        <f t="shared" si="32"/>
        <v>1</v>
      </c>
      <c r="S451" t="str">
        <f t="shared" si="33"/>
        <v/>
      </c>
      <c r="T451">
        <f t="shared" si="34"/>
        <v>0</v>
      </c>
    </row>
    <row r="452" spans="2:20" x14ac:dyDescent="0.2">
      <c r="B452" s="3" t="s">
        <v>47</v>
      </c>
      <c r="C452" s="3">
        <v>444</v>
      </c>
      <c r="D452" s="3">
        <v>444</v>
      </c>
      <c r="E452" s="10">
        <v>0</v>
      </c>
      <c r="F452" s="17">
        <f t="shared" si="35"/>
        <v>0</v>
      </c>
      <c r="G452" s="17">
        <f t="shared" si="36"/>
        <v>0</v>
      </c>
      <c r="R452">
        <f t="shared" si="32"/>
        <v>1</v>
      </c>
      <c r="S452" t="str">
        <f t="shared" si="33"/>
        <v/>
      </c>
      <c r="T452">
        <f t="shared" si="34"/>
        <v>0</v>
      </c>
    </row>
    <row r="453" spans="2:20" x14ac:dyDescent="0.2">
      <c r="B453" s="3" t="s">
        <v>47</v>
      </c>
      <c r="C453" s="3">
        <v>445</v>
      </c>
      <c r="D453" s="3">
        <v>445</v>
      </c>
      <c r="E453" s="10">
        <v>0</v>
      </c>
      <c r="F453" s="17">
        <f t="shared" si="35"/>
        <v>0</v>
      </c>
      <c r="G453" s="17">
        <f t="shared" si="36"/>
        <v>0</v>
      </c>
      <c r="R453">
        <f t="shared" si="32"/>
        <v>1</v>
      </c>
      <c r="S453" t="str">
        <f t="shared" si="33"/>
        <v/>
      </c>
      <c r="T453">
        <f t="shared" si="34"/>
        <v>0</v>
      </c>
    </row>
    <row r="454" spans="2:20" x14ac:dyDescent="0.2">
      <c r="B454" s="3" t="s">
        <v>47</v>
      </c>
      <c r="C454" s="3">
        <v>446</v>
      </c>
      <c r="D454" s="3">
        <v>446</v>
      </c>
      <c r="E454" s="10">
        <v>0</v>
      </c>
      <c r="F454" s="17">
        <f t="shared" si="35"/>
        <v>0</v>
      </c>
      <c r="G454" s="17">
        <f t="shared" si="36"/>
        <v>0</v>
      </c>
      <c r="R454">
        <f t="shared" si="32"/>
        <v>1</v>
      </c>
      <c r="S454" t="str">
        <f t="shared" si="33"/>
        <v/>
      </c>
      <c r="T454">
        <f t="shared" si="34"/>
        <v>0</v>
      </c>
    </row>
    <row r="455" spans="2:20" x14ac:dyDescent="0.2">
      <c r="B455" s="3" t="s">
        <v>47</v>
      </c>
      <c r="C455" s="3">
        <v>447</v>
      </c>
      <c r="D455" s="3">
        <v>447</v>
      </c>
      <c r="E455" s="10">
        <v>0</v>
      </c>
      <c r="F455" s="17">
        <f t="shared" si="35"/>
        <v>0</v>
      </c>
      <c r="G455" s="17">
        <f t="shared" si="36"/>
        <v>0</v>
      </c>
      <c r="R455">
        <f t="shared" si="32"/>
        <v>1</v>
      </c>
      <c r="S455" t="str">
        <f t="shared" si="33"/>
        <v/>
      </c>
      <c r="T455">
        <f t="shared" si="34"/>
        <v>0</v>
      </c>
    </row>
    <row r="456" spans="2:20" x14ac:dyDescent="0.2">
      <c r="B456" s="3" t="s">
        <v>47</v>
      </c>
      <c r="C456" s="3">
        <v>448</v>
      </c>
      <c r="D456" s="3">
        <v>448</v>
      </c>
      <c r="E456" s="10">
        <v>0</v>
      </c>
      <c r="F456" s="17">
        <f t="shared" si="35"/>
        <v>0</v>
      </c>
      <c r="G456" s="17">
        <f t="shared" si="36"/>
        <v>0</v>
      </c>
      <c r="R456">
        <f t="shared" ref="R456:R519" si="37">IF(E456&lt;1,1,0)</f>
        <v>1</v>
      </c>
      <c r="S456" t="str">
        <f t="shared" ref="S456:S519" si="38">IF(R456=1,"",E456)</f>
        <v/>
      </c>
      <c r="T456">
        <f t="shared" ref="T456:T519" si="39">E456/3.6</f>
        <v>0</v>
      </c>
    </row>
    <row r="457" spans="2:20" x14ac:dyDescent="0.2">
      <c r="B457" s="3" t="s">
        <v>47</v>
      </c>
      <c r="C457" s="3">
        <v>449</v>
      </c>
      <c r="D457" s="3">
        <v>449</v>
      </c>
      <c r="E457" s="10">
        <v>0</v>
      </c>
      <c r="F457" s="17">
        <f t="shared" si="35"/>
        <v>0</v>
      </c>
      <c r="G457" s="17">
        <f t="shared" si="36"/>
        <v>0</v>
      </c>
      <c r="R457">
        <f t="shared" si="37"/>
        <v>1</v>
      </c>
      <c r="S457" t="str">
        <f t="shared" si="38"/>
        <v/>
      </c>
      <c r="T457">
        <f t="shared" si="39"/>
        <v>0</v>
      </c>
    </row>
    <row r="458" spans="2:20" x14ac:dyDescent="0.2">
      <c r="B458" s="3" t="s">
        <v>47</v>
      </c>
      <c r="C458" s="3">
        <v>450</v>
      </c>
      <c r="D458" s="3">
        <v>450</v>
      </c>
      <c r="E458" s="10">
        <v>0</v>
      </c>
      <c r="F458" s="17">
        <f t="shared" si="35"/>
        <v>0</v>
      </c>
      <c r="G458" s="17">
        <f t="shared" si="36"/>
        <v>0</v>
      </c>
      <c r="R458">
        <f t="shared" si="37"/>
        <v>1</v>
      </c>
      <c r="S458" t="str">
        <f t="shared" si="38"/>
        <v/>
      </c>
      <c r="T458">
        <f t="shared" si="39"/>
        <v>0</v>
      </c>
    </row>
    <row r="459" spans="2:20" x14ac:dyDescent="0.2">
      <c r="B459" s="3" t="s">
        <v>47</v>
      </c>
      <c r="C459" s="3">
        <v>451</v>
      </c>
      <c r="D459" s="3">
        <v>451</v>
      </c>
      <c r="E459" s="10">
        <v>0</v>
      </c>
      <c r="F459" s="17">
        <f t="shared" si="35"/>
        <v>0</v>
      </c>
      <c r="G459" s="17">
        <f t="shared" si="36"/>
        <v>0</v>
      </c>
      <c r="R459">
        <f t="shared" si="37"/>
        <v>1</v>
      </c>
      <c r="S459" t="str">
        <f t="shared" si="38"/>
        <v/>
      </c>
      <c r="T459">
        <f t="shared" si="39"/>
        <v>0</v>
      </c>
    </row>
    <row r="460" spans="2:20" x14ac:dyDescent="0.2">
      <c r="B460" s="3" t="s">
        <v>47</v>
      </c>
      <c r="C460" s="3">
        <v>452</v>
      </c>
      <c r="D460" s="3">
        <v>452</v>
      </c>
      <c r="E460" s="10">
        <v>0</v>
      </c>
      <c r="F460" s="17">
        <f t="shared" si="35"/>
        <v>0</v>
      </c>
      <c r="G460" s="17">
        <f t="shared" si="36"/>
        <v>0</v>
      </c>
      <c r="R460">
        <f t="shared" si="37"/>
        <v>1</v>
      </c>
      <c r="S460" t="str">
        <f t="shared" si="38"/>
        <v/>
      </c>
      <c r="T460">
        <f t="shared" si="39"/>
        <v>0</v>
      </c>
    </row>
    <row r="461" spans="2:20" x14ac:dyDescent="0.2">
      <c r="B461" s="3" t="s">
        <v>47</v>
      </c>
      <c r="C461" s="3">
        <v>453</v>
      </c>
      <c r="D461" s="3">
        <v>453</v>
      </c>
      <c r="E461" s="10">
        <v>0</v>
      </c>
      <c r="F461" s="17">
        <f t="shared" si="35"/>
        <v>0</v>
      </c>
      <c r="G461" s="17">
        <f t="shared" si="36"/>
        <v>0</v>
      </c>
      <c r="R461">
        <f t="shared" si="37"/>
        <v>1</v>
      </c>
      <c r="S461" t="str">
        <f t="shared" si="38"/>
        <v/>
      </c>
      <c r="T461">
        <f t="shared" si="39"/>
        <v>0</v>
      </c>
    </row>
    <row r="462" spans="2:20" x14ac:dyDescent="0.2">
      <c r="B462" s="3" t="s">
        <v>47</v>
      </c>
      <c r="C462" s="3">
        <v>454</v>
      </c>
      <c r="D462" s="3">
        <v>454</v>
      </c>
      <c r="E462" s="10">
        <v>0</v>
      </c>
      <c r="F462" s="17">
        <f t="shared" si="35"/>
        <v>0</v>
      </c>
      <c r="G462" s="17">
        <f t="shared" si="36"/>
        <v>0</v>
      </c>
      <c r="R462">
        <f t="shared" si="37"/>
        <v>1</v>
      </c>
      <c r="S462" t="str">
        <f t="shared" si="38"/>
        <v/>
      </c>
      <c r="T462">
        <f t="shared" si="39"/>
        <v>0</v>
      </c>
    </row>
    <row r="463" spans="2:20" x14ac:dyDescent="0.2">
      <c r="B463" s="3" t="s">
        <v>47</v>
      </c>
      <c r="C463" s="3">
        <v>455</v>
      </c>
      <c r="D463" s="3">
        <v>455</v>
      </c>
      <c r="E463" s="10">
        <v>0</v>
      </c>
      <c r="F463" s="17">
        <f t="shared" si="35"/>
        <v>0</v>
      </c>
      <c r="G463" s="17">
        <f t="shared" si="36"/>
        <v>0</v>
      </c>
      <c r="R463">
        <f t="shared" si="37"/>
        <v>1</v>
      </c>
      <c r="S463" t="str">
        <f t="shared" si="38"/>
        <v/>
      </c>
      <c r="T463">
        <f t="shared" si="39"/>
        <v>0</v>
      </c>
    </row>
    <row r="464" spans="2:20" x14ac:dyDescent="0.2">
      <c r="B464" s="3" t="s">
        <v>47</v>
      </c>
      <c r="C464" s="3">
        <v>456</v>
      </c>
      <c r="D464" s="3">
        <v>456</v>
      </c>
      <c r="E464" s="10">
        <v>0</v>
      </c>
      <c r="F464" s="17">
        <f t="shared" si="35"/>
        <v>0</v>
      </c>
      <c r="G464" s="17">
        <f t="shared" si="36"/>
        <v>0</v>
      </c>
      <c r="R464">
        <f t="shared" si="37"/>
        <v>1</v>
      </c>
      <c r="S464" t="str">
        <f t="shared" si="38"/>
        <v/>
      </c>
      <c r="T464">
        <f t="shared" si="39"/>
        <v>0</v>
      </c>
    </row>
    <row r="465" spans="2:20" x14ac:dyDescent="0.2">
      <c r="B465" s="3" t="s">
        <v>47</v>
      </c>
      <c r="C465" s="3">
        <v>457</v>
      </c>
      <c r="D465" s="3">
        <v>457</v>
      </c>
      <c r="E465" s="10">
        <v>0</v>
      </c>
      <c r="F465" s="17">
        <f t="shared" si="35"/>
        <v>0</v>
      </c>
      <c r="G465" s="17">
        <f t="shared" si="36"/>
        <v>0</v>
      </c>
      <c r="R465">
        <f t="shared" si="37"/>
        <v>1</v>
      </c>
      <c r="S465" t="str">
        <f t="shared" si="38"/>
        <v/>
      </c>
      <c r="T465">
        <f t="shared" si="39"/>
        <v>0</v>
      </c>
    </row>
    <row r="466" spans="2:20" x14ac:dyDescent="0.2">
      <c r="B466" s="3" t="s">
        <v>47</v>
      </c>
      <c r="C466" s="3">
        <v>458</v>
      </c>
      <c r="D466" s="3">
        <v>458</v>
      </c>
      <c r="E466" s="10">
        <v>0</v>
      </c>
      <c r="F466" s="17">
        <f t="shared" si="35"/>
        <v>0</v>
      </c>
      <c r="G466" s="17">
        <f t="shared" si="36"/>
        <v>0</v>
      </c>
      <c r="R466">
        <f t="shared" si="37"/>
        <v>1</v>
      </c>
      <c r="S466" t="str">
        <f t="shared" si="38"/>
        <v/>
      </c>
      <c r="T466">
        <f t="shared" si="39"/>
        <v>0</v>
      </c>
    </row>
    <row r="467" spans="2:20" x14ac:dyDescent="0.2">
      <c r="B467" s="3" t="s">
        <v>47</v>
      </c>
      <c r="C467" s="3">
        <v>459</v>
      </c>
      <c r="D467" s="3">
        <v>459</v>
      </c>
      <c r="E467" s="10">
        <v>0</v>
      </c>
      <c r="F467" s="17">
        <f t="shared" si="35"/>
        <v>0</v>
      </c>
      <c r="G467" s="17">
        <f t="shared" si="36"/>
        <v>0</v>
      </c>
      <c r="R467">
        <f t="shared" si="37"/>
        <v>1</v>
      </c>
      <c r="S467" t="str">
        <f t="shared" si="38"/>
        <v/>
      </c>
      <c r="T467">
        <f t="shared" si="39"/>
        <v>0</v>
      </c>
    </row>
    <row r="468" spans="2:20" x14ac:dyDescent="0.2">
      <c r="B468" s="3" t="s">
        <v>47</v>
      </c>
      <c r="C468" s="3">
        <v>460</v>
      </c>
      <c r="D468" s="3">
        <v>460</v>
      </c>
      <c r="E468" s="10">
        <v>0</v>
      </c>
      <c r="F468" s="17">
        <f t="shared" ref="F468:F531" si="40">($E469-$E467)/2/3.6</f>
        <v>0</v>
      </c>
      <c r="G468" s="17">
        <f t="shared" ref="G468:G531" si="41">($E469-$E467)/2</f>
        <v>0</v>
      </c>
      <c r="R468">
        <f t="shared" si="37"/>
        <v>1</v>
      </c>
      <c r="S468" t="str">
        <f t="shared" si="38"/>
        <v/>
      </c>
      <c r="T468">
        <f t="shared" si="39"/>
        <v>0</v>
      </c>
    </row>
    <row r="469" spans="2:20" x14ac:dyDescent="0.2">
      <c r="B469" s="3" t="s">
        <v>47</v>
      </c>
      <c r="C469" s="3">
        <v>461</v>
      </c>
      <c r="D469" s="3">
        <v>461</v>
      </c>
      <c r="E469" s="10">
        <v>0</v>
      </c>
      <c r="F469" s="17">
        <f t="shared" si="40"/>
        <v>0</v>
      </c>
      <c r="G469" s="17">
        <f t="shared" si="41"/>
        <v>0</v>
      </c>
      <c r="R469">
        <f t="shared" si="37"/>
        <v>1</v>
      </c>
      <c r="S469" t="str">
        <f t="shared" si="38"/>
        <v/>
      </c>
      <c r="T469">
        <f t="shared" si="39"/>
        <v>0</v>
      </c>
    </row>
    <row r="470" spans="2:20" x14ac:dyDescent="0.2">
      <c r="B470" s="3" t="s">
        <v>47</v>
      </c>
      <c r="C470" s="3">
        <v>462</v>
      </c>
      <c r="D470" s="3">
        <v>462</v>
      </c>
      <c r="E470" s="10">
        <v>0</v>
      </c>
      <c r="F470" s="17">
        <f t="shared" si="40"/>
        <v>0</v>
      </c>
      <c r="G470" s="17">
        <f t="shared" si="41"/>
        <v>0</v>
      </c>
      <c r="R470">
        <f t="shared" si="37"/>
        <v>1</v>
      </c>
      <c r="S470" t="str">
        <f t="shared" si="38"/>
        <v/>
      </c>
      <c r="T470">
        <f t="shared" si="39"/>
        <v>0</v>
      </c>
    </row>
    <row r="471" spans="2:20" x14ac:dyDescent="0.2">
      <c r="B471" s="3" t="s">
        <v>47</v>
      </c>
      <c r="C471" s="3">
        <v>463</v>
      </c>
      <c r="D471" s="3">
        <v>463</v>
      </c>
      <c r="E471" s="10">
        <v>0</v>
      </c>
      <c r="F471" s="17">
        <f t="shared" si="40"/>
        <v>0</v>
      </c>
      <c r="G471" s="17">
        <f t="shared" si="41"/>
        <v>0</v>
      </c>
      <c r="R471">
        <f t="shared" si="37"/>
        <v>1</v>
      </c>
      <c r="S471" t="str">
        <f t="shared" si="38"/>
        <v/>
      </c>
      <c r="T471">
        <f t="shared" si="39"/>
        <v>0</v>
      </c>
    </row>
    <row r="472" spans="2:20" x14ac:dyDescent="0.2">
      <c r="B472" s="3" t="s">
        <v>47</v>
      </c>
      <c r="C472" s="3">
        <v>464</v>
      </c>
      <c r="D472" s="3">
        <v>464</v>
      </c>
      <c r="E472" s="10">
        <v>0</v>
      </c>
      <c r="F472" s="17">
        <f t="shared" si="40"/>
        <v>0</v>
      </c>
      <c r="G472" s="17">
        <f t="shared" si="41"/>
        <v>0</v>
      </c>
      <c r="R472">
        <f t="shared" si="37"/>
        <v>1</v>
      </c>
      <c r="S472" t="str">
        <f t="shared" si="38"/>
        <v/>
      </c>
      <c r="T472">
        <f t="shared" si="39"/>
        <v>0</v>
      </c>
    </row>
    <row r="473" spans="2:20" x14ac:dyDescent="0.2">
      <c r="B473" s="3" t="s">
        <v>47</v>
      </c>
      <c r="C473" s="3">
        <v>465</v>
      </c>
      <c r="D473" s="3">
        <v>465</v>
      </c>
      <c r="E473" s="10">
        <v>0</v>
      </c>
      <c r="F473" s="17">
        <f t="shared" si="40"/>
        <v>0</v>
      </c>
      <c r="G473" s="17">
        <f t="shared" si="41"/>
        <v>0</v>
      </c>
      <c r="R473">
        <f t="shared" si="37"/>
        <v>1</v>
      </c>
      <c r="S473" t="str">
        <f t="shared" si="38"/>
        <v/>
      </c>
      <c r="T473">
        <f t="shared" si="39"/>
        <v>0</v>
      </c>
    </row>
    <row r="474" spans="2:20" x14ac:dyDescent="0.2">
      <c r="B474" s="3" t="s">
        <v>47</v>
      </c>
      <c r="C474" s="3">
        <v>466</v>
      </c>
      <c r="D474" s="3">
        <v>466</v>
      </c>
      <c r="E474" s="10">
        <v>0</v>
      </c>
      <c r="F474" s="17">
        <f t="shared" si="40"/>
        <v>0</v>
      </c>
      <c r="G474" s="17">
        <f t="shared" si="41"/>
        <v>0</v>
      </c>
      <c r="R474">
        <f t="shared" si="37"/>
        <v>1</v>
      </c>
      <c r="S474" t="str">
        <f t="shared" si="38"/>
        <v/>
      </c>
      <c r="T474">
        <f t="shared" si="39"/>
        <v>0</v>
      </c>
    </row>
    <row r="475" spans="2:20" x14ac:dyDescent="0.2">
      <c r="B475" s="3" t="s">
        <v>47</v>
      </c>
      <c r="C475" s="3">
        <v>467</v>
      </c>
      <c r="D475" s="3">
        <v>467</v>
      </c>
      <c r="E475" s="10">
        <v>0</v>
      </c>
      <c r="F475" s="17">
        <f t="shared" si="40"/>
        <v>0</v>
      </c>
      <c r="G475" s="17">
        <f t="shared" si="41"/>
        <v>0</v>
      </c>
      <c r="R475">
        <f t="shared" si="37"/>
        <v>1</v>
      </c>
      <c r="S475" t="str">
        <f t="shared" si="38"/>
        <v/>
      </c>
      <c r="T475">
        <f t="shared" si="39"/>
        <v>0</v>
      </c>
    </row>
    <row r="476" spans="2:20" x14ac:dyDescent="0.2">
      <c r="B476" s="3" t="s">
        <v>47</v>
      </c>
      <c r="C476" s="3">
        <v>468</v>
      </c>
      <c r="D476" s="3">
        <v>468</v>
      </c>
      <c r="E476" s="10">
        <v>0</v>
      </c>
      <c r="F476" s="17">
        <f t="shared" si="40"/>
        <v>0</v>
      </c>
      <c r="G476" s="17">
        <f t="shared" si="41"/>
        <v>0</v>
      </c>
      <c r="R476">
        <f t="shared" si="37"/>
        <v>1</v>
      </c>
      <c r="S476" t="str">
        <f t="shared" si="38"/>
        <v/>
      </c>
      <c r="T476">
        <f t="shared" si="39"/>
        <v>0</v>
      </c>
    </row>
    <row r="477" spans="2:20" x14ac:dyDescent="0.2">
      <c r="B477" s="3" t="s">
        <v>47</v>
      </c>
      <c r="C477" s="3">
        <v>469</v>
      </c>
      <c r="D477" s="3">
        <v>469</v>
      </c>
      <c r="E477" s="10">
        <v>0</v>
      </c>
      <c r="F477" s="17">
        <f t="shared" si="40"/>
        <v>0</v>
      </c>
      <c r="G477" s="17">
        <f t="shared" si="41"/>
        <v>0</v>
      </c>
      <c r="R477">
        <f t="shared" si="37"/>
        <v>1</v>
      </c>
      <c r="S477" t="str">
        <f t="shared" si="38"/>
        <v/>
      </c>
      <c r="T477">
        <f t="shared" si="39"/>
        <v>0</v>
      </c>
    </row>
    <row r="478" spans="2:20" x14ac:dyDescent="0.2">
      <c r="B478" s="3" t="s">
        <v>47</v>
      </c>
      <c r="C478" s="3">
        <v>470</v>
      </c>
      <c r="D478" s="3">
        <v>470</v>
      </c>
      <c r="E478" s="10">
        <v>0</v>
      </c>
      <c r="F478" s="17">
        <f t="shared" si="40"/>
        <v>0</v>
      </c>
      <c r="G478" s="17">
        <f t="shared" si="41"/>
        <v>0</v>
      </c>
      <c r="R478">
        <f t="shared" si="37"/>
        <v>1</v>
      </c>
      <c r="S478" t="str">
        <f t="shared" si="38"/>
        <v/>
      </c>
      <c r="T478">
        <f t="shared" si="39"/>
        <v>0</v>
      </c>
    </row>
    <row r="479" spans="2:20" x14ac:dyDescent="0.2">
      <c r="B479" s="3" t="s">
        <v>47</v>
      </c>
      <c r="C479" s="3">
        <v>471</v>
      </c>
      <c r="D479" s="3">
        <v>471</v>
      </c>
      <c r="E479" s="10">
        <v>0</v>
      </c>
      <c r="F479" s="17">
        <f t="shared" si="40"/>
        <v>0</v>
      </c>
      <c r="G479" s="17">
        <f t="shared" si="41"/>
        <v>0</v>
      </c>
      <c r="R479">
        <f t="shared" si="37"/>
        <v>1</v>
      </c>
      <c r="S479" t="str">
        <f t="shared" si="38"/>
        <v/>
      </c>
      <c r="T479">
        <f t="shared" si="39"/>
        <v>0</v>
      </c>
    </row>
    <row r="480" spans="2:20" x14ac:dyDescent="0.2">
      <c r="B480" s="3" t="s">
        <v>47</v>
      </c>
      <c r="C480" s="3">
        <v>472</v>
      </c>
      <c r="D480" s="3">
        <v>472</v>
      </c>
      <c r="E480" s="10">
        <v>0</v>
      </c>
      <c r="F480" s="17">
        <f t="shared" si="40"/>
        <v>0</v>
      </c>
      <c r="G480" s="17">
        <f t="shared" si="41"/>
        <v>0</v>
      </c>
      <c r="R480">
        <f t="shared" si="37"/>
        <v>1</v>
      </c>
      <c r="S480" t="str">
        <f t="shared" si="38"/>
        <v/>
      </c>
      <c r="T480">
        <f t="shared" si="39"/>
        <v>0</v>
      </c>
    </row>
    <row r="481" spans="2:20" x14ac:dyDescent="0.2">
      <c r="B481" s="3" t="s">
        <v>47</v>
      </c>
      <c r="C481" s="3">
        <v>473</v>
      </c>
      <c r="D481" s="3">
        <v>473</v>
      </c>
      <c r="E481" s="10">
        <v>0</v>
      </c>
      <c r="F481" s="17">
        <f t="shared" si="40"/>
        <v>0</v>
      </c>
      <c r="G481" s="17">
        <f t="shared" si="41"/>
        <v>0</v>
      </c>
      <c r="R481">
        <f t="shared" si="37"/>
        <v>1</v>
      </c>
      <c r="S481" t="str">
        <f t="shared" si="38"/>
        <v/>
      </c>
      <c r="T481">
        <f t="shared" si="39"/>
        <v>0</v>
      </c>
    </row>
    <row r="482" spans="2:20" x14ac:dyDescent="0.2">
      <c r="B482" s="3" t="s">
        <v>47</v>
      </c>
      <c r="C482" s="3">
        <v>474</v>
      </c>
      <c r="D482" s="3">
        <v>474</v>
      </c>
      <c r="E482" s="10">
        <v>0</v>
      </c>
      <c r="F482" s="17">
        <f t="shared" si="40"/>
        <v>0</v>
      </c>
      <c r="G482" s="17">
        <f t="shared" si="41"/>
        <v>0</v>
      </c>
      <c r="R482">
        <f t="shared" si="37"/>
        <v>1</v>
      </c>
      <c r="S482" t="str">
        <f t="shared" si="38"/>
        <v/>
      </c>
      <c r="T482">
        <f t="shared" si="39"/>
        <v>0</v>
      </c>
    </row>
    <row r="483" spans="2:20" x14ac:dyDescent="0.2">
      <c r="B483" s="3" t="s">
        <v>47</v>
      </c>
      <c r="C483" s="3">
        <v>475</v>
      </c>
      <c r="D483" s="3">
        <v>475</v>
      </c>
      <c r="E483" s="10">
        <v>0</v>
      </c>
      <c r="F483" s="17">
        <f t="shared" si="40"/>
        <v>0</v>
      </c>
      <c r="G483" s="17">
        <f t="shared" si="41"/>
        <v>0</v>
      </c>
      <c r="R483">
        <f t="shared" si="37"/>
        <v>1</v>
      </c>
      <c r="S483" t="str">
        <f t="shared" si="38"/>
        <v/>
      </c>
      <c r="T483">
        <f t="shared" si="39"/>
        <v>0</v>
      </c>
    </row>
    <row r="484" spans="2:20" x14ac:dyDescent="0.2">
      <c r="B484" s="3" t="s">
        <v>47</v>
      </c>
      <c r="C484" s="3">
        <v>476</v>
      </c>
      <c r="D484" s="3">
        <v>476</v>
      </c>
      <c r="E484" s="10">
        <v>0</v>
      </c>
      <c r="F484" s="17">
        <f t="shared" si="40"/>
        <v>0</v>
      </c>
      <c r="G484" s="17">
        <f t="shared" si="41"/>
        <v>0</v>
      </c>
      <c r="R484">
        <f t="shared" si="37"/>
        <v>1</v>
      </c>
      <c r="S484" t="str">
        <f t="shared" si="38"/>
        <v/>
      </c>
      <c r="T484">
        <f t="shared" si="39"/>
        <v>0</v>
      </c>
    </row>
    <row r="485" spans="2:20" x14ac:dyDescent="0.2">
      <c r="B485" s="3" t="s">
        <v>47</v>
      </c>
      <c r="C485" s="3">
        <v>477</v>
      </c>
      <c r="D485" s="3">
        <v>477</v>
      </c>
      <c r="E485" s="10">
        <v>0</v>
      </c>
      <c r="F485" s="17">
        <f t="shared" si="40"/>
        <v>0</v>
      </c>
      <c r="G485" s="17">
        <f t="shared" si="41"/>
        <v>0</v>
      </c>
      <c r="R485">
        <f t="shared" si="37"/>
        <v>1</v>
      </c>
      <c r="S485" t="str">
        <f t="shared" si="38"/>
        <v/>
      </c>
      <c r="T485">
        <f t="shared" si="39"/>
        <v>0</v>
      </c>
    </row>
    <row r="486" spans="2:20" x14ac:dyDescent="0.2">
      <c r="B486" s="3" t="s">
        <v>47</v>
      </c>
      <c r="C486" s="3">
        <v>478</v>
      </c>
      <c r="D486" s="3">
        <v>478</v>
      </c>
      <c r="E486" s="10">
        <v>0</v>
      </c>
      <c r="F486" s="17">
        <f t="shared" si="40"/>
        <v>0</v>
      </c>
      <c r="G486" s="17">
        <f t="shared" si="41"/>
        <v>0</v>
      </c>
      <c r="R486">
        <f t="shared" si="37"/>
        <v>1</v>
      </c>
      <c r="S486" t="str">
        <f t="shared" si="38"/>
        <v/>
      </c>
      <c r="T486">
        <f t="shared" si="39"/>
        <v>0</v>
      </c>
    </row>
    <row r="487" spans="2:20" x14ac:dyDescent="0.2">
      <c r="B487" s="3" t="s">
        <v>47</v>
      </c>
      <c r="C487" s="3">
        <v>479</v>
      </c>
      <c r="D487" s="3">
        <v>479</v>
      </c>
      <c r="E487" s="10">
        <v>0</v>
      </c>
      <c r="F487" s="17">
        <f t="shared" si="40"/>
        <v>0</v>
      </c>
      <c r="G487" s="17">
        <f t="shared" si="41"/>
        <v>0</v>
      </c>
      <c r="R487">
        <f t="shared" si="37"/>
        <v>1</v>
      </c>
      <c r="S487" t="str">
        <f t="shared" si="38"/>
        <v/>
      </c>
      <c r="T487">
        <f t="shared" si="39"/>
        <v>0</v>
      </c>
    </row>
    <row r="488" spans="2:20" x14ac:dyDescent="0.2">
      <c r="B488" s="3" t="s">
        <v>47</v>
      </c>
      <c r="C488" s="3">
        <v>480</v>
      </c>
      <c r="D488" s="3">
        <v>480</v>
      </c>
      <c r="E488" s="10">
        <v>0</v>
      </c>
      <c r="F488" s="17">
        <f t="shared" si="40"/>
        <v>0.19444444444444442</v>
      </c>
      <c r="G488" s="17">
        <f t="shared" si="41"/>
        <v>0.7</v>
      </c>
      <c r="R488">
        <f t="shared" si="37"/>
        <v>1</v>
      </c>
      <c r="S488" t="str">
        <f t="shared" si="38"/>
        <v/>
      </c>
      <c r="T488">
        <f t="shared" si="39"/>
        <v>0</v>
      </c>
    </row>
    <row r="489" spans="2:20" x14ac:dyDescent="0.2">
      <c r="B489" s="3" t="s">
        <v>47</v>
      </c>
      <c r="C489" s="3">
        <v>481</v>
      </c>
      <c r="D489" s="3">
        <v>481</v>
      </c>
      <c r="E489" s="10">
        <v>1.4</v>
      </c>
      <c r="F489" s="17">
        <f t="shared" si="40"/>
        <v>0.34722222222222221</v>
      </c>
      <c r="G489" s="17">
        <f t="shared" si="41"/>
        <v>1.25</v>
      </c>
      <c r="R489">
        <f t="shared" si="37"/>
        <v>0</v>
      </c>
      <c r="S489">
        <f t="shared" si="38"/>
        <v>1.4</v>
      </c>
      <c r="T489">
        <f t="shared" si="39"/>
        <v>0.38888888888888884</v>
      </c>
    </row>
    <row r="490" spans="2:20" x14ac:dyDescent="0.2">
      <c r="B490" s="3" t="s">
        <v>47</v>
      </c>
      <c r="C490" s="3">
        <v>482</v>
      </c>
      <c r="D490" s="3">
        <v>482</v>
      </c>
      <c r="E490" s="10">
        <v>2.5</v>
      </c>
      <c r="F490" s="17">
        <f t="shared" si="40"/>
        <v>0.52777777777777779</v>
      </c>
      <c r="G490" s="17">
        <f t="shared" si="41"/>
        <v>1.9000000000000001</v>
      </c>
      <c r="R490">
        <f t="shared" si="37"/>
        <v>0</v>
      </c>
      <c r="S490">
        <f t="shared" si="38"/>
        <v>2.5</v>
      </c>
      <c r="T490">
        <f t="shared" si="39"/>
        <v>0.69444444444444442</v>
      </c>
    </row>
    <row r="491" spans="2:20" x14ac:dyDescent="0.2">
      <c r="B491" s="3" t="s">
        <v>47</v>
      </c>
      <c r="C491" s="3">
        <v>483</v>
      </c>
      <c r="D491" s="3">
        <v>483</v>
      </c>
      <c r="E491" s="10">
        <v>5.2</v>
      </c>
      <c r="F491" s="17">
        <f t="shared" si="40"/>
        <v>0.75</v>
      </c>
      <c r="G491" s="17">
        <f t="shared" si="41"/>
        <v>2.7</v>
      </c>
      <c r="R491">
        <f t="shared" si="37"/>
        <v>0</v>
      </c>
      <c r="S491">
        <f t="shared" si="38"/>
        <v>5.2</v>
      </c>
      <c r="T491">
        <f t="shared" si="39"/>
        <v>1.4444444444444444</v>
      </c>
    </row>
    <row r="492" spans="2:20" x14ac:dyDescent="0.2">
      <c r="B492" s="3" t="s">
        <v>47</v>
      </c>
      <c r="C492" s="3">
        <v>484</v>
      </c>
      <c r="D492" s="3">
        <v>484</v>
      </c>
      <c r="E492" s="10">
        <v>7.9</v>
      </c>
      <c r="F492" s="17">
        <f t="shared" si="40"/>
        <v>0.70833333333333337</v>
      </c>
      <c r="G492" s="17">
        <f t="shared" si="41"/>
        <v>2.5500000000000003</v>
      </c>
      <c r="R492">
        <f t="shared" si="37"/>
        <v>0</v>
      </c>
      <c r="S492">
        <f t="shared" si="38"/>
        <v>7.9</v>
      </c>
      <c r="T492">
        <f t="shared" si="39"/>
        <v>2.1944444444444446</v>
      </c>
    </row>
    <row r="493" spans="2:20" x14ac:dyDescent="0.2">
      <c r="B493" s="3" t="s">
        <v>47</v>
      </c>
      <c r="C493" s="3">
        <v>485</v>
      </c>
      <c r="D493" s="3">
        <v>485</v>
      </c>
      <c r="E493" s="10">
        <v>10.3</v>
      </c>
      <c r="F493" s="17">
        <f t="shared" si="40"/>
        <v>0.68055555555555558</v>
      </c>
      <c r="G493" s="17">
        <f t="shared" si="41"/>
        <v>2.4500000000000002</v>
      </c>
      <c r="R493">
        <f t="shared" si="37"/>
        <v>0</v>
      </c>
      <c r="S493">
        <f t="shared" si="38"/>
        <v>10.3</v>
      </c>
      <c r="T493">
        <f t="shared" si="39"/>
        <v>2.8611111111111112</v>
      </c>
    </row>
    <row r="494" spans="2:20" x14ac:dyDescent="0.2">
      <c r="B494" s="3" t="s">
        <v>47</v>
      </c>
      <c r="C494" s="3">
        <v>486</v>
      </c>
      <c r="D494" s="3">
        <v>486</v>
      </c>
      <c r="E494" s="10">
        <v>12.8</v>
      </c>
      <c r="F494" s="17">
        <f t="shared" si="40"/>
        <v>0.66666666666666652</v>
      </c>
      <c r="G494" s="17">
        <f t="shared" si="41"/>
        <v>2.3999999999999995</v>
      </c>
      <c r="R494">
        <f t="shared" si="37"/>
        <v>0</v>
      </c>
      <c r="S494">
        <f t="shared" si="38"/>
        <v>12.8</v>
      </c>
      <c r="T494">
        <f t="shared" si="39"/>
        <v>3.5555555555555558</v>
      </c>
    </row>
    <row r="495" spans="2:20" x14ac:dyDescent="0.2">
      <c r="B495" s="3" t="s">
        <v>47</v>
      </c>
      <c r="C495" s="3">
        <v>487</v>
      </c>
      <c r="D495" s="3">
        <v>487</v>
      </c>
      <c r="E495" s="10">
        <v>15.1</v>
      </c>
      <c r="F495" s="17">
        <f t="shared" si="40"/>
        <v>0.63888888888888862</v>
      </c>
      <c r="G495" s="17">
        <f t="shared" si="41"/>
        <v>2.2999999999999989</v>
      </c>
      <c r="R495">
        <f t="shared" si="37"/>
        <v>0</v>
      </c>
      <c r="S495">
        <f t="shared" si="38"/>
        <v>15.1</v>
      </c>
      <c r="T495">
        <f t="shared" si="39"/>
        <v>4.1944444444444446</v>
      </c>
    </row>
    <row r="496" spans="2:20" x14ac:dyDescent="0.2">
      <c r="B496" s="3" t="s">
        <v>47</v>
      </c>
      <c r="C496" s="3">
        <v>488</v>
      </c>
      <c r="D496" s="3">
        <v>488</v>
      </c>
      <c r="E496" s="10">
        <v>17.399999999999999</v>
      </c>
      <c r="F496" s="17">
        <f t="shared" si="40"/>
        <v>0.62500000000000022</v>
      </c>
      <c r="G496" s="17">
        <f t="shared" si="41"/>
        <v>2.2500000000000009</v>
      </c>
      <c r="R496">
        <f t="shared" si="37"/>
        <v>0</v>
      </c>
      <c r="S496">
        <f t="shared" si="38"/>
        <v>17.399999999999999</v>
      </c>
      <c r="T496">
        <f t="shared" si="39"/>
        <v>4.833333333333333</v>
      </c>
    </row>
    <row r="497" spans="2:20" x14ac:dyDescent="0.2">
      <c r="B497" s="3" t="s">
        <v>47</v>
      </c>
      <c r="C497" s="3">
        <v>489</v>
      </c>
      <c r="D497" s="3">
        <v>489</v>
      </c>
      <c r="E497" s="10">
        <v>19.600000000000001</v>
      </c>
      <c r="F497" s="17">
        <f t="shared" si="40"/>
        <v>0.61111111111111138</v>
      </c>
      <c r="G497" s="17">
        <f t="shared" si="41"/>
        <v>2.2000000000000011</v>
      </c>
      <c r="R497">
        <f t="shared" si="37"/>
        <v>0</v>
      </c>
      <c r="S497">
        <f t="shared" si="38"/>
        <v>19.600000000000001</v>
      </c>
      <c r="T497">
        <f t="shared" si="39"/>
        <v>5.4444444444444446</v>
      </c>
    </row>
    <row r="498" spans="2:20" x14ac:dyDescent="0.2">
      <c r="B498" s="3" t="s">
        <v>47</v>
      </c>
      <c r="C498" s="3">
        <v>490</v>
      </c>
      <c r="D498" s="3">
        <v>490</v>
      </c>
      <c r="E498" s="10">
        <v>21.8</v>
      </c>
      <c r="F498" s="17">
        <f t="shared" si="40"/>
        <v>0.6666666666666663</v>
      </c>
      <c r="G498" s="17">
        <f t="shared" si="41"/>
        <v>2.3999999999999986</v>
      </c>
      <c r="R498">
        <f t="shared" si="37"/>
        <v>0</v>
      </c>
      <c r="S498">
        <f t="shared" si="38"/>
        <v>21.8</v>
      </c>
      <c r="T498">
        <f t="shared" si="39"/>
        <v>6.0555555555555554</v>
      </c>
    </row>
    <row r="499" spans="2:20" x14ac:dyDescent="0.2">
      <c r="B499" s="3" t="s">
        <v>47</v>
      </c>
      <c r="C499" s="3">
        <v>491</v>
      </c>
      <c r="D499" s="3">
        <v>491</v>
      </c>
      <c r="E499" s="10">
        <v>24.4</v>
      </c>
      <c r="F499" s="17">
        <f t="shared" si="40"/>
        <v>0.65277777777777768</v>
      </c>
      <c r="G499" s="17">
        <f t="shared" si="41"/>
        <v>2.3499999999999996</v>
      </c>
      <c r="R499">
        <f t="shared" si="37"/>
        <v>0</v>
      </c>
      <c r="S499">
        <f t="shared" si="38"/>
        <v>24.4</v>
      </c>
      <c r="T499">
        <f t="shared" si="39"/>
        <v>6.7777777777777768</v>
      </c>
    </row>
    <row r="500" spans="2:20" x14ac:dyDescent="0.2">
      <c r="B500" s="3" t="s">
        <v>47</v>
      </c>
      <c r="C500" s="3">
        <v>492</v>
      </c>
      <c r="D500" s="3">
        <v>492</v>
      </c>
      <c r="E500" s="10">
        <v>26.5</v>
      </c>
      <c r="F500" s="17">
        <f t="shared" si="40"/>
        <v>0.61111111111111138</v>
      </c>
      <c r="G500" s="17">
        <f t="shared" si="41"/>
        <v>2.2000000000000011</v>
      </c>
      <c r="R500">
        <f t="shared" si="37"/>
        <v>0</v>
      </c>
      <c r="S500">
        <f t="shared" si="38"/>
        <v>26.5</v>
      </c>
      <c r="T500">
        <f t="shared" si="39"/>
        <v>7.3611111111111107</v>
      </c>
    </row>
    <row r="501" spans="2:20" x14ac:dyDescent="0.2">
      <c r="B501" s="3" t="s">
        <v>47</v>
      </c>
      <c r="C501" s="3">
        <v>493</v>
      </c>
      <c r="D501" s="3">
        <v>493</v>
      </c>
      <c r="E501" s="10">
        <v>28.8</v>
      </c>
      <c r="F501" s="17">
        <f t="shared" si="40"/>
        <v>0.56944444444444464</v>
      </c>
      <c r="G501" s="17">
        <f t="shared" si="41"/>
        <v>2.0500000000000007</v>
      </c>
      <c r="R501">
        <f t="shared" si="37"/>
        <v>0</v>
      </c>
      <c r="S501">
        <f t="shared" si="38"/>
        <v>28.8</v>
      </c>
      <c r="T501">
        <f t="shared" si="39"/>
        <v>8</v>
      </c>
    </row>
    <row r="502" spans="2:20" x14ac:dyDescent="0.2">
      <c r="B502" s="3" t="s">
        <v>47</v>
      </c>
      <c r="C502" s="3">
        <v>494</v>
      </c>
      <c r="D502" s="3">
        <v>494</v>
      </c>
      <c r="E502" s="10">
        <v>30.6</v>
      </c>
      <c r="F502" s="17">
        <f t="shared" si="40"/>
        <v>0.44444444444444431</v>
      </c>
      <c r="G502" s="17">
        <f t="shared" si="41"/>
        <v>1.5999999999999996</v>
      </c>
      <c r="R502">
        <f t="shared" si="37"/>
        <v>0</v>
      </c>
      <c r="S502">
        <f t="shared" si="38"/>
        <v>30.6</v>
      </c>
      <c r="T502">
        <f t="shared" si="39"/>
        <v>8.5</v>
      </c>
    </row>
    <row r="503" spans="2:20" x14ac:dyDescent="0.2">
      <c r="B503" s="3" t="s">
        <v>47</v>
      </c>
      <c r="C503" s="3">
        <v>495</v>
      </c>
      <c r="D503" s="3">
        <v>495</v>
      </c>
      <c r="E503" s="10">
        <v>32</v>
      </c>
      <c r="F503" s="17">
        <f t="shared" si="40"/>
        <v>0.30555555555555497</v>
      </c>
      <c r="G503" s="17">
        <f t="shared" si="41"/>
        <v>1.0999999999999979</v>
      </c>
      <c r="R503">
        <f t="shared" si="37"/>
        <v>0</v>
      </c>
      <c r="S503">
        <f t="shared" si="38"/>
        <v>32</v>
      </c>
      <c r="T503">
        <f t="shared" si="39"/>
        <v>8.8888888888888893</v>
      </c>
    </row>
    <row r="504" spans="2:20" x14ac:dyDescent="0.2">
      <c r="B504" s="3" t="s">
        <v>47</v>
      </c>
      <c r="C504" s="3">
        <v>496</v>
      </c>
      <c r="D504" s="3">
        <v>496</v>
      </c>
      <c r="E504" s="10">
        <v>32.799999999999997</v>
      </c>
      <c r="F504" s="17">
        <f t="shared" si="40"/>
        <v>0.18055555555555516</v>
      </c>
      <c r="G504" s="17">
        <f t="shared" si="41"/>
        <v>0.64999999999999858</v>
      </c>
      <c r="R504">
        <f t="shared" si="37"/>
        <v>0</v>
      </c>
      <c r="S504">
        <f t="shared" si="38"/>
        <v>32.799999999999997</v>
      </c>
      <c r="T504">
        <f t="shared" si="39"/>
        <v>9.1111111111111107</v>
      </c>
    </row>
    <row r="505" spans="2:20" x14ac:dyDescent="0.2">
      <c r="B505" s="3" t="s">
        <v>47</v>
      </c>
      <c r="C505" s="3">
        <v>497</v>
      </c>
      <c r="D505" s="3">
        <v>497</v>
      </c>
      <c r="E505" s="10">
        <v>33.299999999999997</v>
      </c>
      <c r="F505" s="17">
        <f t="shared" si="40"/>
        <v>0.16666666666666705</v>
      </c>
      <c r="G505" s="17">
        <f t="shared" si="41"/>
        <v>0.60000000000000142</v>
      </c>
      <c r="R505">
        <f t="shared" si="37"/>
        <v>0</v>
      </c>
      <c r="S505">
        <f t="shared" si="38"/>
        <v>33.299999999999997</v>
      </c>
      <c r="T505">
        <f t="shared" si="39"/>
        <v>9.2499999999999982</v>
      </c>
    </row>
    <row r="506" spans="2:20" x14ac:dyDescent="0.2">
      <c r="B506" s="3" t="s">
        <v>47</v>
      </c>
      <c r="C506" s="3">
        <v>498</v>
      </c>
      <c r="D506" s="3">
        <v>498</v>
      </c>
      <c r="E506" s="10">
        <v>34</v>
      </c>
      <c r="F506" s="17">
        <f t="shared" si="40"/>
        <v>0.23611111111111149</v>
      </c>
      <c r="G506" s="17">
        <f t="shared" si="41"/>
        <v>0.85000000000000142</v>
      </c>
      <c r="R506">
        <f t="shared" si="37"/>
        <v>0</v>
      </c>
      <c r="S506">
        <f t="shared" si="38"/>
        <v>34</v>
      </c>
      <c r="T506">
        <f t="shared" si="39"/>
        <v>9.4444444444444446</v>
      </c>
    </row>
    <row r="507" spans="2:20" x14ac:dyDescent="0.2">
      <c r="B507" s="3" t="s">
        <v>47</v>
      </c>
      <c r="C507" s="3">
        <v>499</v>
      </c>
      <c r="D507" s="3">
        <v>499</v>
      </c>
      <c r="E507" s="10">
        <v>35</v>
      </c>
      <c r="F507" s="17">
        <f t="shared" si="40"/>
        <v>0.29166666666666685</v>
      </c>
      <c r="G507" s="17">
        <f t="shared" si="41"/>
        <v>1.0500000000000007</v>
      </c>
      <c r="R507">
        <f t="shared" si="37"/>
        <v>0</v>
      </c>
      <c r="S507">
        <f t="shared" si="38"/>
        <v>35</v>
      </c>
      <c r="T507">
        <f t="shared" si="39"/>
        <v>9.7222222222222214</v>
      </c>
    </row>
    <row r="508" spans="2:20" x14ac:dyDescent="0.2">
      <c r="B508" s="3" t="s">
        <v>47</v>
      </c>
      <c r="C508" s="3">
        <v>500</v>
      </c>
      <c r="D508" s="3">
        <v>500</v>
      </c>
      <c r="E508" s="10">
        <v>36.1</v>
      </c>
      <c r="F508" s="17">
        <f t="shared" si="40"/>
        <v>0.2222222222222224</v>
      </c>
      <c r="G508" s="17">
        <f t="shared" si="41"/>
        <v>0.80000000000000071</v>
      </c>
      <c r="R508">
        <f t="shared" si="37"/>
        <v>0</v>
      </c>
      <c r="S508">
        <f t="shared" si="38"/>
        <v>36.1</v>
      </c>
      <c r="T508">
        <f t="shared" si="39"/>
        <v>10.027777777777779</v>
      </c>
    </row>
    <row r="509" spans="2:20" x14ac:dyDescent="0.2">
      <c r="B509" s="3" t="s">
        <v>47</v>
      </c>
      <c r="C509" s="3">
        <v>501</v>
      </c>
      <c r="D509" s="3">
        <v>501</v>
      </c>
      <c r="E509" s="10">
        <v>36.6</v>
      </c>
      <c r="F509" s="17">
        <f t="shared" si="40"/>
        <v>0.11111111111111072</v>
      </c>
      <c r="G509" s="17">
        <f t="shared" si="41"/>
        <v>0.39999999999999858</v>
      </c>
      <c r="R509">
        <f t="shared" si="37"/>
        <v>0</v>
      </c>
      <c r="S509">
        <f t="shared" si="38"/>
        <v>36.6</v>
      </c>
      <c r="T509">
        <f t="shared" si="39"/>
        <v>10.166666666666666</v>
      </c>
    </row>
    <row r="510" spans="2:20" x14ac:dyDescent="0.2">
      <c r="B510" s="3" t="s">
        <v>47</v>
      </c>
      <c r="C510" s="3">
        <v>502</v>
      </c>
      <c r="D510" s="3">
        <v>502</v>
      </c>
      <c r="E510" s="10">
        <v>36.9</v>
      </c>
      <c r="F510" s="17">
        <f t="shared" si="40"/>
        <v>6.9444444444444448E-2</v>
      </c>
      <c r="G510" s="17">
        <f t="shared" si="41"/>
        <v>0.25</v>
      </c>
      <c r="R510">
        <f t="shared" si="37"/>
        <v>0</v>
      </c>
      <c r="S510">
        <f t="shared" si="38"/>
        <v>36.9</v>
      </c>
      <c r="T510">
        <f t="shared" si="39"/>
        <v>10.25</v>
      </c>
    </row>
    <row r="511" spans="2:20" x14ac:dyDescent="0.2">
      <c r="B511" s="3" t="s">
        <v>47</v>
      </c>
      <c r="C511" s="3">
        <v>503</v>
      </c>
      <c r="D511" s="3">
        <v>503</v>
      </c>
      <c r="E511" s="10">
        <v>37.1</v>
      </c>
      <c r="F511" s="17">
        <f t="shared" si="40"/>
        <v>9.7222222222222612E-2</v>
      </c>
      <c r="G511" s="17">
        <f t="shared" si="41"/>
        <v>0.35000000000000142</v>
      </c>
      <c r="R511">
        <f t="shared" si="37"/>
        <v>0</v>
      </c>
      <c r="S511">
        <f t="shared" si="38"/>
        <v>37.1</v>
      </c>
      <c r="T511">
        <f t="shared" si="39"/>
        <v>10.305555555555555</v>
      </c>
    </row>
    <row r="512" spans="2:20" x14ac:dyDescent="0.2">
      <c r="B512" s="3" t="s">
        <v>47</v>
      </c>
      <c r="C512" s="3">
        <v>504</v>
      </c>
      <c r="D512" s="3">
        <v>504</v>
      </c>
      <c r="E512" s="10">
        <v>37.6</v>
      </c>
      <c r="F512" s="17">
        <f t="shared" si="40"/>
        <v>0.12499999999999981</v>
      </c>
      <c r="G512" s="17">
        <f t="shared" si="41"/>
        <v>0.44999999999999929</v>
      </c>
      <c r="R512">
        <f t="shared" si="37"/>
        <v>0</v>
      </c>
      <c r="S512">
        <f t="shared" si="38"/>
        <v>37.6</v>
      </c>
      <c r="T512">
        <f t="shared" si="39"/>
        <v>10.444444444444445</v>
      </c>
    </row>
    <row r="513" spans="2:20" x14ac:dyDescent="0.2">
      <c r="B513" s="3" t="s">
        <v>47</v>
      </c>
      <c r="C513" s="3">
        <v>505</v>
      </c>
      <c r="D513" s="3">
        <v>505</v>
      </c>
      <c r="E513" s="10">
        <v>38</v>
      </c>
      <c r="F513" s="17">
        <f t="shared" si="40"/>
        <v>6.9444444444444448E-2</v>
      </c>
      <c r="G513" s="17">
        <f t="shared" si="41"/>
        <v>0.25</v>
      </c>
      <c r="R513">
        <f t="shared" si="37"/>
        <v>0</v>
      </c>
      <c r="S513">
        <f t="shared" si="38"/>
        <v>38</v>
      </c>
      <c r="T513">
        <f t="shared" si="39"/>
        <v>10.555555555555555</v>
      </c>
    </row>
    <row r="514" spans="2:20" x14ac:dyDescent="0.2">
      <c r="B514" s="3" t="s">
        <v>47</v>
      </c>
      <c r="C514" s="3">
        <v>506</v>
      </c>
      <c r="D514" s="3">
        <v>506</v>
      </c>
      <c r="E514" s="10">
        <v>38.1</v>
      </c>
      <c r="F514" s="17">
        <f t="shared" si="40"/>
        <v>-4.1666666666666269E-2</v>
      </c>
      <c r="G514" s="17">
        <f t="shared" si="41"/>
        <v>-0.14999999999999858</v>
      </c>
      <c r="R514">
        <f t="shared" si="37"/>
        <v>0</v>
      </c>
      <c r="S514">
        <f t="shared" si="38"/>
        <v>38.1</v>
      </c>
      <c r="T514">
        <f t="shared" si="39"/>
        <v>10.583333333333334</v>
      </c>
    </row>
    <row r="515" spans="2:20" x14ac:dyDescent="0.2">
      <c r="B515" s="3" t="s">
        <v>47</v>
      </c>
      <c r="C515" s="3">
        <v>507</v>
      </c>
      <c r="D515" s="3">
        <v>507</v>
      </c>
      <c r="E515" s="10">
        <v>37.700000000000003</v>
      </c>
      <c r="F515" s="17">
        <f t="shared" si="40"/>
        <v>-0.16666666666666705</v>
      </c>
      <c r="G515" s="17">
        <f t="shared" si="41"/>
        <v>-0.60000000000000142</v>
      </c>
      <c r="R515">
        <f t="shared" si="37"/>
        <v>0</v>
      </c>
      <c r="S515">
        <f t="shared" si="38"/>
        <v>37.700000000000003</v>
      </c>
      <c r="T515">
        <f t="shared" si="39"/>
        <v>10.472222222222223</v>
      </c>
    </row>
    <row r="516" spans="2:20" x14ac:dyDescent="0.2">
      <c r="B516" s="3" t="s">
        <v>47</v>
      </c>
      <c r="C516" s="3">
        <v>508</v>
      </c>
      <c r="D516" s="3">
        <v>508</v>
      </c>
      <c r="E516" s="10">
        <v>36.9</v>
      </c>
      <c r="F516" s="17">
        <f t="shared" si="40"/>
        <v>-0.2222222222222224</v>
      </c>
      <c r="G516" s="17">
        <f t="shared" si="41"/>
        <v>-0.80000000000000071</v>
      </c>
      <c r="R516">
        <f t="shared" si="37"/>
        <v>0</v>
      </c>
      <c r="S516">
        <f t="shared" si="38"/>
        <v>36.9</v>
      </c>
      <c r="T516">
        <f t="shared" si="39"/>
        <v>10.25</v>
      </c>
    </row>
    <row r="517" spans="2:20" x14ac:dyDescent="0.2">
      <c r="B517" s="3" t="s">
        <v>47</v>
      </c>
      <c r="C517" s="3">
        <v>509</v>
      </c>
      <c r="D517" s="3">
        <v>509</v>
      </c>
      <c r="E517" s="10">
        <v>36.1</v>
      </c>
      <c r="F517" s="17">
        <f t="shared" si="40"/>
        <v>-0.16666666666666607</v>
      </c>
      <c r="G517" s="17">
        <f t="shared" si="41"/>
        <v>-0.59999999999999787</v>
      </c>
      <c r="R517">
        <f t="shared" si="37"/>
        <v>0</v>
      </c>
      <c r="S517">
        <f t="shared" si="38"/>
        <v>36.1</v>
      </c>
      <c r="T517">
        <f t="shared" si="39"/>
        <v>10.027777777777779</v>
      </c>
    </row>
    <row r="518" spans="2:20" x14ac:dyDescent="0.2">
      <c r="B518" s="3" t="s">
        <v>47</v>
      </c>
      <c r="C518" s="3">
        <v>510</v>
      </c>
      <c r="D518" s="3">
        <v>510</v>
      </c>
      <c r="E518" s="10">
        <v>35.700000000000003</v>
      </c>
      <c r="F518" s="17">
        <f t="shared" si="40"/>
        <v>-2.7777777777778172E-2</v>
      </c>
      <c r="G518" s="17">
        <f t="shared" si="41"/>
        <v>-0.10000000000000142</v>
      </c>
      <c r="R518">
        <f t="shared" si="37"/>
        <v>0</v>
      </c>
      <c r="S518">
        <f t="shared" si="38"/>
        <v>35.700000000000003</v>
      </c>
      <c r="T518">
        <f t="shared" si="39"/>
        <v>9.9166666666666679</v>
      </c>
    </row>
    <row r="519" spans="2:20" x14ac:dyDescent="0.2">
      <c r="B519" s="3" t="s">
        <v>47</v>
      </c>
      <c r="C519" s="3">
        <v>511</v>
      </c>
      <c r="D519" s="3">
        <v>511</v>
      </c>
      <c r="E519" s="10">
        <v>35.9</v>
      </c>
      <c r="F519" s="17">
        <f t="shared" si="40"/>
        <v>0.11111111111111072</v>
      </c>
      <c r="G519" s="17">
        <f t="shared" si="41"/>
        <v>0.39999999999999858</v>
      </c>
      <c r="R519">
        <f t="shared" si="37"/>
        <v>0</v>
      </c>
      <c r="S519">
        <f t="shared" si="38"/>
        <v>35.9</v>
      </c>
      <c r="T519">
        <f t="shared" si="39"/>
        <v>9.9722222222222214</v>
      </c>
    </row>
    <row r="520" spans="2:20" x14ac:dyDescent="0.2">
      <c r="B520" s="3" t="s">
        <v>47</v>
      </c>
      <c r="C520" s="3">
        <v>512</v>
      </c>
      <c r="D520" s="3">
        <v>512</v>
      </c>
      <c r="E520" s="10">
        <v>36.5</v>
      </c>
      <c r="F520" s="17">
        <f t="shared" si="40"/>
        <v>0.26388888888888867</v>
      </c>
      <c r="G520" s="17">
        <f t="shared" si="41"/>
        <v>0.94999999999999929</v>
      </c>
      <c r="R520">
        <f t="shared" ref="R520:R583" si="42">IF(E520&lt;1,1,0)</f>
        <v>0</v>
      </c>
      <c r="S520">
        <f t="shared" ref="S520:S583" si="43">IF(R520=1,"",E520)</f>
        <v>36.5</v>
      </c>
      <c r="T520">
        <f t="shared" ref="T520:T583" si="44">E520/3.6</f>
        <v>10.138888888888889</v>
      </c>
    </row>
    <row r="521" spans="2:20" x14ac:dyDescent="0.2">
      <c r="B521" s="3" t="s">
        <v>47</v>
      </c>
      <c r="C521" s="3">
        <v>513</v>
      </c>
      <c r="D521" s="3">
        <v>513</v>
      </c>
      <c r="E521" s="10">
        <v>37.799999999999997</v>
      </c>
      <c r="F521" s="17">
        <f t="shared" si="40"/>
        <v>0.37500000000000039</v>
      </c>
      <c r="G521" s="17">
        <f t="shared" si="41"/>
        <v>1.3500000000000014</v>
      </c>
      <c r="R521">
        <f t="shared" si="42"/>
        <v>0</v>
      </c>
      <c r="S521">
        <f t="shared" si="43"/>
        <v>37.799999999999997</v>
      </c>
      <c r="T521">
        <f t="shared" si="44"/>
        <v>10.499999999999998</v>
      </c>
    </row>
    <row r="522" spans="2:20" x14ac:dyDescent="0.2">
      <c r="B522" s="3" t="s">
        <v>47</v>
      </c>
      <c r="C522" s="3">
        <v>514</v>
      </c>
      <c r="D522" s="3">
        <v>514</v>
      </c>
      <c r="E522" s="10">
        <v>39.200000000000003</v>
      </c>
      <c r="F522" s="17">
        <f t="shared" si="40"/>
        <v>0.38888888888888945</v>
      </c>
      <c r="G522" s="17">
        <f t="shared" si="41"/>
        <v>1.4000000000000021</v>
      </c>
      <c r="R522">
        <f t="shared" si="42"/>
        <v>0</v>
      </c>
      <c r="S522">
        <f t="shared" si="43"/>
        <v>39.200000000000003</v>
      </c>
      <c r="T522">
        <f t="shared" si="44"/>
        <v>10.888888888888889</v>
      </c>
    </row>
    <row r="523" spans="2:20" x14ac:dyDescent="0.2">
      <c r="B523" s="3" t="s">
        <v>47</v>
      </c>
      <c r="C523" s="3">
        <v>515</v>
      </c>
      <c r="D523" s="3">
        <v>515</v>
      </c>
      <c r="E523" s="10">
        <v>40.6</v>
      </c>
      <c r="F523" s="17">
        <f t="shared" si="40"/>
        <v>0.37499999999999939</v>
      </c>
      <c r="G523" s="17">
        <f t="shared" si="41"/>
        <v>1.3499999999999979</v>
      </c>
      <c r="R523">
        <f t="shared" si="42"/>
        <v>0</v>
      </c>
      <c r="S523">
        <f t="shared" si="43"/>
        <v>40.6</v>
      </c>
      <c r="T523">
        <f t="shared" si="44"/>
        <v>11.277777777777779</v>
      </c>
    </row>
    <row r="524" spans="2:20" x14ac:dyDescent="0.2">
      <c r="B524" s="3" t="s">
        <v>47</v>
      </c>
      <c r="C524" s="3">
        <v>516</v>
      </c>
      <c r="D524" s="3">
        <v>516</v>
      </c>
      <c r="E524" s="10">
        <v>41.9</v>
      </c>
      <c r="F524" s="17">
        <f t="shared" si="40"/>
        <v>0.31944444444444403</v>
      </c>
      <c r="G524" s="17">
        <f t="shared" si="41"/>
        <v>1.1499999999999986</v>
      </c>
      <c r="R524">
        <f t="shared" si="42"/>
        <v>0</v>
      </c>
      <c r="S524">
        <f t="shared" si="43"/>
        <v>41.9</v>
      </c>
      <c r="T524">
        <f t="shared" si="44"/>
        <v>11.638888888888888</v>
      </c>
    </row>
    <row r="525" spans="2:20" x14ac:dyDescent="0.2">
      <c r="B525" s="3" t="s">
        <v>47</v>
      </c>
      <c r="C525" s="3">
        <v>517</v>
      </c>
      <c r="D525" s="3">
        <v>517</v>
      </c>
      <c r="E525" s="10">
        <v>42.9</v>
      </c>
      <c r="F525" s="17">
        <f t="shared" si="40"/>
        <v>0.23611111111111149</v>
      </c>
      <c r="G525" s="17">
        <f t="shared" si="41"/>
        <v>0.85000000000000142</v>
      </c>
      <c r="R525">
        <f t="shared" si="42"/>
        <v>0</v>
      </c>
      <c r="S525">
        <f t="shared" si="43"/>
        <v>42.9</v>
      </c>
      <c r="T525">
        <f t="shared" si="44"/>
        <v>11.916666666666666</v>
      </c>
    </row>
    <row r="526" spans="2:20" x14ac:dyDescent="0.2">
      <c r="B526" s="3" t="s">
        <v>47</v>
      </c>
      <c r="C526" s="3">
        <v>518</v>
      </c>
      <c r="D526" s="3">
        <v>518</v>
      </c>
      <c r="E526" s="10">
        <v>43.6</v>
      </c>
      <c r="F526" s="17">
        <f t="shared" si="40"/>
        <v>0.16666666666666705</v>
      </c>
      <c r="G526" s="17">
        <f t="shared" si="41"/>
        <v>0.60000000000000142</v>
      </c>
      <c r="R526">
        <f t="shared" si="42"/>
        <v>0</v>
      </c>
      <c r="S526">
        <f t="shared" si="43"/>
        <v>43.6</v>
      </c>
      <c r="T526">
        <f t="shared" si="44"/>
        <v>12.111111111111111</v>
      </c>
    </row>
    <row r="527" spans="2:20" x14ac:dyDescent="0.2">
      <c r="B527" s="3" t="s">
        <v>47</v>
      </c>
      <c r="C527" s="3">
        <v>519</v>
      </c>
      <c r="D527" s="3">
        <v>519</v>
      </c>
      <c r="E527" s="10">
        <v>44.1</v>
      </c>
      <c r="F527" s="17">
        <f t="shared" si="40"/>
        <v>0.12499999999999981</v>
      </c>
      <c r="G527" s="17">
        <f t="shared" si="41"/>
        <v>0.44999999999999929</v>
      </c>
      <c r="R527">
        <f t="shared" si="42"/>
        <v>0</v>
      </c>
      <c r="S527">
        <f t="shared" si="43"/>
        <v>44.1</v>
      </c>
      <c r="T527">
        <f t="shared" si="44"/>
        <v>12.25</v>
      </c>
    </row>
    <row r="528" spans="2:20" x14ac:dyDescent="0.2">
      <c r="B528" s="3" t="s">
        <v>47</v>
      </c>
      <c r="C528" s="3">
        <v>520</v>
      </c>
      <c r="D528" s="3">
        <v>520</v>
      </c>
      <c r="E528" s="10">
        <v>44.5</v>
      </c>
      <c r="F528" s="17">
        <f t="shared" si="40"/>
        <v>0.11111111111111072</v>
      </c>
      <c r="G528" s="17">
        <f t="shared" si="41"/>
        <v>0.39999999999999858</v>
      </c>
      <c r="R528">
        <f t="shared" si="42"/>
        <v>0</v>
      </c>
      <c r="S528">
        <f t="shared" si="43"/>
        <v>44.5</v>
      </c>
      <c r="T528">
        <f t="shared" si="44"/>
        <v>12.361111111111111</v>
      </c>
    </row>
    <row r="529" spans="2:20" x14ac:dyDescent="0.2">
      <c r="B529" s="3" t="s">
        <v>47</v>
      </c>
      <c r="C529" s="3">
        <v>521</v>
      </c>
      <c r="D529" s="3">
        <v>521</v>
      </c>
      <c r="E529" s="10">
        <v>44.9</v>
      </c>
      <c r="F529" s="17">
        <f t="shared" si="40"/>
        <v>0.12499999999999981</v>
      </c>
      <c r="G529" s="17">
        <f t="shared" si="41"/>
        <v>0.44999999999999929</v>
      </c>
      <c r="R529">
        <f t="shared" si="42"/>
        <v>0</v>
      </c>
      <c r="S529">
        <f t="shared" si="43"/>
        <v>44.9</v>
      </c>
      <c r="T529">
        <f t="shared" si="44"/>
        <v>12.472222222222221</v>
      </c>
    </row>
    <row r="530" spans="2:20" x14ac:dyDescent="0.2">
      <c r="B530" s="3" t="s">
        <v>47</v>
      </c>
      <c r="C530" s="3">
        <v>522</v>
      </c>
      <c r="D530" s="3">
        <v>522</v>
      </c>
      <c r="E530" s="10">
        <v>45.4</v>
      </c>
      <c r="F530" s="17">
        <f t="shared" si="40"/>
        <v>-5.5555555555555358E-2</v>
      </c>
      <c r="G530" s="17">
        <f t="shared" si="41"/>
        <v>-0.19999999999999929</v>
      </c>
      <c r="R530">
        <f t="shared" si="42"/>
        <v>0</v>
      </c>
      <c r="S530">
        <f t="shared" si="43"/>
        <v>45.4</v>
      </c>
      <c r="T530">
        <f t="shared" si="44"/>
        <v>12.611111111111111</v>
      </c>
    </row>
    <row r="531" spans="2:20" x14ac:dyDescent="0.2">
      <c r="B531" s="3" t="s">
        <v>47</v>
      </c>
      <c r="C531" s="3">
        <v>523</v>
      </c>
      <c r="D531" s="3">
        <v>523</v>
      </c>
      <c r="E531" s="10">
        <v>44.5</v>
      </c>
      <c r="F531" s="17">
        <f t="shared" si="40"/>
        <v>-0.40277777777777757</v>
      </c>
      <c r="G531" s="17">
        <f t="shared" si="41"/>
        <v>-1.4499999999999993</v>
      </c>
      <c r="R531">
        <f t="shared" si="42"/>
        <v>0</v>
      </c>
      <c r="S531">
        <f t="shared" si="43"/>
        <v>44.5</v>
      </c>
      <c r="T531">
        <f t="shared" si="44"/>
        <v>12.361111111111111</v>
      </c>
    </row>
    <row r="532" spans="2:20" x14ac:dyDescent="0.2">
      <c r="B532" s="3" t="s">
        <v>47</v>
      </c>
      <c r="C532" s="3">
        <v>524</v>
      </c>
      <c r="D532" s="3">
        <v>524</v>
      </c>
      <c r="E532" s="10">
        <v>42.5</v>
      </c>
      <c r="F532" s="17">
        <f t="shared" ref="F532:F595" si="45">($E533-$E531)/2/3.6</f>
        <v>-0.69444444444444442</v>
      </c>
      <c r="G532" s="17">
        <f t="shared" ref="G532:G595" si="46">($E533-$E531)/2</f>
        <v>-2.5</v>
      </c>
      <c r="R532">
        <f t="shared" si="42"/>
        <v>0</v>
      </c>
      <c r="S532">
        <f t="shared" si="43"/>
        <v>42.5</v>
      </c>
      <c r="T532">
        <f t="shared" si="44"/>
        <v>11.805555555555555</v>
      </c>
    </row>
    <row r="533" spans="2:20" x14ac:dyDescent="0.2">
      <c r="B533" s="3" t="s">
        <v>47</v>
      </c>
      <c r="C533" s="3">
        <v>525</v>
      </c>
      <c r="D533" s="3">
        <v>525</v>
      </c>
      <c r="E533" s="10">
        <v>39.5</v>
      </c>
      <c r="F533" s="17">
        <f t="shared" si="45"/>
        <v>-0.83333333333333326</v>
      </c>
      <c r="G533" s="17">
        <f t="shared" si="46"/>
        <v>-3</v>
      </c>
      <c r="R533">
        <f t="shared" si="42"/>
        <v>0</v>
      </c>
      <c r="S533">
        <f t="shared" si="43"/>
        <v>39.5</v>
      </c>
      <c r="T533">
        <f t="shared" si="44"/>
        <v>10.972222222222221</v>
      </c>
    </row>
    <row r="534" spans="2:20" x14ac:dyDescent="0.2">
      <c r="B534" s="3" t="s">
        <v>47</v>
      </c>
      <c r="C534" s="3">
        <v>526</v>
      </c>
      <c r="D534" s="3">
        <v>526</v>
      </c>
      <c r="E534" s="10">
        <v>36.5</v>
      </c>
      <c r="F534" s="17">
        <f t="shared" si="45"/>
        <v>-0.83333333333333326</v>
      </c>
      <c r="G534" s="17">
        <f t="shared" si="46"/>
        <v>-3</v>
      </c>
      <c r="R534">
        <f t="shared" si="42"/>
        <v>0</v>
      </c>
      <c r="S534">
        <f t="shared" si="43"/>
        <v>36.5</v>
      </c>
      <c r="T534">
        <f t="shared" si="44"/>
        <v>10.138888888888889</v>
      </c>
    </row>
    <row r="535" spans="2:20" x14ac:dyDescent="0.2">
      <c r="B535" s="3" t="s">
        <v>47</v>
      </c>
      <c r="C535" s="3">
        <v>527</v>
      </c>
      <c r="D535" s="3">
        <v>527</v>
      </c>
      <c r="E535" s="10">
        <v>33.5</v>
      </c>
      <c r="F535" s="17">
        <f t="shared" si="45"/>
        <v>-0.84722222222222243</v>
      </c>
      <c r="G535" s="17">
        <f t="shared" si="46"/>
        <v>-3.0500000000000007</v>
      </c>
      <c r="R535">
        <f t="shared" si="42"/>
        <v>0</v>
      </c>
      <c r="S535">
        <f t="shared" si="43"/>
        <v>33.5</v>
      </c>
      <c r="T535">
        <f t="shared" si="44"/>
        <v>9.3055555555555554</v>
      </c>
    </row>
    <row r="536" spans="2:20" x14ac:dyDescent="0.2">
      <c r="B536" s="3" t="s">
        <v>47</v>
      </c>
      <c r="C536" s="3">
        <v>528</v>
      </c>
      <c r="D536" s="3">
        <v>528</v>
      </c>
      <c r="E536" s="10">
        <v>30.4</v>
      </c>
      <c r="F536" s="17">
        <f t="shared" si="45"/>
        <v>-0.90277777777777779</v>
      </c>
      <c r="G536" s="17">
        <f t="shared" si="46"/>
        <v>-3.25</v>
      </c>
      <c r="R536">
        <f t="shared" si="42"/>
        <v>0</v>
      </c>
      <c r="S536">
        <f t="shared" si="43"/>
        <v>30.4</v>
      </c>
      <c r="T536">
        <f t="shared" si="44"/>
        <v>8.4444444444444446</v>
      </c>
    </row>
    <row r="537" spans="2:20" x14ac:dyDescent="0.2">
      <c r="B537" s="3" t="s">
        <v>47</v>
      </c>
      <c r="C537" s="3">
        <v>529</v>
      </c>
      <c r="D537" s="3">
        <v>529</v>
      </c>
      <c r="E537" s="10">
        <v>27</v>
      </c>
      <c r="F537" s="17">
        <f t="shared" si="45"/>
        <v>-0.94444444444444398</v>
      </c>
      <c r="G537" s="17">
        <f t="shared" si="46"/>
        <v>-3.3999999999999986</v>
      </c>
      <c r="R537">
        <f t="shared" si="42"/>
        <v>0</v>
      </c>
      <c r="S537">
        <f t="shared" si="43"/>
        <v>27</v>
      </c>
      <c r="T537">
        <f t="shared" si="44"/>
        <v>7.5</v>
      </c>
    </row>
    <row r="538" spans="2:20" x14ac:dyDescent="0.2">
      <c r="B538" s="3" t="s">
        <v>47</v>
      </c>
      <c r="C538" s="3">
        <v>530</v>
      </c>
      <c r="D538" s="3">
        <v>530</v>
      </c>
      <c r="E538" s="10">
        <v>23.6</v>
      </c>
      <c r="F538" s="17">
        <f t="shared" si="45"/>
        <v>-0.83333333333333326</v>
      </c>
      <c r="G538" s="17">
        <f t="shared" si="46"/>
        <v>-3</v>
      </c>
      <c r="R538">
        <f t="shared" si="42"/>
        <v>0</v>
      </c>
      <c r="S538">
        <f t="shared" si="43"/>
        <v>23.6</v>
      </c>
      <c r="T538">
        <f t="shared" si="44"/>
        <v>6.5555555555555554</v>
      </c>
    </row>
    <row r="539" spans="2:20" x14ac:dyDescent="0.2">
      <c r="B539" s="3" t="s">
        <v>47</v>
      </c>
      <c r="C539" s="3">
        <v>531</v>
      </c>
      <c r="D539" s="3">
        <v>531</v>
      </c>
      <c r="E539" s="10">
        <v>21</v>
      </c>
      <c r="F539" s="17">
        <f t="shared" si="45"/>
        <v>-0.43055555555555575</v>
      </c>
      <c r="G539" s="17">
        <f t="shared" si="46"/>
        <v>-1.5500000000000007</v>
      </c>
      <c r="R539">
        <f t="shared" si="42"/>
        <v>0</v>
      </c>
      <c r="S539">
        <f t="shared" si="43"/>
        <v>21</v>
      </c>
      <c r="T539">
        <f t="shared" si="44"/>
        <v>5.833333333333333</v>
      </c>
    </row>
    <row r="540" spans="2:20" x14ac:dyDescent="0.2">
      <c r="B540" s="3" t="s">
        <v>47</v>
      </c>
      <c r="C540" s="3">
        <v>532</v>
      </c>
      <c r="D540" s="3">
        <v>532</v>
      </c>
      <c r="E540" s="10">
        <v>20.5</v>
      </c>
      <c r="F540" s="17">
        <f t="shared" si="45"/>
        <v>0.18055555555555566</v>
      </c>
      <c r="G540" s="17">
        <f t="shared" si="46"/>
        <v>0.65000000000000036</v>
      </c>
      <c r="R540">
        <f t="shared" si="42"/>
        <v>0</v>
      </c>
      <c r="S540">
        <f t="shared" si="43"/>
        <v>20.5</v>
      </c>
      <c r="T540">
        <f t="shared" si="44"/>
        <v>5.6944444444444446</v>
      </c>
    </row>
    <row r="541" spans="2:20" x14ac:dyDescent="0.2">
      <c r="B541" s="3" t="s">
        <v>47</v>
      </c>
      <c r="C541" s="3">
        <v>533</v>
      </c>
      <c r="D541" s="3">
        <v>533</v>
      </c>
      <c r="E541" s="10">
        <v>22.3</v>
      </c>
      <c r="F541" s="17">
        <f t="shared" si="45"/>
        <v>0.59722222222222232</v>
      </c>
      <c r="G541" s="17">
        <f t="shared" si="46"/>
        <v>2.1500000000000004</v>
      </c>
      <c r="R541">
        <f t="shared" si="42"/>
        <v>0</v>
      </c>
      <c r="S541">
        <f t="shared" si="43"/>
        <v>22.3</v>
      </c>
      <c r="T541">
        <f t="shared" si="44"/>
        <v>6.1944444444444446</v>
      </c>
    </row>
    <row r="542" spans="2:20" x14ac:dyDescent="0.2">
      <c r="B542" s="3" t="s">
        <v>47</v>
      </c>
      <c r="C542" s="3">
        <v>534</v>
      </c>
      <c r="D542" s="3">
        <v>534</v>
      </c>
      <c r="E542" s="10">
        <v>24.8</v>
      </c>
      <c r="F542" s="17">
        <f t="shared" si="45"/>
        <v>0.77777777777777746</v>
      </c>
      <c r="G542" s="17">
        <f t="shared" si="46"/>
        <v>2.7999999999999989</v>
      </c>
      <c r="R542">
        <f t="shared" si="42"/>
        <v>0</v>
      </c>
      <c r="S542">
        <f t="shared" si="43"/>
        <v>24.8</v>
      </c>
      <c r="T542">
        <f t="shared" si="44"/>
        <v>6.8888888888888893</v>
      </c>
    </row>
    <row r="543" spans="2:20" x14ac:dyDescent="0.2">
      <c r="B543" s="3" t="s">
        <v>47</v>
      </c>
      <c r="C543" s="3">
        <v>535</v>
      </c>
      <c r="D543" s="3">
        <v>535</v>
      </c>
      <c r="E543" s="10">
        <v>27.9</v>
      </c>
      <c r="F543" s="17">
        <f t="shared" si="45"/>
        <v>0.76388888888888884</v>
      </c>
      <c r="G543" s="17">
        <f t="shared" si="46"/>
        <v>2.75</v>
      </c>
      <c r="R543">
        <f t="shared" si="42"/>
        <v>0</v>
      </c>
      <c r="S543">
        <f t="shared" si="43"/>
        <v>27.9</v>
      </c>
      <c r="T543">
        <f t="shared" si="44"/>
        <v>7.7499999999999991</v>
      </c>
    </row>
    <row r="544" spans="2:20" x14ac:dyDescent="0.2">
      <c r="B544" s="3" t="s">
        <v>47</v>
      </c>
      <c r="C544" s="3">
        <v>536</v>
      </c>
      <c r="D544" s="3">
        <v>536</v>
      </c>
      <c r="E544" s="10">
        <v>30.3</v>
      </c>
      <c r="F544" s="17">
        <f t="shared" si="45"/>
        <v>0.73611111111111172</v>
      </c>
      <c r="G544" s="17">
        <f t="shared" si="46"/>
        <v>2.6500000000000021</v>
      </c>
      <c r="R544">
        <f t="shared" si="42"/>
        <v>0</v>
      </c>
      <c r="S544">
        <f t="shared" si="43"/>
        <v>30.3</v>
      </c>
      <c r="T544">
        <f t="shared" si="44"/>
        <v>8.4166666666666661</v>
      </c>
    </row>
    <row r="545" spans="2:20" x14ac:dyDescent="0.2">
      <c r="B545" s="3" t="s">
        <v>47</v>
      </c>
      <c r="C545" s="3">
        <v>537</v>
      </c>
      <c r="D545" s="3">
        <v>537</v>
      </c>
      <c r="E545" s="10">
        <v>33.200000000000003</v>
      </c>
      <c r="F545" s="17">
        <f t="shared" si="45"/>
        <v>0.70833333333333304</v>
      </c>
      <c r="G545" s="17">
        <f t="shared" si="46"/>
        <v>2.5499999999999989</v>
      </c>
      <c r="R545">
        <f t="shared" si="42"/>
        <v>0</v>
      </c>
      <c r="S545">
        <f t="shared" si="43"/>
        <v>33.200000000000003</v>
      </c>
      <c r="T545">
        <f t="shared" si="44"/>
        <v>9.2222222222222232</v>
      </c>
    </row>
    <row r="546" spans="2:20" x14ac:dyDescent="0.2">
      <c r="B546" s="3" t="s">
        <v>47</v>
      </c>
      <c r="C546" s="3">
        <v>538</v>
      </c>
      <c r="D546" s="3">
        <v>538</v>
      </c>
      <c r="E546" s="10">
        <v>35.4</v>
      </c>
      <c r="F546" s="17">
        <f t="shared" si="45"/>
        <v>0.6666666666666663</v>
      </c>
      <c r="G546" s="17">
        <f t="shared" si="46"/>
        <v>2.3999999999999986</v>
      </c>
      <c r="R546">
        <f t="shared" si="42"/>
        <v>0</v>
      </c>
      <c r="S546">
        <f t="shared" si="43"/>
        <v>35.4</v>
      </c>
      <c r="T546">
        <f t="shared" si="44"/>
        <v>9.8333333333333321</v>
      </c>
    </row>
    <row r="547" spans="2:20" x14ac:dyDescent="0.2">
      <c r="B547" s="3" t="s">
        <v>47</v>
      </c>
      <c r="C547" s="3">
        <v>539</v>
      </c>
      <c r="D547" s="3">
        <v>539</v>
      </c>
      <c r="E547" s="10">
        <v>38</v>
      </c>
      <c r="F547" s="17">
        <f t="shared" si="45"/>
        <v>0.65277777777777812</v>
      </c>
      <c r="G547" s="17">
        <f t="shared" si="46"/>
        <v>2.3500000000000014</v>
      </c>
      <c r="R547">
        <f t="shared" si="42"/>
        <v>0</v>
      </c>
      <c r="S547">
        <f t="shared" si="43"/>
        <v>38</v>
      </c>
      <c r="T547">
        <f t="shared" si="44"/>
        <v>10.555555555555555</v>
      </c>
    </row>
    <row r="548" spans="2:20" x14ac:dyDescent="0.2">
      <c r="B548" s="3" t="s">
        <v>47</v>
      </c>
      <c r="C548" s="3">
        <v>540</v>
      </c>
      <c r="D548" s="3">
        <v>540</v>
      </c>
      <c r="E548" s="10">
        <v>40.1</v>
      </c>
      <c r="F548" s="17">
        <f t="shared" si="45"/>
        <v>0.65277777777777812</v>
      </c>
      <c r="G548" s="17">
        <f t="shared" si="46"/>
        <v>2.3500000000000014</v>
      </c>
      <c r="R548">
        <f t="shared" si="42"/>
        <v>0</v>
      </c>
      <c r="S548">
        <f t="shared" si="43"/>
        <v>40.1</v>
      </c>
      <c r="T548">
        <f t="shared" si="44"/>
        <v>11.138888888888889</v>
      </c>
    </row>
    <row r="549" spans="2:20" x14ac:dyDescent="0.2">
      <c r="B549" s="3" t="s">
        <v>47</v>
      </c>
      <c r="C549" s="3">
        <v>541</v>
      </c>
      <c r="D549" s="3">
        <v>541</v>
      </c>
      <c r="E549" s="10">
        <v>42.7</v>
      </c>
      <c r="F549" s="17">
        <f t="shared" si="45"/>
        <v>0.61111111111111094</v>
      </c>
      <c r="G549" s="17">
        <f t="shared" si="46"/>
        <v>2.1999999999999993</v>
      </c>
      <c r="R549">
        <f t="shared" si="42"/>
        <v>0</v>
      </c>
      <c r="S549">
        <f t="shared" si="43"/>
        <v>42.7</v>
      </c>
      <c r="T549">
        <f t="shared" si="44"/>
        <v>11.861111111111112</v>
      </c>
    </row>
    <row r="550" spans="2:20" x14ac:dyDescent="0.2">
      <c r="B550" s="3" t="s">
        <v>47</v>
      </c>
      <c r="C550" s="3">
        <v>542</v>
      </c>
      <c r="D550" s="3">
        <v>542</v>
      </c>
      <c r="E550" s="10">
        <v>44.5</v>
      </c>
      <c r="F550" s="17">
        <f t="shared" si="45"/>
        <v>0.49999999999999922</v>
      </c>
      <c r="G550" s="17">
        <f t="shared" si="46"/>
        <v>1.7999999999999972</v>
      </c>
      <c r="R550">
        <f t="shared" si="42"/>
        <v>0</v>
      </c>
      <c r="S550">
        <f t="shared" si="43"/>
        <v>44.5</v>
      </c>
      <c r="T550">
        <f t="shared" si="44"/>
        <v>12.361111111111111</v>
      </c>
    </row>
    <row r="551" spans="2:20" x14ac:dyDescent="0.2">
      <c r="B551" s="3" t="s">
        <v>47</v>
      </c>
      <c r="C551" s="3">
        <v>543</v>
      </c>
      <c r="D551" s="3">
        <v>543</v>
      </c>
      <c r="E551" s="10">
        <v>46.3</v>
      </c>
      <c r="F551" s="17">
        <f t="shared" si="45"/>
        <v>0.43055555555555575</v>
      </c>
      <c r="G551" s="17">
        <f t="shared" si="46"/>
        <v>1.5500000000000007</v>
      </c>
      <c r="R551">
        <f t="shared" si="42"/>
        <v>0</v>
      </c>
      <c r="S551">
        <f t="shared" si="43"/>
        <v>46.3</v>
      </c>
      <c r="T551">
        <f t="shared" si="44"/>
        <v>12.861111111111111</v>
      </c>
    </row>
    <row r="552" spans="2:20" x14ac:dyDescent="0.2">
      <c r="B552" s="3" t="s">
        <v>47</v>
      </c>
      <c r="C552" s="3">
        <v>544</v>
      </c>
      <c r="D552" s="3">
        <v>544</v>
      </c>
      <c r="E552" s="10">
        <v>47.6</v>
      </c>
      <c r="F552" s="17">
        <f t="shared" si="45"/>
        <v>0.34722222222222221</v>
      </c>
      <c r="G552" s="17">
        <f t="shared" si="46"/>
        <v>1.25</v>
      </c>
      <c r="R552">
        <f t="shared" si="42"/>
        <v>0</v>
      </c>
      <c r="S552">
        <f t="shared" si="43"/>
        <v>47.6</v>
      </c>
      <c r="T552">
        <f t="shared" si="44"/>
        <v>13.222222222222221</v>
      </c>
    </row>
    <row r="553" spans="2:20" x14ac:dyDescent="0.2">
      <c r="B553" s="3" t="s">
        <v>47</v>
      </c>
      <c r="C553" s="3">
        <v>545</v>
      </c>
      <c r="D553" s="3">
        <v>545</v>
      </c>
      <c r="E553" s="10">
        <v>48.8</v>
      </c>
      <c r="F553" s="17">
        <f t="shared" si="45"/>
        <v>0.29166666666666685</v>
      </c>
      <c r="G553" s="17">
        <f t="shared" si="46"/>
        <v>1.0500000000000007</v>
      </c>
      <c r="R553">
        <f t="shared" si="42"/>
        <v>0</v>
      </c>
      <c r="S553">
        <f t="shared" si="43"/>
        <v>48.8</v>
      </c>
      <c r="T553">
        <f t="shared" si="44"/>
        <v>13.555555555555554</v>
      </c>
    </row>
    <row r="554" spans="2:20" x14ac:dyDescent="0.2">
      <c r="B554" s="3" t="s">
        <v>47</v>
      </c>
      <c r="C554" s="3">
        <v>546</v>
      </c>
      <c r="D554" s="3">
        <v>546</v>
      </c>
      <c r="E554" s="10">
        <v>49.7</v>
      </c>
      <c r="F554" s="17">
        <f t="shared" si="45"/>
        <v>0.25000000000000061</v>
      </c>
      <c r="G554" s="17">
        <f t="shared" si="46"/>
        <v>0.90000000000000213</v>
      </c>
      <c r="R554">
        <f t="shared" si="42"/>
        <v>0</v>
      </c>
      <c r="S554">
        <f t="shared" si="43"/>
        <v>49.7</v>
      </c>
      <c r="T554">
        <f t="shared" si="44"/>
        <v>13.805555555555555</v>
      </c>
    </row>
    <row r="555" spans="2:20" x14ac:dyDescent="0.2">
      <c r="B555" s="3" t="s">
        <v>47</v>
      </c>
      <c r="C555" s="3">
        <v>547</v>
      </c>
      <c r="D555" s="3">
        <v>547</v>
      </c>
      <c r="E555" s="10">
        <v>50.6</v>
      </c>
      <c r="F555" s="17">
        <f t="shared" si="45"/>
        <v>0.23611111111111052</v>
      </c>
      <c r="G555" s="17">
        <f t="shared" si="46"/>
        <v>0.84999999999999787</v>
      </c>
      <c r="R555">
        <f t="shared" si="42"/>
        <v>0</v>
      </c>
      <c r="S555">
        <f t="shared" si="43"/>
        <v>50.6</v>
      </c>
      <c r="T555">
        <f t="shared" si="44"/>
        <v>14.055555555555555</v>
      </c>
    </row>
    <row r="556" spans="2:20" x14ac:dyDescent="0.2">
      <c r="B556" s="3" t="s">
        <v>47</v>
      </c>
      <c r="C556" s="3">
        <v>548</v>
      </c>
      <c r="D556" s="3">
        <v>548</v>
      </c>
      <c r="E556" s="10">
        <v>51.4</v>
      </c>
      <c r="F556" s="17">
        <f t="shared" si="45"/>
        <v>0.11111111111111072</v>
      </c>
      <c r="G556" s="17">
        <f t="shared" si="46"/>
        <v>0.39999999999999858</v>
      </c>
      <c r="R556">
        <f t="shared" si="42"/>
        <v>0</v>
      </c>
      <c r="S556">
        <f t="shared" si="43"/>
        <v>51.4</v>
      </c>
      <c r="T556">
        <f t="shared" si="44"/>
        <v>14.277777777777777</v>
      </c>
    </row>
    <row r="557" spans="2:20" x14ac:dyDescent="0.2">
      <c r="B557" s="3" t="s">
        <v>47</v>
      </c>
      <c r="C557" s="3">
        <v>549</v>
      </c>
      <c r="D557" s="3">
        <v>549</v>
      </c>
      <c r="E557" s="10">
        <v>51.4</v>
      </c>
      <c r="F557" s="17">
        <f t="shared" si="45"/>
        <v>-0.16666666666666607</v>
      </c>
      <c r="G557" s="17">
        <f t="shared" si="46"/>
        <v>-0.59999999999999787</v>
      </c>
      <c r="R557">
        <f t="shared" si="42"/>
        <v>0</v>
      </c>
      <c r="S557">
        <f t="shared" si="43"/>
        <v>51.4</v>
      </c>
      <c r="T557">
        <f t="shared" si="44"/>
        <v>14.277777777777777</v>
      </c>
    </row>
    <row r="558" spans="2:20" x14ac:dyDescent="0.2">
      <c r="B558" s="3" t="s">
        <v>47</v>
      </c>
      <c r="C558" s="3">
        <v>550</v>
      </c>
      <c r="D558" s="3">
        <v>550</v>
      </c>
      <c r="E558" s="10">
        <v>50.2</v>
      </c>
      <c r="F558" s="17">
        <f t="shared" si="45"/>
        <v>-0.50000000000000022</v>
      </c>
      <c r="G558" s="17">
        <f t="shared" si="46"/>
        <v>-1.8000000000000007</v>
      </c>
      <c r="R558">
        <f t="shared" si="42"/>
        <v>0</v>
      </c>
      <c r="S558">
        <f t="shared" si="43"/>
        <v>50.2</v>
      </c>
      <c r="T558">
        <f t="shared" si="44"/>
        <v>13.944444444444445</v>
      </c>
    </row>
    <row r="559" spans="2:20" x14ac:dyDescent="0.2">
      <c r="B559" s="3" t="s">
        <v>47</v>
      </c>
      <c r="C559" s="3">
        <v>551</v>
      </c>
      <c r="D559" s="3">
        <v>551</v>
      </c>
      <c r="E559" s="10">
        <v>47.8</v>
      </c>
      <c r="F559" s="17">
        <f t="shared" si="45"/>
        <v>-0.76388888888888884</v>
      </c>
      <c r="G559" s="17">
        <f t="shared" si="46"/>
        <v>-2.75</v>
      </c>
      <c r="R559">
        <f t="shared" si="42"/>
        <v>0</v>
      </c>
      <c r="S559">
        <f t="shared" si="43"/>
        <v>47.8</v>
      </c>
      <c r="T559">
        <f t="shared" si="44"/>
        <v>13.277777777777777</v>
      </c>
    </row>
    <row r="560" spans="2:20" x14ac:dyDescent="0.2">
      <c r="B560" s="3" t="s">
        <v>47</v>
      </c>
      <c r="C560" s="3">
        <v>552</v>
      </c>
      <c r="D560" s="3">
        <v>552</v>
      </c>
      <c r="E560" s="10">
        <v>44.7</v>
      </c>
      <c r="F560" s="17">
        <f t="shared" si="45"/>
        <v>-0.87499999999999956</v>
      </c>
      <c r="G560" s="17">
        <f t="shared" si="46"/>
        <v>-3.1499999999999986</v>
      </c>
      <c r="R560">
        <f t="shared" si="42"/>
        <v>0</v>
      </c>
      <c r="S560">
        <f t="shared" si="43"/>
        <v>44.7</v>
      </c>
      <c r="T560">
        <f t="shared" si="44"/>
        <v>12.416666666666668</v>
      </c>
    </row>
    <row r="561" spans="2:20" x14ac:dyDescent="0.2">
      <c r="B561" s="3" t="s">
        <v>47</v>
      </c>
      <c r="C561" s="3">
        <v>553</v>
      </c>
      <c r="D561" s="3">
        <v>553</v>
      </c>
      <c r="E561" s="10">
        <v>41.5</v>
      </c>
      <c r="F561" s="17">
        <f t="shared" si="45"/>
        <v>-0.90277777777777779</v>
      </c>
      <c r="G561" s="17">
        <f t="shared" si="46"/>
        <v>-3.25</v>
      </c>
      <c r="R561">
        <f t="shared" si="42"/>
        <v>0</v>
      </c>
      <c r="S561">
        <f t="shared" si="43"/>
        <v>41.5</v>
      </c>
      <c r="T561">
        <f t="shared" si="44"/>
        <v>11.527777777777777</v>
      </c>
    </row>
    <row r="562" spans="2:20" x14ac:dyDescent="0.2">
      <c r="B562" s="3" t="s">
        <v>47</v>
      </c>
      <c r="C562" s="3">
        <v>554</v>
      </c>
      <c r="D562" s="3">
        <v>554</v>
      </c>
      <c r="E562" s="10">
        <v>38.200000000000003</v>
      </c>
      <c r="F562" s="17">
        <f t="shared" si="45"/>
        <v>-0.84722222222222243</v>
      </c>
      <c r="G562" s="17">
        <f t="shared" si="46"/>
        <v>-3.0500000000000007</v>
      </c>
      <c r="R562">
        <f t="shared" si="42"/>
        <v>0</v>
      </c>
      <c r="S562">
        <f t="shared" si="43"/>
        <v>38.200000000000003</v>
      </c>
      <c r="T562">
        <f t="shared" si="44"/>
        <v>10.611111111111112</v>
      </c>
    </row>
    <row r="563" spans="2:20" x14ac:dyDescent="0.2">
      <c r="B563" s="3" t="s">
        <v>47</v>
      </c>
      <c r="C563" s="3">
        <v>555</v>
      </c>
      <c r="D563" s="3">
        <v>555</v>
      </c>
      <c r="E563" s="10">
        <v>35.4</v>
      </c>
      <c r="F563" s="17">
        <f t="shared" si="45"/>
        <v>-0.7777777777777779</v>
      </c>
      <c r="G563" s="17">
        <f t="shared" si="46"/>
        <v>-2.8000000000000007</v>
      </c>
      <c r="R563">
        <f t="shared" si="42"/>
        <v>0</v>
      </c>
      <c r="S563">
        <f t="shared" si="43"/>
        <v>35.4</v>
      </c>
      <c r="T563">
        <f t="shared" si="44"/>
        <v>9.8333333333333321</v>
      </c>
    </row>
    <row r="564" spans="2:20" x14ac:dyDescent="0.2">
      <c r="B564" s="3" t="s">
        <v>47</v>
      </c>
      <c r="C564" s="3">
        <v>556</v>
      </c>
      <c r="D564" s="3">
        <v>556</v>
      </c>
      <c r="E564" s="10">
        <v>32.6</v>
      </c>
      <c r="F564" s="17">
        <f t="shared" si="45"/>
        <v>-0.79166666666666652</v>
      </c>
      <c r="G564" s="17">
        <f t="shared" si="46"/>
        <v>-2.8499999999999996</v>
      </c>
      <c r="R564">
        <f t="shared" si="42"/>
        <v>0</v>
      </c>
      <c r="S564">
        <f t="shared" si="43"/>
        <v>32.6</v>
      </c>
      <c r="T564">
        <f t="shared" si="44"/>
        <v>9.0555555555555554</v>
      </c>
    </row>
    <row r="565" spans="2:20" x14ac:dyDescent="0.2">
      <c r="B565" s="3" t="s">
        <v>47</v>
      </c>
      <c r="C565" s="3">
        <v>557</v>
      </c>
      <c r="D565" s="3">
        <v>557</v>
      </c>
      <c r="E565" s="10">
        <v>29.7</v>
      </c>
      <c r="F565" s="17">
        <f t="shared" si="45"/>
        <v>-0.84722222222222243</v>
      </c>
      <c r="G565" s="17">
        <f t="shared" si="46"/>
        <v>-3.0500000000000007</v>
      </c>
      <c r="R565">
        <f t="shared" si="42"/>
        <v>0</v>
      </c>
      <c r="S565">
        <f t="shared" si="43"/>
        <v>29.7</v>
      </c>
      <c r="T565">
        <f t="shared" si="44"/>
        <v>8.25</v>
      </c>
    </row>
    <row r="566" spans="2:20" x14ac:dyDescent="0.2">
      <c r="B566" s="3" t="s">
        <v>47</v>
      </c>
      <c r="C566" s="3">
        <v>558</v>
      </c>
      <c r="D566" s="3">
        <v>558</v>
      </c>
      <c r="E566" s="10">
        <v>26.5</v>
      </c>
      <c r="F566" s="17">
        <f t="shared" si="45"/>
        <v>-0.87500000000000011</v>
      </c>
      <c r="G566" s="17">
        <f t="shared" si="46"/>
        <v>-3.1500000000000004</v>
      </c>
      <c r="R566">
        <f t="shared" si="42"/>
        <v>0</v>
      </c>
      <c r="S566">
        <f t="shared" si="43"/>
        <v>26.5</v>
      </c>
      <c r="T566">
        <f t="shared" si="44"/>
        <v>7.3611111111111107</v>
      </c>
    </row>
    <row r="567" spans="2:20" x14ac:dyDescent="0.2">
      <c r="B567" s="3" t="s">
        <v>47</v>
      </c>
      <c r="C567" s="3">
        <v>559</v>
      </c>
      <c r="D567" s="3">
        <v>559</v>
      </c>
      <c r="E567" s="10">
        <v>23.4</v>
      </c>
      <c r="F567" s="17">
        <f t="shared" si="45"/>
        <v>-0.84722222222222243</v>
      </c>
      <c r="G567" s="17">
        <f t="shared" si="46"/>
        <v>-3.0500000000000007</v>
      </c>
      <c r="R567">
        <f t="shared" si="42"/>
        <v>0</v>
      </c>
      <c r="S567">
        <f t="shared" si="43"/>
        <v>23.4</v>
      </c>
      <c r="T567">
        <f t="shared" si="44"/>
        <v>6.4999999999999991</v>
      </c>
    </row>
    <row r="568" spans="2:20" x14ac:dyDescent="0.2">
      <c r="B568" s="3" t="s">
        <v>47</v>
      </c>
      <c r="C568" s="3">
        <v>560</v>
      </c>
      <c r="D568" s="3">
        <v>560</v>
      </c>
      <c r="E568" s="10">
        <v>20.399999999999999</v>
      </c>
      <c r="F568" s="17">
        <f t="shared" si="45"/>
        <v>-0.8194444444444442</v>
      </c>
      <c r="G568" s="17">
        <f t="shared" si="46"/>
        <v>-2.9499999999999993</v>
      </c>
      <c r="R568">
        <f t="shared" si="42"/>
        <v>0</v>
      </c>
      <c r="S568">
        <f t="shared" si="43"/>
        <v>20.399999999999999</v>
      </c>
      <c r="T568">
        <f t="shared" si="44"/>
        <v>5.6666666666666661</v>
      </c>
    </row>
    <row r="569" spans="2:20" x14ac:dyDescent="0.2">
      <c r="B569" s="3" t="s">
        <v>47</v>
      </c>
      <c r="C569" s="3">
        <v>561</v>
      </c>
      <c r="D569" s="3">
        <v>561</v>
      </c>
      <c r="E569" s="10">
        <v>17.5</v>
      </c>
      <c r="F569" s="17">
        <f t="shared" si="45"/>
        <v>-0.83333333333333304</v>
      </c>
      <c r="G569" s="17">
        <f t="shared" si="46"/>
        <v>-2.9999999999999991</v>
      </c>
      <c r="R569">
        <f t="shared" si="42"/>
        <v>0</v>
      </c>
      <c r="S569">
        <f t="shared" si="43"/>
        <v>17.5</v>
      </c>
      <c r="T569">
        <f t="shared" si="44"/>
        <v>4.8611111111111107</v>
      </c>
    </row>
    <row r="570" spans="2:20" x14ac:dyDescent="0.2">
      <c r="B570" s="3" t="s">
        <v>47</v>
      </c>
      <c r="C570" s="3">
        <v>562</v>
      </c>
      <c r="D570" s="3">
        <v>562</v>
      </c>
      <c r="E570" s="10">
        <v>14.4</v>
      </c>
      <c r="F570" s="17">
        <f t="shared" si="45"/>
        <v>-0.81944444444444442</v>
      </c>
      <c r="G570" s="17">
        <f t="shared" si="46"/>
        <v>-2.95</v>
      </c>
      <c r="R570">
        <f t="shared" si="42"/>
        <v>0</v>
      </c>
      <c r="S570">
        <f t="shared" si="43"/>
        <v>14.4</v>
      </c>
      <c r="T570">
        <f t="shared" si="44"/>
        <v>4</v>
      </c>
    </row>
    <row r="571" spans="2:20" x14ac:dyDescent="0.2">
      <c r="B571" s="3" t="s">
        <v>47</v>
      </c>
      <c r="C571" s="3">
        <v>563</v>
      </c>
      <c r="D571" s="3">
        <v>563</v>
      </c>
      <c r="E571" s="10">
        <v>11.6</v>
      </c>
      <c r="F571" s="17">
        <f t="shared" si="45"/>
        <v>-0.83333333333333326</v>
      </c>
      <c r="G571" s="17">
        <f t="shared" si="46"/>
        <v>-3</v>
      </c>
      <c r="R571">
        <f t="shared" si="42"/>
        <v>0</v>
      </c>
      <c r="S571">
        <f t="shared" si="43"/>
        <v>11.6</v>
      </c>
      <c r="T571">
        <f t="shared" si="44"/>
        <v>3.2222222222222219</v>
      </c>
    </row>
    <row r="572" spans="2:20" x14ac:dyDescent="0.2">
      <c r="B572" s="3" t="s">
        <v>47</v>
      </c>
      <c r="C572" s="3">
        <v>564</v>
      </c>
      <c r="D572" s="3">
        <v>564</v>
      </c>
      <c r="E572" s="10">
        <v>8.4</v>
      </c>
      <c r="F572" s="17">
        <f t="shared" si="45"/>
        <v>-0.83333333333333326</v>
      </c>
      <c r="G572" s="17">
        <f t="shared" si="46"/>
        <v>-3</v>
      </c>
      <c r="R572">
        <f t="shared" si="42"/>
        <v>0</v>
      </c>
      <c r="S572">
        <f t="shared" si="43"/>
        <v>8.4</v>
      </c>
      <c r="T572">
        <f t="shared" si="44"/>
        <v>2.3333333333333335</v>
      </c>
    </row>
    <row r="573" spans="2:20" x14ac:dyDescent="0.2">
      <c r="B573" s="3" t="s">
        <v>47</v>
      </c>
      <c r="C573" s="3">
        <v>565</v>
      </c>
      <c r="D573" s="3">
        <v>565</v>
      </c>
      <c r="E573" s="10">
        <v>5.6</v>
      </c>
      <c r="F573" s="17">
        <f t="shared" si="45"/>
        <v>-0.80555555555555558</v>
      </c>
      <c r="G573" s="17">
        <f t="shared" si="46"/>
        <v>-2.9000000000000004</v>
      </c>
      <c r="R573">
        <f t="shared" si="42"/>
        <v>0</v>
      </c>
      <c r="S573">
        <f t="shared" si="43"/>
        <v>5.6</v>
      </c>
      <c r="T573">
        <f t="shared" si="44"/>
        <v>1.5555555555555554</v>
      </c>
    </row>
    <row r="574" spans="2:20" x14ac:dyDescent="0.2">
      <c r="B574" s="3" t="s">
        <v>47</v>
      </c>
      <c r="C574" s="3">
        <v>566</v>
      </c>
      <c r="D574" s="3">
        <v>566</v>
      </c>
      <c r="E574" s="10">
        <v>2.6</v>
      </c>
      <c r="F574" s="17">
        <f t="shared" si="45"/>
        <v>-0.77777777777777768</v>
      </c>
      <c r="G574" s="17">
        <f t="shared" si="46"/>
        <v>-2.8</v>
      </c>
      <c r="R574">
        <f t="shared" si="42"/>
        <v>0</v>
      </c>
      <c r="S574">
        <f t="shared" si="43"/>
        <v>2.6</v>
      </c>
      <c r="T574">
        <f t="shared" si="44"/>
        <v>0.72222222222222221</v>
      </c>
    </row>
    <row r="575" spans="2:20" x14ac:dyDescent="0.2">
      <c r="B575" s="3" t="s">
        <v>47</v>
      </c>
      <c r="C575" s="3">
        <v>567</v>
      </c>
      <c r="D575" s="3">
        <v>567</v>
      </c>
      <c r="E575" s="10">
        <v>0</v>
      </c>
      <c r="F575" s="17">
        <f t="shared" si="45"/>
        <v>-0.3611111111111111</v>
      </c>
      <c r="G575" s="17">
        <f t="shared" si="46"/>
        <v>-1.3</v>
      </c>
      <c r="R575">
        <f t="shared" si="42"/>
        <v>1</v>
      </c>
      <c r="S575" t="str">
        <f t="shared" si="43"/>
        <v/>
      </c>
      <c r="T575">
        <f t="shared" si="44"/>
        <v>0</v>
      </c>
    </row>
    <row r="576" spans="2:20" x14ac:dyDescent="0.2">
      <c r="B576" s="3" t="s">
        <v>47</v>
      </c>
      <c r="C576" s="3">
        <v>568</v>
      </c>
      <c r="D576" s="3">
        <v>568</v>
      </c>
      <c r="E576" s="10">
        <v>0</v>
      </c>
      <c r="F576" s="17">
        <f t="shared" si="45"/>
        <v>0</v>
      </c>
      <c r="G576" s="17">
        <f t="shared" si="46"/>
        <v>0</v>
      </c>
      <c r="R576">
        <f t="shared" si="42"/>
        <v>1</v>
      </c>
      <c r="S576" t="str">
        <f t="shared" si="43"/>
        <v/>
      </c>
      <c r="T576">
        <f t="shared" si="44"/>
        <v>0</v>
      </c>
    </row>
    <row r="577" spans="2:20" x14ac:dyDescent="0.2">
      <c r="B577" s="3" t="s">
        <v>47</v>
      </c>
      <c r="C577" s="3">
        <v>569</v>
      </c>
      <c r="D577" s="3">
        <v>569</v>
      </c>
      <c r="E577" s="10">
        <v>0</v>
      </c>
      <c r="F577" s="17">
        <f t="shared" si="45"/>
        <v>0</v>
      </c>
      <c r="G577" s="17">
        <f t="shared" si="46"/>
        <v>0</v>
      </c>
      <c r="R577">
        <f t="shared" si="42"/>
        <v>1</v>
      </c>
      <c r="S577" t="str">
        <f t="shared" si="43"/>
        <v/>
      </c>
      <c r="T577">
        <f t="shared" si="44"/>
        <v>0</v>
      </c>
    </row>
    <row r="578" spans="2:20" x14ac:dyDescent="0.2">
      <c r="B578" s="3" t="s">
        <v>47</v>
      </c>
      <c r="C578" s="3">
        <v>570</v>
      </c>
      <c r="D578" s="3">
        <v>570</v>
      </c>
      <c r="E578" s="10">
        <v>0</v>
      </c>
      <c r="F578" s="17">
        <f t="shared" si="45"/>
        <v>0</v>
      </c>
      <c r="G578" s="17">
        <f t="shared" si="46"/>
        <v>0</v>
      </c>
      <c r="R578">
        <f t="shared" si="42"/>
        <v>1</v>
      </c>
      <c r="S578" t="str">
        <f t="shared" si="43"/>
        <v/>
      </c>
      <c r="T578">
        <f t="shared" si="44"/>
        <v>0</v>
      </c>
    </row>
    <row r="579" spans="2:20" x14ac:dyDescent="0.2">
      <c r="B579" s="3" t="s">
        <v>47</v>
      </c>
      <c r="C579" s="3">
        <v>571</v>
      </c>
      <c r="D579" s="3">
        <v>571</v>
      </c>
      <c r="E579" s="10">
        <v>0</v>
      </c>
      <c r="F579" s="17">
        <f t="shared" si="45"/>
        <v>0</v>
      </c>
      <c r="G579" s="17">
        <f t="shared" si="46"/>
        <v>0</v>
      </c>
      <c r="R579">
        <f t="shared" si="42"/>
        <v>1</v>
      </c>
      <c r="S579" t="str">
        <f t="shared" si="43"/>
        <v/>
      </c>
      <c r="T579">
        <f t="shared" si="44"/>
        <v>0</v>
      </c>
    </row>
    <row r="580" spans="2:20" x14ac:dyDescent="0.2">
      <c r="B580" s="3" t="s">
        <v>47</v>
      </c>
      <c r="C580" s="3">
        <v>572</v>
      </c>
      <c r="D580" s="3">
        <v>572</v>
      </c>
      <c r="E580" s="10">
        <v>0</v>
      </c>
      <c r="F580" s="17">
        <f t="shared" si="45"/>
        <v>0</v>
      </c>
      <c r="G580" s="17">
        <f t="shared" si="46"/>
        <v>0</v>
      </c>
      <c r="R580">
        <f t="shared" si="42"/>
        <v>1</v>
      </c>
      <c r="S580" t="str">
        <f t="shared" si="43"/>
        <v/>
      </c>
      <c r="T580">
        <f t="shared" si="44"/>
        <v>0</v>
      </c>
    </row>
    <row r="581" spans="2:20" x14ac:dyDescent="0.2">
      <c r="B581" s="3" t="s">
        <v>47</v>
      </c>
      <c r="C581" s="3">
        <v>573</v>
      </c>
      <c r="D581" s="3">
        <v>573</v>
      </c>
      <c r="E581" s="10">
        <v>0</v>
      </c>
      <c r="F581" s="17">
        <f t="shared" si="45"/>
        <v>0</v>
      </c>
      <c r="G581" s="17">
        <f t="shared" si="46"/>
        <v>0</v>
      </c>
      <c r="R581">
        <f t="shared" si="42"/>
        <v>1</v>
      </c>
      <c r="S581" t="str">
        <f t="shared" si="43"/>
        <v/>
      </c>
      <c r="T581">
        <f t="shared" si="44"/>
        <v>0</v>
      </c>
    </row>
    <row r="582" spans="2:20" x14ac:dyDescent="0.2">
      <c r="B582" s="3" t="s">
        <v>47</v>
      </c>
      <c r="C582" s="3">
        <v>574</v>
      </c>
      <c r="D582" s="3">
        <v>574</v>
      </c>
      <c r="E582" s="10">
        <v>0</v>
      </c>
      <c r="F582" s="17">
        <f t="shared" si="45"/>
        <v>0</v>
      </c>
      <c r="G582" s="17">
        <f t="shared" si="46"/>
        <v>0</v>
      </c>
      <c r="R582">
        <f t="shared" si="42"/>
        <v>1</v>
      </c>
      <c r="S582" t="str">
        <f t="shared" si="43"/>
        <v/>
      </c>
      <c r="T582">
        <f t="shared" si="44"/>
        <v>0</v>
      </c>
    </row>
    <row r="583" spans="2:20" x14ac:dyDescent="0.2">
      <c r="B583" s="3" t="s">
        <v>47</v>
      </c>
      <c r="C583" s="3">
        <v>575</v>
      </c>
      <c r="D583" s="3">
        <v>575</v>
      </c>
      <c r="E583" s="10">
        <v>0</v>
      </c>
      <c r="F583" s="17">
        <f t="shared" si="45"/>
        <v>0</v>
      </c>
      <c r="G583" s="17">
        <f t="shared" si="46"/>
        <v>0</v>
      </c>
      <c r="R583">
        <f t="shared" si="42"/>
        <v>1</v>
      </c>
      <c r="S583" t="str">
        <f t="shared" si="43"/>
        <v/>
      </c>
      <c r="T583">
        <f t="shared" si="44"/>
        <v>0</v>
      </c>
    </row>
    <row r="584" spans="2:20" x14ac:dyDescent="0.2">
      <c r="B584" s="3" t="s">
        <v>47</v>
      </c>
      <c r="C584" s="3">
        <v>576</v>
      </c>
      <c r="D584" s="3">
        <v>576</v>
      </c>
      <c r="E584" s="10">
        <v>0</v>
      </c>
      <c r="F584" s="17">
        <f t="shared" si="45"/>
        <v>0</v>
      </c>
      <c r="G584" s="17">
        <f t="shared" si="46"/>
        <v>0</v>
      </c>
      <c r="R584">
        <f t="shared" ref="R584:R647" si="47">IF(E584&lt;1,1,0)</f>
        <v>1</v>
      </c>
      <c r="S584" t="str">
        <f t="shared" ref="S584:S647" si="48">IF(R584=1,"",E584)</f>
        <v/>
      </c>
      <c r="T584">
        <f t="shared" ref="T584:T647" si="49">E584/3.6</f>
        <v>0</v>
      </c>
    </row>
    <row r="585" spans="2:20" x14ac:dyDescent="0.2">
      <c r="B585" s="3" t="s">
        <v>47</v>
      </c>
      <c r="C585" s="3">
        <v>577</v>
      </c>
      <c r="D585" s="3">
        <v>577</v>
      </c>
      <c r="E585" s="10">
        <v>0</v>
      </c>
      <c r="F585" s="17">
        <f t="shared" si="45"/>
        <v>0</v>
      </c>
      <c r="G585" s="17">
        <f t="shared" si="46"/>
        <v>0</v>
      </c>
      <c r="R585">
        <f t="shared" si="47"/>
        <v>1</v>
      </c>
      <c r="S585" t="str">
        <f t="shared" si="48"/>
        <v/>
      </c>
      <c r="T585">
        <f t="shared" si="49"/>
        <v>0</v>
      </c>
    </row>
    <row r="586" spans="2:20" x14ac:dyDescent="0.2">
      <c r="B586" s="3" t="s">
        <v>47</v>
      </c>
      <c r="C586" s="3">
        <v>578</v>
      </c>
      <c r="D586" s="3">
        <v>578</v>
      </c>
      <c r="E586" s="10">
        <v>0</v>
      </c>
      <c r="F586" s="17">
        <f t="shared" si="45"/>
        <v>0</v>
      </c>
      <c r="G586" s="17">
        <f t="shared" si="46"/>
        <v>0</v>
      </c>
      <c r="R586">
        <f t="shared" si="47"/>
        <v>1</v>
      </c>
      <c r="S586" t="str">
        <f t="shared" si="48"/>
        <v/>
      </c>
      <c r="T586">
        <f t="shared" si="49"/>
        <v>0</v>
      </c>
    </row>
    <row r="587" spans="2:20" x14ac:dyDescent="0.2">
      <c r="B587" s="3" t="s">
        <v>47</v>
      </c>
      <c r="C587" s="3">
        <v>579</v>
      </c>
      <c r="D587" s="3">
        <v>579</v>
      </c>
      <c r="E587" s="10">
        <v>0</v>
      </c>
      <c r="F587" s="17">
        <f t="shared" si="45"/>
        <v>0</v>
      </c>
      <c r="G587" s="17">
        <f t="shared" si="46"/>
        <v>0</v>
      </c>
      <c r="R587">
        <f t="shared" si="47"/>
        <v>1</v>
      </c>
      <c r="S587" t="str">
        <f t="shared" si="48"/>
        <v/>
      </c>
      <c r="T587">
        <f t="shared" si="49"/>
        <v>0</v>
      </c>
    </row>
    <row r="588" spans="2:20" x14ac:dyDescent="0.2">
      <c r="B588" s="3" t="s">
        <v>47</v>
      </c>
      <c r="C588" s="3">
        <v>580</v>
      </c>
      <c r="D588" s="3">
        <v>580</v>
      </c>
      <c r="E588" s="10">
        <v>0</v>
      </c>
      <c r="F588" s="17">
        <f t="shared" si="45"/>
        <v>0</v>
      </c>
      <c r="G588" s="17">
        <f t="shared" si="46"/>
        <v>0</v>
      </c>
      <c r="R588">
        <f t="shared" si="47"/>
        <v>1</v>
      </c>
      <c r="S588" t="str">
        <f t="shared" si="48"/>
        <v/>
      </c>
      <c r="T588">
        <f t="shared" si="49"/>
        <v>0</v>
      </c>
    </row>
    <row r="589" spans="2:20" x14ac:dyDescent="0.2">
      <c r="B589" s="3" t="s">
        <v>47</v>
      </c>
      <c r="C589" s="3">
        <v>581</v>
      </c>
      <c r="D589" s="3">
        <v>581</v>
      </c>
      <c r="E589" s="10">
        <v>0</v>
      </c>
      <c r="F589" s="17">
        <f t="shared" si="45"/>
        <v>0</v>
      </c>
      <c r="G589" s="17">
        <f t="shared" si="46"/>
        <v>0</v>
      </c>
      <c r="R589">
        <f t="shared" si="47"/>
        <v>1</v>
      </c>
      <c r="S589" t="str">
        <f t="shared" si="48"/>
        <v/>
      </c>
      <c r="T589">
        <f t="shared" si="49"/>
        <v>0</v>
      </c>
    </row>
    <row r="590" spans="2:20" x14ac:dyDescent="0.2">
      <c r="B590" s="3" t="s">
        <v>47</v>
      </c>
      <c r="C590" s="3">
        <v>582</v>
      </c>
      <c r="D590" s="3">
        <v>582</v>
      </c>
      <c r="E590" s="10">
        <v>0</v>
      </c>
      <c r="F590" s="17">
        <f t="shared" si="45"/>
        <v>0</v>
      </c>
      <c r="G590" s="17">
        <f t="shared" si="46"/>
        <v>0</v>
      </c>
      <c r="R590">
        <f t="shared" si="47"/>
        <v>1</v>
      </c>
      <c r="S590" t="str">
        <f t="shared" si="48"/>
        <v/>
      </c>
      <c r="T590">
        <f t="shared" si="49"/>
        <v>0</v>
      </c>
    </row>
    <row r="591" spans="2:20" x14ac:dyDescent="0.2">
      <c r="B591" s="3" t="s">
        <v>47</v>
      </c>
      <c r="C591" s="3">
        <v>583</v>
      </c>
      <c r="D591" s="3">
        <v>583</v>
      </c>
      <c r="E591" s="10">
        <v>0</v>
      </c>
      <c r="F591" s="17">
        <f t="shared" si="45"/>
        <v>0</v>
      </c>
      <c r="G591" s="17">
        <f t="shared" si="46"/>
        <v>0</v>
      </c>
      <c r="R591">
        <f t="shared" si="47"/>
        <v>1</v>
      </c>
      <c r="S591" t="str">
        <f t="shared" si="48"/>
        <v/>
      </c>
      <c r="T591">
        <f t="shared" si="49"/>
        <v>0</v>
      </c>
    </row>
    <row r="592" spans="2:20" x14ac:dyDescent="0.2">
      <c r="B592" s="3" t="s">
        <v>47</v>
      </c>
      <c r="C592" s="3">
        <v>584</v>
      </c>
      <c r="D592" s="3">
        <v>584</v>
      </c>
      <c r="E592" s="10">
        <v>0</v>
      </c>
      <c r="F592" s="17">
        <f t="shared" si="45"/>
        <v>0</v>
      </c>
      <c r="G592" s="17">
        <f t="shared" si="46"/>
        <v>0</v>
      </c>
      <c r="R592">
        <f t="shared" si="47"/>
        <v>1</v>
      </c>
      <c r="S592" t="str">
        <f t="shared" si="48"/>
        <v/>
      </c>
      <c r="T592">
        <f t="shared" si="49"/>
        <v>0</v>
      </c>
    </row>
    <row r="593" spans="2:20" x14ac:dyDescent="0.2">
      <c r="B593" s="3" t="s">
        <v>47</v>
      </c>
      <c r="C593" s="3">
        <v>585</v>
      </c>
      <c r="D593" s="3">
        <v>585</v>
      </c>
      <c r="E593" s="10">
        <v>0</v>
      </c>
      <c r="F593" s="17">
        <f t="shared" si="45"/>
        <v>0</v>
      </c>
      <c r="G593" s="17">
        <f t="shared" si="46"/>
        <v>0</v>
      </c>
      <c r="R593">
        <f t="shared" si="47"/>
        <v>1</v>
      </c>
      <c r="S593" t="str">
        <f t="shared" si="48"/>
        <v/>
      </c>
      <c r="T593">
        <f t="shared" si="49"/>
        <v>0</v>
      </c>
    </row>
    <row r="594" spans="2:20" x14ac:dyDescent="0.2">
      <c r="B594" s="3" t="s">
        <v>47</v>
      </c>
      <c r="C594" s="3">
        <v>586</v>
      </c>
      <c r="D594" s="3">
        <v>586</v>
      </c>
      <c r="E594" s="10">
        <v>0</v>
      </c>
      <c r="F594" s="17">
        <f t="shared" si="45"/>
        <v>0</v>
      </c>
      <c r="G594" s="17">
        <f t="shared" si="46"/>
        <v>0</v>
      </c>
      <c r="R594">
        <f t="shared" si="47"/>
        <v>1</v>
      </c>
      <c r="S594" t="str">
        <f t="shared" si="48"/>
        <v/>
      </c>
      <c r="T594">
        <f t="shared" si="49"/>
        <v>0</v>
      </c>
    </row>
    <row r="595" spans="2:20" x14ac:dyDescent="0.2">
      <c r="B595" s="3" t="s">
        <v>47</v>
      </c>
      <c r="C595" s="3">
        <v>587</v>
      </c>
      <c r="D595" s="3">
        <v>587</v>
      </c>
      <c r="E595" s="10">
        <v>0</v>
      </c>
      <c r="F595" s="17">
        <f t="shared" si="45"/>
        <v>0</v>
      </c>
      <c r="G595" s="17">
        <f t="shared" si="46"/>
        <v>0</v>
      </c>
      <c r="R595">
        <f t="shared" si="47"/>
        <v>1</v>
      </c>
      <c r="S595" t="str">
        <f t="shared" si="48"/>
        <v/>
      </c>
      <c r="T595">
        <f t="shared" si="49"/>
        <v>0</v>
      </c>
    </row>
    <row r="596" spans="2:20" x14ac:dyDescent="0.2">
      <c r="B596" s="3" t="s">
        <v>47</v>
      </c>
      <c r="C596" s="3">
        <v>588</v>
      </c>
      <c r="D596" s="3">
        <v>588</v>
      </c>
      <c r="E596" s="10">
        <v>0</v>
      </c>
      <c r="F596" s="17">
        <f t="shared" ref="F596:F659" si="50">($E597-$E595)/2/3.6</f>
        <v>0</v>
      </c>
      <c r="G596" s="17">
        <f t="shared" ref="G596:G659" si="51">($E597-$E595)/2</f>
        <v>0</v>
      </c>
      <c r="R596">
        <f t="shared" si="47"/>
        <v>1</v>
      </c>
      <c r="S596" t="str">
        <f t="shared" si="48"/>
        <v/>
      </c>
      <c r="T596">
        <f t="shared" si="49"/>
        <v>0</v>
      </c>
    </row>
    <row r="597" spans="2:20" x14ac:dyDescent="0.2">
      <c r="B597" s="3" t="s">
        <v>47</v>
      </c>
      <c r="C597" s="3">
        <v>589</v>
      </c>
      <c r="D597" s="3">
        <v>589</v>
      </c>
      <c r="E597" s="10">
        <v>0</v>
      </c>
      <c r="F597" s="17">
        <f t="shared" si="50"/>
        <v>0</v>
      </c>
      <c r="G597" s="17">
        <f t="shared" si="51"/>
        <v>0</v>
      </c>
      <c r="R597">
        <f t="shared" si="47"/>
        <v>1</v>
      </c>
      <c r="S597" t="str">
        <f t="shared" si="48"/>
        <v/>
      </c>
      <c r="T597">
        <f t="shared" si="49"/>
        <v>0</v>
      </c>
    </row>
    <row r="598" spans="2:20" x14ac:dyDescent="0.2">
      <c r="B598" s="4" t="s">
        <v>52</v>
      </c>
      <c r="C598" s="4">
        <v>590</v>
      </c>
      <c r="D598" s="4">
        <v>1</v>
      </c>
      <c r="E598" s="11">
        <v>0</v>
      </c>
      <c r="F598" s="17">
        <f t="shared" si="50"/>
        <v>0</v>
      </c>
      <c r="G598" s="17">
        <f t="shared" si="51"/>
        <v>0</v>
      </c>
      <c r="R598">
        <f t="shared" si="47"/>
        <v>1</v>
      </c>
      <c r="S598" t="str">
        <f t="shared" si="48"/>
        <v/>
      </c>
      <c r="T598">
        <f t="shared" si="49"/>
        <v>0</v>
      </c>
    </row>
    <row r="599" spans="2:20" x14ac:dyDescent="0.2">
      <c r="B599" s="4" t="s">
        <v>52</v>
      </c>
      <c r="C599" s="4">
        <v>591</v>
      </c>
      <c r="D599" s="4">
        <v>2</v>
      </c>
      <c r="E599" s="11">
        <v>0</v>
      </c>
      <c r="F599" s="17">
        <f t="shared" si="50"/>
        <v>0</v>
      </c>
      <c r="G599" s="17">
        <f t="shared" si="51"/>
        <v>0</v>
      </c>
      <c r="R599">
        <f t="shared" si="47"/>
        <v>1</v>
      </c>
      <c r="S599" t="str">
        <f t="shared" si="48"/>
        <v/>
      </c>
      <c r="T599">
        <f t="shared" si="49"/>
        <v>0</v>
      </c>
    </row>
    <row r="600" spans="2:20" x14ac:dyDescent="0.2">
      <c r="B600" s="4" t="s">
        <v>52</v>
      </c>
      <c r="C600" s="4">
        <v>592</v>
      </c>
      <c r="D600" s="4">
        <v>3</v>
      </c>
      <c r="E600" s="11">
        <v>0</v>
      </c>
      <c r="F600" s="17">
        <f t="shared" si="50"/>
        <v>0</v>
      </c>
      <c r="G600" s="17">
        <f t="shared" si="51"/>
        <v>0</v>
      </c>
      <c r="R600">
        <f t="shared" si="47"/>
        <v>1</v>
      </c>
      <c r="S600" t="str">
        <f t="shared" si="48"/>
        <v/>
      </c>
      <c r="T600">
        <f t="shared" si="49"/>
        <v>0</v>
      </c>
    </row>
    <row r="601" spans="2:20" x14ac:dyDescent="0.2">
      <c r="B601" s="4" t="s">
        <v>52</v>
      </c>
      <c r="C601" s="4">
        <v>593</v>
      </c>
      <c r="D601" s="4">
        <v>4</v>
      </c>
      <c r="E601" s="11">
        <v>0</v>
      </c>
      <c r="F601" s="17">
        <f t="shared" si="50"/>
        <v>0</v>
      </c>
      <c r="G601" s="17">
        <f t="shared" si="51"/>
        <v>0</v>
      </c>
      <c r="R601">
        <f t="shared" si="47"/>
        <v>1</v>
      </c>
      <c r="S601" t="str">
        <f t="shared" si="48"/>
        <v/>
      </c>
      <c r="T601">
        <f t="shared" si="49"/>
        <v>0</v>
      </c>
    </row>
    <row r="602" spans="2:20" x14ac:dyDescent="0.2">
      <c r="B602" s="4" t="s">
        <v>52</v>
      </c>
      <c r="C602" s="4">
        <v>594</v>
      </c>
      <c r="D602" s="4">
        <v>5</v>
      </c>
      <c r="E602" s="11">
        <v>0</v>
      </c>
      <c r="F602" s="17">
        <f t="shared" si="50"/>
        <v>0</v>
      </c>
      <c r="G602" s="17">
        <f t="shared" si="51"/>
        <v>0</v>
      </c>
      <c r="R602">
        <f t="shared" si="47"/>
        <v>1</v>
      </c>
      <c r="S602" t="str">
        <f t="shared" si="48"/>
        <v/>
      </c>
      <c r="T602">
        <f t="shared" si="49"/>
        <v>0</v>
      </c>
    </row>
    <row r="603" spans="2:20" x14ac:dyDescent="0.2">
      <c r="B603" s="4" t="s">
        <v>52</v>
      </c>
      <c r="C603" s="4">
        <v>595</v>
      </c>
      <c r="D603" s="4">
        <v>6</v>
      </c>
      <c r="E603" s="11">
        <v>0</v>
      </c>
      <c r="F603" s="17">
        <f t="shared" si="50"/>
        <v>0</v>
      </c>
      <c r="G603" s="17">
        <f t="shared" si="51"/>
        <v>0</v>
      </c>
      <c r="R603">
        <f t="shared" si="47"/>
        <v>1</v>
      </c>
      <c r="S603" t="str">
        <f t="shared" si="48"/>
        <v/>
      </c>
      <c r="T603">
        <f t="shared" si="49"/>
        <v>0</v>
      </c>
    </row>
    <row r="604" spans="2:20" x14ac:dyDescent="0.2">
      <c r="B604" s="4" t="s">
        <v>52</v>
      </c>
      <c r="C604" s="4">
        <v>596</v>
      </c>
      <c r="D604" s="4">
        <v>7</v>
      </c>
      <c r="E604" s="11">
        <v>0</v>
      </c>
      <c r="F604" s="17">
        <f t="shared" si="50"/>
        <v>0</v>
      </c>
      <c r="G604" s="17">
        <f t="shared" si="51"/>
        <v>0</v>
      </c>
      <c r="R604">
        <f t="shared" si="47"/>
        <v>1</v>
      </c>
      <c r="S604" t="str">
        <f t="shared" si="48"/>
        <v/>
      </c>
      <c r="T604">
        <f t="shared" si="49"/>
        <v>0</v>
      </c>
    </row>
    <row r="605" spans="2:20" x14ac:dyDescent="0.2">
      <c r="B605" s="4" t="s">
        <v>52</v>
      </c>
      <c r="C605" s="4">
        <v>597</v>
      </c>
      <c r="D605" s="4">
        <v>8</v>
      </c>
      <c r="E605" s="11">
        <v>0</v>
      </c>
      <c r="F605" s="17">
        <f t="shared" si="50"/>
        <v>0</v>
      </c>
      <c r="G605" s="17">
        <f t="shared" si="51"/>
        <v>0</v>
      </c>
      <c r="R605">
        <f t="shared" si="47"/>
        <v>1</v>
      </c>
      <c r="S605" t="str">
        <f t="shared" si="48"/>
        <v/>
      </c>
      <c r="T605">
        <f t="shared" si="49"/>
        <v>0</v>
      </c>
    </row>
    <row r="606" spans="2:20" x14ac:dyDescent="0.2">
      <c r="B606" s="4" t="s">
        <v>52</v>
      </c>
      <c r="C606" s="4">
        <v>598</v>
      </c>
      <c r="D606" s="4">
        <v>9</v>
      </c>
      <c r="E606" s="11">
        <v>0</v>
      </c>
      <c r="F606" s="17">
        <f t="shared" si="50"/>
        <v>0</v>
      </c>
      <c r="G606" s="17">
        <f t="shared" si="51"/>
        <v>0</v>
      </c>
      <c r="R606">
        <f t="shared" si="47"/>
        <v>1</v>
      </c>
      <c r="S606" t="str">
        <f t="shared" si="48"/>
        <v/>
      </c>
      <c r="T606">
        <f t="shared" si="49"/>
        <v>0</v>
      </c>
    </row>
    <row r="607" spans="2:20" x14ac:dyDescent="0.2">
      <c r="B607" s="4" t="s">
        <v>52</v>
      </c>
      <c r="C607" s="4">
        <v>599</v>
      </c>
      <c r="D607" s="4">
        <v>10</v>
      </c>
      <c r="E607" s="11">
        <v>0</v>
      </c>
      <c r="F607" s="17">
        <f t="shared" si="50"/>
        <v>0</v>
      </c>
      <c r="G607" s="17">
        <f t="shared" si="51"/>
        <v>0</v>
      </c>
      <c r="R607">
        <f t="shared" si="47"/>
        <v>1</v>
      </c>
      <c r="S607" t="str">
        <f t="shared" si="48"/>
        <v/>
      </c>
      <c r="T607">
        <f t="shared" si="49"/>
        <v>0</v>
      </c>
    </row>
    <row r="608" spans="2:20" x14ac:dyDescent="0.2">
      <c r="B608" s="4" t="s">
        <v>52</v>
      </c>
      <c r="C608" s="4">
        <v>600</v>
      </c>
      <c r="D608" s="4">
        <v>11</v>
      </c>
      <c r="E608" s="11">
        <v>0</v>
      </c>
      <c r="F608" s="17">
        <f t="shared" si="50"/>
        <v>0.22222222222222224</v>
      </c>
      <c r="G608" s="17">
        <f t="shared" si="51"/>
        <v>0.8</v>
      </c>
      <c r="R608">
        <f t="shared" si="47"/>
        <v>1</v>
      </c>
      <c r="S608" t="str">
        <f t="shared" si="48"/>
        <v/>
      </c>
      <c r="T608">
        <f t="shared" si="49"/>
        <v>0</v>
      </c>
    </row>
    <row r="609" spans="2:20" x14ac:dyDescent="0.2">
      <c r="B609" s="4" t="s">
        <v>52</v>
      </c>
      <c r="C609" s="4">
        <v>601</v>
      </c>
      <c r="D609" s="4">
        <v>12</v>
      </c>
      <c r="E609" s="11">
        <v>1.6</v>
      </c>
      <c r="F609" s="17">
        <f t="shared" si="50"/>
        <v>0.5</v>
      </c>
      <c r="G609" s="17">
        <f t="shared" si="51"/>
        <v>1.8</v>
      </c>
      <c r="R609">
        <f t="shared" si="47"/>
        <v>0</v>
      </c>
      <c r="S609">
        <f t="shared" si="48"/>
        <v>1.6</v>
      </c>
      <c r="T609">
        <f t="shared" si="49"/>
        <v>0.44444444444444448</v>
      </c>
    </row>
    <row r="610" spans="2:20" x14ac:dyDescent="0.2">
      <c r="B610" s="4" t="s">
        <v>52</v>
      </c>
      <c r="C610" s="4">
        <v>602</v>
      </c>
      <c r="D610" s="4">
        <v>13</v>
      </c>
      <c r="E610" s="11">
        <v>3.6</v>
      </c>
      <c r="F610" s="17">
        <f t="shared" si="50"/>
        <v>0.65277777777777768</v>
      </c>
      <c r="G610" s="17">
        <f t="shared" si="51"/>
        <v>2.3499999999999996</v>
      </c>
      <c r="R610">
        <f t="shared" si="47"/>
        <v>0</v>
      </c>
      <c r="S610">
        <f t="shared" si="48"/>
        <v>3.6</v>
      </c>
      <c r="T610">
        <f t="shared" si="49"/>
        <v>1</v>
      </c>
    </row>
    <row r="611" spans="2:20" x14ac:dyDescent="0.2">
      <c r="B611" s="4" t="s">
        <v>52</v>
      </c>
      <c r="C611" s="4">
        <v>603</v>
      </c>
      <c r="D611" s="4">
        <v>14</v>
      </c>
      <c r="E611" s="11">
        <v>6.3</v>
      </c>
      <c r="F611" s="17">
        <f t="shared" si="50"/>
        <v>0.75</v>
      </c>
      <c r="G611" s="17">
        <f t="shared" si="51"/>
        <v>2.7</v>
      </c>
      <c r="R611">
        <f t="shared" si="47"/>
        <v>0</v>
      </c>
      <c r="S611">
        <f t="shared" si="48"/>
        <v>6.3</v>
      </c>
      <c r="T611">
        <f t="shared" si="49"/>
        <v>1.75</v>
      </c>
    </row>
    <row r="612" spans="2:20" x14ac:dyDescent="0.2">
      <c r="B612" s="4" t="s">
        <v>52</v>
      </c>
      <c r="C612" s="4">
        <v>604</v>
      </c>
      <c r="D612" s="4">
        <v>15</v>
      </c>
      <c r="E612" s="11">
        <v>9</v>
      </c>
      <c r="F612" s="17">
        <f t="shared" si="50"/>
        <v>0.76388888888888895</v>
      </c>
      <c r="G612" s="17">
        <f t="shared" si="51"/>
        <v>2.7500000000000004</v>
      </c>
      <c r="R612">
        <f t="shared" si="47"/>
        <v>0</v>
      </c>
      <c r="S612">
        <f t="shared" si="48"/>
        <v>9</v>
      </c>
      <c r="T612">
        <f t="shared" si="49"/>
        <v>2.5</v>
      </c>
    </row>
    <row r="613" spans="2:20" x14ac:dyDescent="0.2">
      <c r="B613" s="4" t="s">
        <v>52</v>
      </c>
      <c r="C613" s="4">
        <v>605</v>
      </c>
      <c r="D613" s="4">
        <v>16</v>
      </c>
      <c r="E613" s="11">
        <v>11.8</v>
      </c>
      <c r="F613" s="17">
        <f t="shared" si="50"/>
        <v>0.7222222222222221</v>
      </c>
      <c r="G613" s="17">
        <f t="shared" si="51"/>
        <v>2.5999999999999996</v>
      </c>
      <c r="R613">
        <f t="shared" si="47"/>
        <v>0</v>
      </c>
      <c r="S613">
        <f t="shared" si="48"/>
        <v>11.8</v>
      </c>
      <c r="T613">
        <f t="shared" si="49"/>
        <v>3.2777777777777777</v>
      </c>
    </row>
    <row r="614" spans="2:20" x14ac:dyDescent="0.2">
      <c r="B614" s="4" t="s">
        <v>52</v>
      </c>
      <c r="C614" s="4">
        <v>606</v>
      </c>
      <c r="D614" s="4">
        <v>17</v>
      </c>
      <c r="E614" s="11">
        <v>14.2</v>
      </c>
      <c r="F614" s="17">
        <f t="shared" si="50"/>
        <v>0.66666666666666674</v>
      </c>
      <c r="G614" s="17">
        <f t="shared" si="51"/>
        <v>2.4000000000000004</v>
      </c>
      <c r="R614">
        <f t="shared" si="47"/>
        <v>0</v>
      </c>
      <c r="S614">
        <f t="shared" si="48"/>
        <v>14.2</v>
      </c>
      <c r="T614">
        <f t="shared" si="49"/>
        <v>3.9444444444444442</v>
      </c>
    </row>
    <row r="615" spans="2:20" x14ac:dyDescent="0.2">
      <c r="B615" s="4" t="s">
        <v>52</v>
      </c>
      <c r="C615" s="4">
        <v>607</v>
      </c>
      <c r="D615" s="4">
        <v>18</v>
      </c>
      <c r="E615" s="11">
        <v>16.600000000000001</v>
      </c>
      <c r="F615" s="17">
        <f t="shared" si="50"/>
        <v>0.59722222222222232</v>
      </c>
      <c r="G615" s="17">
        <f t="shared" si="51"/>
        <v>2.1500000000000004</v>
      </c>
      <c r="R615">
        <f t="shared" si="47"/>
        <v>0</v>
      </c>
      <c r="S615">
        <f t="shared" si="48"/>
        <v>16.600000000000001</v>
      </c>
      <c r="T615">
        <f t="shared" si="49"/>
        <v>4.6111111111111116</v>
      </c>
    </row>
    <row r="616" spans="2:20" x14ac:dyDescent="0.2">
      <c r="B616" s="4" t="s">
        <v>52</v>
      </c>
      <c r="C616" s="4">
        <v>608</v>
      </c>
      <c r="D616" s="4">
        <v>19</v>
      </c>
      <c r="E616" s="11">
        <v>18.5</v>
      </c>
      <c r="F616" s="17">
        <f t="shared" si="50"/>
        <v>0.58333333333333326</v>
      </c>
      <c r="G616" s="17">
        <f t="shared" si="51"/>
        <v>2.0999999999999996</v>
      </c>
      <c r="R616">
        <f t="shared" si="47"/>
        <v>0</v>
      </c>
      <c r="S616">
        <f t="shared" si="48"/>
        <v>18.5</v>
      </c>
      <c r="T616">
        <f t="shared" si="49"/>
        <v>5.1388888888888884</v>
      </c>
    </row>
    <row r="617" spans="2:20" x14ac:dyDescent="0.2">
      <c r="B617" s="4" t="s">
        <v>52</v>
      </c>
      <c r="C617" s="4">
        <v>609</v>
      </c>
      <c r="D617" s="4">
        <v>20</v>
      </c>
      <c r="E617" s="11">
        <v>20.8</v>
      </c>
      <c r="F617" s="17">
        <f t="shared" si="50"/>
        <v>0.68055555555555536</v>
      </c>
      <c r="G617" s="17">
        <f t="shared" si="51"/>
        <v>2.4499999999999993</v>
      </c>
      <c r="R617">
        <f t="shared" si="47"/>
        <v>0</v>
      </c>
      <c r="S617">
        <f t="shared" si="48"/>
        <v>20.8</v>
      </c>
      <c r="T617">
        <f t="shared" si="49"/>
        <v>5.7777777777777777</v>
      </c>
    </row>
    <row r="618" spans="2:20" x14ac:dyDescent="0.2">
      <c r="B618" s="4" t="s">
        <v>52</v>
      </c>
      <c r="C618" s="4">
        <v>610</v>
      </c>
      <c r="D618" s="4">
        <v>21</v>
      </c>
      <c r="E618" s="11">
        <v>23.4</v>
      </c>
      <c r="F618" s="17">
        <f t="shared" si="50"/>
        <v>0.84722222222222188</v>
      </c>
      <c r="G618" s="17">
        <f t="shared" si="51"/>
        <v>3.0499999999999989</v>
      </c>
      <c r="R618">
        <f t="shared" si="47"/>
        <v>0</v>
      </c>
      <c r="S618">
        <f t="shared" si="48"/>
        <v>23.4</v>
      </c>
      <c r="T618">
        <f t="shared" si="49"/>
        <v>6.4999999999999991</v>
      </c>
    </row>
    <row r="619" spans="2:20" x14ac:dyDescent="0.2">
      <c r="B619" s="4" t="s">
        <v>52</v>
      </c>
      <c r="C619" s="4">
        <v>611</v>
      </c>
      <c r="D619" s="4">
        <v>22</v>
      </c>
      <c r="E619" s="11">
        <v>26.9</v>
      </c>
      <c r="F619" s="17">
        <f t="shared" si="50"/>
        <v>0.95833333333333359</v>
      </c>
      <c r="G619" s="17">
        <f t="shared" si="51"/>
        <v>3.4500000000000011</v>
      </c>
      <c r="R619">
        <f t="shared" si="47"/>
        <v>0</v>
      </c>
      <c r="S619">
        <f t="shared" si="48"/>
        <v>26.9</v>
      </c>
      <c r="T619">
        <f t="shared" si="49"/>
        <v>7.4722222222222214</v>
      </c>
    </row>
    <row r="620" spans="2:20" x14ac:dyDescent="0.2">
      <c r="B620" s="4" t="s">
        <v>52</v>
      </c>
      <c r="C620" s="4">
        <v>612</v>
      </c>
      <c r="D620" s="4">
        <v>23</v>
      </c>
      <c r="E620" s="11">
        <v>30.3</v>
      </c>
      <c r="F620" s="17">
        <f t="shared" si="50"/>
        <v>0.8194444444444442</v>
      </c>
      <c r="G620" s="17">
        <f t="shared" si="51"/>
        <v>2.9499999999999993</v>
      </c>
      <c r="R620">
        <f t="shared" si="47"/>
        <v>0</v>
      </c>
      <c r="S620">
        <f t="shared" si="48"/>
        <v>30.3</v>
      </c>
      <c r="T620">
        <f t="shared" si="49"/>
        <v>8.4166666666666661</v>
      </c>
    </row>
    <row r="621" spans="2:20" x14ac:dyDescent="0.2">
      <c r="B621" s="4" t="s">
        <v>52</v>
      </c>
      <c r="C621" s="4">
        <v>613</v>
      </c>
      <c r="D621" s="4">
        <v>24</v>
      </c>
      <c r="E621" s="11">
        <v>32.799999999999997</v>
      </c>
      <c r="F621" s="17">
        <f t="shared" si="50"/>
        <v>0.5277777777777779</v>
      </c>
      <c r="G621" s="17">
        <f t="shared" si="51"/>
        <v>1.9000000000000004</v>
      </c>
      <c r="R621">
        <f t="shared" si="47"/>
        <v>0</v>
      </c>
      <c r="S621">
        <f t="shared" si="48"/>
        <v>32.799999999999997</v>
      </c>
      <c r="T621">
        <f t="shared" si="49"/>
        <v>9.1111111111111107</v>
      </c>
    </row>
    <row r="622" spans="2:20" x14ac:dyDescent="0.2">
      <c r="B622" s="4" t="s">
        <v>52</v>
      </c>
      <c r="C622" s="4">
        <v>614</v>
      </c>
      <c r="D622" s="4">
        <v>25</v>
      </c>
      <c r="E622" s="11">
        <v>34.1</v>
      </c>
      <c r="F622" s="17">
        <f t="shared" si="50"/>
        <v>0.19444444444444522</v>
      </c>
      <c r="G622" s="17">
        <f t="shared" si="51"/>
        <v>0.70000000000000284</v>
      </c>
      <c r="R622">
        <f t="shared" si="47"/>
        <v>0</v>
      </c>
      <c r="S622">
        <f t="shared" si="48"/>
        <v>34.1</v>
      </c>
      <c r="T622">
        <f t="shared" si="49"/>
        <v>9.4722222222222232</v>
      </c>
    </row>
    <row r="623" spans="2:20" x14ac:dyDescent="0.2">
      <c r="B623" s="4" t="s">
        <v>52</v>
      </c>
      <c r="C623" s="4">
        <v>615</v>
      </c>
      <c r="D623" s="4">
        <v>26</v>
      </c>
      <c r="E623" s="11">
        <v>34.200000000000003</v>
      </c>
      <c r="F623" s="17">
        <f t="shared" si="50"/>
        <v>-6.9444444444444448E-2</v>
      </c>
      <c r="G623" s="17">
        <f t="shared" si="51"/>
        <v>-0.25</v>
      </c>
      <c r="R623">
        <f t="shared" si="47"/>
        <v>0</v>
      </c>
      <c r="S623">
        <f t="shared" si="48"/>
        <v>34.200000000000003</v>
      </c>
      <c r="T623">
        <f t="shared" si="49"/>
        <v>9.5</v>
      </c>
    </row>
    <row r="624" spans="2:20" x14ac:dyDescent="0.2">
      <c r="B624" s="4" t="s">
        <v>52</v>
      </c>
      <c r="C624" s="4">
        <v>616</v>
      </c>
      <c r="D624" s="4">
        <v>27</v>
      </c>
      <c r="E624" s="11">
        <v>33.6</v>
      </c>
      <c r="F624" s="17">
        <f t="shared" si="50"/>
        <v>-0.29166666666666685</v>
      </c>
      <c r="G624" s="17">
        <f t="shared" si="51"/>
        <v>-1.0500000000000007</v>
      </c>
      <c r="R624">
        <f t="shared" si="47"/>
        <v>0</v>
      </c>
      <c r="S624">
        <f t="shared" si="48"/>
        <v>33.6</v>
      </c>
      <c r="T624">
        <f t="shared" si="49"/>
        <v>9.3333333333333339</v>
      </c>
    </row>
    <row r="625" spans="2:20" x14ac:dyDescent="0.2">
      <c r="B625" s="4" t="s">
        <v>52</v>
      </c>
      <c r="C625" s="4">
        <v>617</v>
      </c>
      <c r="D625" s="4">
        <v>28</v>
      </c>
      <c r="E625" s="11">
        <v>32.1</v>
      </c>
      <c r="F625" s="17">
        <f t="shared" si="50"/>
        <v>-0.50000000000000022</v>
      </c>
      <c r="G625" s="17">
        <f t="shared" si="51"/>
        <v>-1.8000000000000007</v>
      </c>
      <c r="R625">
        <f t="shared" si="47"/>
        <v>0</v>
      </c>
      <c r="S625">
        <f t="shared" si="48"/>
        <v>32.1</v>
      </c>
      <c r="T625">
        <f t="shared" si="49"/>
        <v>8.9166666666666661</v>
      </c>
    </row>
    <row r="626" spans="2:20" x14ac:dyDescent="0.2">
      <c r="B626" s="4" t="s">
        <v>52</v>
      </c>
      <c r="C626" s="4">
        <v>618</v>
      </c>
      <c r="D626" s="4">
        <v>29</v>
      </c>
      <c r="E626" s="11">
        <v>30</v>
      </c>
      <c r="F626" s="17">
        <f t="shared" si="50"/>
        <v>-0.63888888888888906</v>
      </c>
      <c r="G626" s="17">
        <f t="shared" si="51"/>
        <v>-2.3000000000000007</v>
      </c>
      <c r="R626">
        <f t="shared" si="47"/>
        <v>0</v>
      </c>
      <c r="S626">
        <f t="shared" si="48"/>
        <v>30</v>
      </c>
      <c r="T626">
        <f t="shared" si="49"/>
        <v>8.3333333333333339</v>
      </c>
    </row>
    <row r="627" spans="2:20" x14ac:dyDescent="0.2">
      <c r="B627" s="4" t="s">
        <v>52</v>
      </c>
      <c r="C627" s="4">
        <v>619</v>
      </c>
      <c r="D627" s="4">
        <v>30</v>
      </c>
      <c r="E627" s="11">
        <v>27.5</v>
      </c>
      <c r="F627" s="17">
        <f t="shared" si="50"/>
        <v>-0.68055555555555536</v>
      </c>
      <c r="G627" s="17">
        <f t="shared" si="51"/>
        <v>-2.4499999999999993</v>
      </c>
      <c r="R627">
        <f t="shared" si="47"/>
        <v>0</v>
      </c>
      <c r="S627">
        <f t="shared" si="48"/>
        <v>27.5</v>
      </c>
      <c r="T627">
        <f t="shared" si="49"/>
        <v>7.6388888888888884</v>
      </c>
    </row>
    <row r="628" spans="2:20" x14ac:dyDescent="0.2">
      <c r="B628" s="4" t="s">
        <v>52</v>
      </c>
      <c r="C628" s="4">
        <v>620</v>
      </c>
      <c r="D628" s="4">
        <v>31</v>
      </c>
      <c r="E628" s="11">
        <v>25.1</v>
      </c>
      <c r="F628" s="17">
        <f t="shared" si="50"/>
        <v>-0.65277777777777768</v>
      </c>
      <c r="G628" s="17">
        <f t="shared" si="51"/>
        <v>-2.3499999999999996</v>
      </c>
      <c r="R628">
        <f t="shared" si="47"/>
        <v>0</v>
      </c>
      <c r="S628">
        <f t="shared" si="48"/>
        <v>25.1</v>
      </c>
      <c r="T628">
        <f t="shared" si="49"/>
        <v>6.9722222222222223</v>
      </c>
    </row>
    <row r="629" spans="2:20" x14ac:dyDescent="0.2">
      <c r="B629" s="4" t="s">
        <v>52</v>
      </c>
      <c r="C629" s="4">
        <v>621</v>
      </c>
      <c r="D629" s="4">
        <v>32</v>
      </c>
      <c r="E629" s="11">
        <v>22.8</v>
      </c>
      <c r="F629" s="17">
        <f t="shared" si="50"/>
        <v>-0.63888888888888906</v>
      </c>
      <c r="G629" s="17">
        <f t="shared" si="51"/>
        <v>-2.3000000000000007</v>
      </c>
      <c r="R629">
        <f t="shared" si="47"/>
        <v>0</v>
      </c>
      <c r="S629">
        <f t="shared" si="48"/>
        <v>22.8</v>
      </c>
      <c r="T629">
        <f t="shared" si="49"/>
        <v>6.333333333333333</v>
      </c>
    </row>
    <row r="630" spans="2:20" x14ac:dyDescent="0.2">
      <c r="B630" s="4" t="s">
        <v>52</v>
      </c>
      <c r="C630" s="4">
        <v>622</v>
      </c>
      <c r="D630" s="4">
        <v>33</v>
      </c>
      <c r="E630" s="11">
        <v>20.5</v>
      </c>
      <c r="F630" s="17">
        <f t="shared" si="50"/>
        <v>-0.6805555555555558</v>
      </c>
      <c r="G630" s="17">
        <f t="shared" si="51"/>
        <v>-2.4500000000000011</v>
      </c>
      <c r="R630">
        <f t="shared" si="47"/>
        <v>0</v>
      </c>
      <c r="S630">
        <f t="shared" si="48"/>
        <v>20.5</v>
      </c>
      <c r="T630">
        <f t="shared" si="49"/>
        <v>5.6944444444444446</v>
      </c>
    </row>
    <row r="631" spans="2:20" x14ac:dyDescent="0.2">
      <c r="B631" s="4" t="s">
        <v>52</v>
      </c>
      <c r="C631" s="4">
        <v>623</v>
      </c>
      <c r="D631" s="4">
        <v>34</v>
      </c>
      <c r="E631" s="11">
        <v>17.899999999999999</v>
      </c>
      <c r="F631" s="17">
        <f t="shared" si="50"/>
        <v>-0.75</v>
      </c>
      <c r="G631" s="17">
        <f t="shared" si="51"/>
        <v>-2.7</v>
      </c>
      <c r="R631">
        <f t="shared" si="47"/>
        <v>0</v>
      </c>
      <c r="S631">
        <f t="shared" si="48"/>
        <v>17.899999999999999</v>
      </c>
      <c r="T631">
        <f t="shared" si="49"/>
        <v>4.9722222222222214</v>
      </c>
    </row>
    <row r="632" spans="2:20" x14ac:dyDescent="0.2">
      <c r="B632" s="4" t="s">
        <v>52</v>
      </c>
      <c r="C632" s="4">
        <v>624</v>
      </c>
      <c r="D632" s="4">
        <v>35</v>
      </c>
      <c r="E632" s="11">
        <v>15.1</v>
      </c>
      <c r="F632" s="17">
        <f t="shared" si="50"/>
        <v>-0.62499999999999978</v>
      </c>
      <c r="G632" s="17">
        <f t="shared" si="51"/>
        <v>-2.2499999999999991</v>
      </c>
      <c r="R632">
        <f t="shared" si="47"/>
        <v>0</v>
      </c>
      <c r="S632">
        <f t="shared" si="48"/>
        <v>15.1</v>
      </c>
      <c r="T632">
        <f t="shared" si="49"/>
        <v>4.1944444444444446</v>
      </c>
    </row>
    <row r="633" spans="2:20" x14ac:dyDescent="0.2">
      <c r="B633" s="4" t="s">
        <v>52</v>
      </c>
      <c r="C633" s="4">
        <v>625</v>
      </c>
      <c r="D633" s="4">
        <v>36</v>
      </c>
      <c r="E633" s="11">
        <v>13.4</v>
      </c>
      <c r="F633" s="17">
        <f t="shared" si="50"/>
        <v>-0.31944444444444431</v>
      </c>
      <c r="G633" s="17">
        <f t="shared" si="51"/>
        <v>-1.1499999999999995</v>
      </c>
      <c r="R633">
        <f t="shared" si="47"/>
        <v>0</v>
      </c>
      <c r="S633">
        <f t="shared" si="48"/>
        <v>13.4</v>
      </c>
      <c r="T633">
        <f t="shared" si="49"/>
        <v>3.7222222222222223</v>
      </c>
    </row>
    <row r="634" spans="2:20" x14ac:dyDescent="0.2">
      <c r="B634" s="4" t="s">
        <v>52</v>
      </c>
      <c r="C634" s="4">
        <v>626</v>
      </c>
      <c r="D634" s="4">
        <v>37</v>
      </c>
      <c r="E634" s="11">
        <v>12.8</v>
      </c>
      <c r="F634" s="17">
        <f t="shared" si="50"/>
        <v>4.1666666666666519E-2</v>
      </c>
      <c r="G634" s="17">
        <f t="shared" si="51"/>
        <v>0.14999999999999947</v>
      </c>
      <c r="R634">
        <f t="shared" si="47"/>
        <v>0</v>
      </c>
      <c r="S634">
        <f t="shared" si="48"/>
        <v>12.8</v>
      </c>
      <c r="T634">
        <f t="shared" si="49"/>
        <v>3.5555555555555558</v>
      </c>
    </row>
    <row r="635" spans="2:20" x14ac:dyDescent="0.2">
      <c r="B635" s="4" t="s">
        <v>52</v>
      </c>
      <c r="C635" s="4">
        <v>627</v>
      </c>
      <c r="D635" s="4">
        <v>38</v>
      </c>
      <c r="E635" s="11">
        <v>13.7</v>
      </c>
      <c r="F635" s="17">
        <f t="shared" si="50"/>
        <v>0.44444444444444431</v>
      </c>
      <c r="G635" s="17">
        <f t="shared" si="51"/>
        <v>1.5999999999999996</v>
      </c>
      <c r="R635">
        <f t="shared" si="47"/>
        <v>0</v>
      </c>
      <c r="S635">
        <f t="shared" si="48"/>
        <v>13.7</v>
      </c>
      <c r="T635">
        <f t="shared" si="49"/>
        <v>3.8055555555555554</v>
      </c>
    </row>
    <row r="636" spans="2:20" x14ac:dyDescent="0.2">
      <c r="B636" s="4" t="s">
        <v>52</v>
      </c>
      <c r="C636" s="4">
        <v>628</v>
      </c>
      <c r="D636" s="4">
        <v>39</v>
      </c>
      <c r="E636" s="11">
        <v>16</v>
      </c>
      <c r="F636" s="17">
        <f t="shared" si="50"/>
        <v>0.61111111111111138</v>
      </c>
      <c r="G636" s="17">
        <f t="shared" si="51"/>
        <v>2.2000000000000011</v>
      </c>
      <c r="R636">
        <f t="shared" si="47"/>
        <v>0</v>
      </c>
      <c r="S636">
        <f t="shared" si="48"/>
        <v>16</v>
      </c>
      <c r="T636">
        <f t="shared" si="49"/>
        <v>4.4444444444444446</v>
      </c>
    </row>
    <row r="637" spans="2:20" x14ac:dyDescent="0.2">
      <c r="B637" s="4" t="s">
        <v>52</v>
      </c>
      <c r="C637" s="4">
        <v>629</v>
      </c>
      <c r="D637" s="4">
        <v>40</v>
      </c>
      <c r="E637" s="11">
        <v>18.100000000000001</v>
      </c>
      <c r="F637" s="17">
        <f t="shared" si="50"/>
        <v>0.66666666666666674</v>
      </c>
      <c r="G637" s="17">
        <f t="shared" si="51"/>
        <v>2.4000000000000004</v>
      </c>
      <c r="R637">
        <f t="shared" si="47"/>
        <v>0</v>
      </c>
      <c r="S637">
        <f t="shared" si="48"/>
        <v>18.100000000000001</v>
      </c>
      <c r="T637">
        <f t="shared" si="49"/>
        <v>5.0277777777777777</v>
      </c>
    </row>
    <row r="638" spans="2:20" x14ac:dyDescent="0.2">
      <c r="B638" s="4" t="s">
        <v>52</v>
      </c>
      <c r="C638" s="4">
        <v>630</v>
      </c>
      <c r="D638" s="4">
        <v>41</v>
      </c>
      <c r="E638" s="11">
        <v>20.8</v>
      </c>
      <c r="F638" s="17">
        <f t="shared" si="50"/>
        <v>0.77777777777777746</v>
      </c>
      <c r="G638" s="17">
        <f t="shared" si="51"/>
        <v>2.7999999999999989</v>
      </c>
      <c r="R638">
        <f t="shared" si="47"/>
        <v>0</v>
      </c>
      <c r="S638">
        <f t="shared" si="48"/>
        <v>20.8</v>
      </c>
      <c r="T638">
        <f t="shared" si="49"/>
        <v>5.7777777777777777</v>
      </c>
    </row>
    <row r="639" spans="2:20" x14ac:dyDescent="0.2">
      <c r="B639" s="4" t="s">
        <v>52</v>
      </c>
      <c r="C639" s="4">
        <v>631</v>
      </c>
      <c r="D639" s="4">
        <v>42</v>
      </c>
      <c r="E639" s="11">
        <v>23.7</v>
      </c>
      <c r="F639" s="17">
        <f t="shared" si="50"/>
        <v>0.79166666666666652</v>
      </c>
      <c r="G639" s="17">
        <f t="shared" si="51"/>
        <v>2.8499999999999996</v>
      </c>
      <c r="R639">
        <f t="shared" si="47"/>
        <v>0</v>
      </c>
      <c r="S639">
        <f t="shared" si="48"/>
        <v>23.7</v>
      </c>
      <c r="T639">
        <f t="shared" si="49"/>
        <v>6.583333333333333</v>
      </c>
    </row>
    <row r="640" spans="2:20" x14ac:dyDescent="0.2">
      <c r="B640" s="4" t="s">
        <v>52</v>
      </c>
      <c r="C640" s="4">
        <v>632</v>
      </c>
      <c r="D640" s="4">
        <v>43</v>
      </c>
      <c r="E640" s="11">
        <v>26.5</v>
      </c>
      <c r="F640" s="17">
        <f t="shared" si="50"/>
        <v>0.7777777777777779</v>
      </c>
      <c r="G640" s="17">
        <f t="shared" si="51"/>
        <v>2.8000000000000007</v>
      </c>
      <c r="R640">
        <f t="shared" si="47"/>
        <v>0</v>
      </c>
      <c r="S640">
        <f t="shared" si="48"/>
        <v>26.5</v>
      </c>
      <c r="T640">
        <f t="shared" si="49"/>
        <v>7.3611111111111107</v>
      </c>
    </row>
    <row r="641" spans="2:20" x14ac:dyDescent="0.2">
      <c r="B641" s="4" t="s">
        <v>52</v>
      </c>
      <c r="C641" s="4">
        <v>633</v>
      </c>
      <c r="D641" s="4">
        <v>44</v>
      </c>
      <c r="E641" s="11">
        <v>29.3</v>
      </c>
      <c r="F641" s="17">
        <f t="shared" si="50"/>
        <v>0.76388888888888884</v>
      </c>
      <c r="G641" s="17">
        <f t="shared" si="51"/>
        <v>2.75</v>
      </c>
      <c r="R641">
        <f t="shared" si="47"/>
        <v>0</v>
      </c>
      <c r="S641">
        <f t="shared" si="48"/>
        <v>29.3</v>
      </c>
      <c r="T641">
        <f t="shared" si="49"/>
        <v>8.1388888888888893</v>
      </c>
    </row>
    <row r="642" spans="2:20" x14ac:dyDescent="0.2">
      <c r="B642" s="4" t="s">
        <v>52</v>
      </c>
      <c r="C642" s="4">
        <v>634</v>
      </c>
      <c r="D642" s="4">
        <v>45</v>
      </c>
      <c r="E642" s="11">
        <v>32</v>
      </c>
      <c r="F642" s="17">
        <f t="shared" si="50"/>
        <v>0.7222222222222221</v>
      </c>
      <c r="G642" s="17">
        <f t="shared" si="51"/>
        <v>2.5999999999999996</v>
      </c>
      <c r="R642">
        <f t="shared" si="47"/>
        <v>0</v>
      </c>
      <c r="S642">
        <f t="shared" si="48"/>
        <v>32</v>
      </c>
      <c r="T642">
        <f t="shared" si="49"/>
        <v>8.8888888888888893</v>
      </c>
    </row>
    <row r="643" spans="2:20" x14ac:dyDescent="0.2">
      <c r="B643" s="4" t="s">
        <v>52</v>
      </c>
      <c r="C643" s="4">
        <v>635</v>
      </c>
      <c r="D643" s="4">
        <v>46</v>
      </c>
      <c r="E643" s="11">
        <v>34.5</v>
      </c>
      <c r="F643" s="17">
        <f t="shared" si="50"/>
        <v>0.6666666666666663</v>
      </c>
      <c r="G643" s="17">
        <f t="shared" si="51"/>
        <v>2.3999999999999986</v>
      </c>
      <c r="R643">
        <f t="shared" si="47"/>
        <v>0</v>
      </c>
      <c r="S643">
        <f t="shared" si="48"/>
        <v>34.5</v>
      </c>
      <c r="T643">
        <f t="shared" si="49"/>
        <v>9.5833333333333339</v>
      </c>
    </row>
    <row r="644" spans="2:20" x14ac:dyDescent="0.2">
      <c r="B644" s="4" t="s">
        <v>52</v>
      </c>
      <c r="C644" s="4">
        <v>636</v>
      </c>
      <c r="D644" s="4">
        <v>47</v>
      </c>
      <c r="E644" s="11">
        <v>36.799999999999997</v>
      </c>
      <c r="F644" s="17">
        <f t="shared" si="50"/>
        <v>0.56944444444444464</v>
      </c>
      <c r="G644" s="17">
        <f t="shared" si="51"/>
        <v>2.0500000000000007</v>
      </c>
      <c r="R644">
        <f t="shared" si="47"/>
        <v>0</v>
      </c>
      <c r="S644">
        <f t="shared" si="48"/>
        <v>36.799999999999997</v>
      </c>
      <c r="T644">
        <f t="shared" si="49"/>
        <v>10.222222222222221</v>
      </c>
    </row>
    <row r="645" spans="2:20" x14ac:dyDescent="0.2">
      <c r="B645" s="4" t="s">
        <v>52</v>
      </c>
      <c r="C645" s="4">
        <v>637</v>
      </c>
      <c r="D645" s="4">
        <v>48</v>
      </c>
      <c r="E645" s="11">
        <v>38.6</v>
      </c>
      <c r="F645" s="17">
        <f t="shared" si="50"/>
        <v>0.41666666666666663</v>
      </c>
      <c r="G645" s="17">
        <f t="shared" si="51"/>
        <v>1.5</v>
      </c>
      <c r="R645">
        <f t="shared" si="47"/>
        <v>0</v>
      </c>
      <c r="S645">
        <f t="shared" si="48"/>
        <v>38.6</v>
      </c>
      <c r="T645">
        <f t="shared" si="49"/>
        <v>10.722222222222223</v>
      </c>
    </row>
    <row r="646" spans="2:20" x14ac:dyDescent="0.2">
      <c r="B646" s="4" t="s">
        <v>52</v>
      </c>
      <c r="C646" s="4">
        <v>638</v>
      </c>
      <c r="D646" s="4">
        <v>49</v>
      </c>
      <c r="E646" s="11">
        <v>39.799999999999997</v>
      </c>
      <c r="F646" s="17">
        <f t="shared" si="50"/>
        <v>0.27777777777777779</v>
      </c>
      <c r="G646" s="17">
        <f t="shared" si="51"/>
        <v>1</v>
      </c>
      <c r="R646">
        <f t="shared" si="47"/>
        <v>0</v>
      </c>
      <c r="S646">
        <f t="shared" si="48"/>
        <v>39.799999999999997</v>
      </c>
      <c r="T646">
        <f t="shared" si="49"/>
        <v>11.055555555555555</v>
      </c>
    </row>
    <row r="647" spans="2:20" x14ac:dyDescent="0.2">
      <c r="B647" s="4" t="s">
        <v>52</v>
      </c>
      <c r="C647" s="4">
        <v>639</v>
      </c>
      <c r="D647" s="4">
        <v>50</v>
      </c>
      <c r="E647" s="11">
        <v>40.6</v>
      </c>
      <c r="F647" s="17">
        <f t="shared" si="50"/>
        <v>0.18055555555555614</v>
      </c>
      <c r="G647" s="17">
        <f t="shared" si="51"/>
        <v>0.65000000000000213</v>
      </c>
      <c r="R647">
        <f t="shared" si="47"/>
        <v>0</v>
      </c>
      <c r="S647">
        <f t="shared" si="48"/>
        <v>40.6</v>
      </c>
      <c r="T647">
        <f t="shared" si="49"/>
        <v>11.277777777777779</v>
      </c>
    </row>
    <row r="648" spans="2:20" x14ac:dyDescent="0.2">
      <c r="B648" s="4" t="s">
        <v>52</v>
      </c>
      <c r="C648" s="4">
        <v>640</v>
      </c>
      <c r="D648" s="4">
        <v>51</v>
      </c>
      <c r="E648" s="11">
        <v>41.1</v>
      </c>
      <c r="F648" s="17">
        <f t="shared" si="50"/>
        <v>0.18055555555555516</v>
      </c>
      <c r="G648" s="17">
        <f t="shared" si="51"/>
        <v>0.64999999999999858</v>
      </c>
      <c r="R648">
        <f t="shared" ref="R648:R711" si="52">IF(E648&lt;1,1,0)</f>
        <v>0</v>
      </c>
      <c r="S648">
        <f t="shared" ref="S648:S711" si="53">IF(R648=1,"",E648)</f>
        <v>41.1</v>
      </c>
      <c r="T648">
        <f t="shared" ref="T648:T711" si="54">E648/3.6</f>
        <v>11.416666666666666</v>
      </c>
    </row>
    <row r="649" spans="2:20" x14ac:dyDescent="0.2">
      <c r="B649" s="4" t="s">
        <v>52</v>
      </c>
      <c r="C649" s="4">
        <v>641</v>
      </c>
      <c r="D649" s="4">
        <v>52</v>
      </c>
      <c r="E649" s="11">
        <v>41.9</v>
      </c>
      <c r="F649" s="17">
        <f t="shared" si="50"/>
        <v>0.23611111111111052</v>
      </c>
      <c r="G649" s="17">
        <f t="shared" si="51"/>
        <v>0.84999999999999787</v>
      </c>
      <c r="R649">
        <f t="shared" si="52"/>
        <v>0</v>
      </c>
      <c r="S649">
        <f t="shared" si="53"/>
        <v>41.9</v>
      </c>
      <c r="T649">
        <f t="shared" si="54"/>
        <v>11.638888888888888</v>
      </c>
    </row>
    <row r="650" spans="2:20" x14ac:dyDescent="0.2">
      <c r="B650" s="4" t="s">
        <v>52</v>
      </c>
      <c r="C650" s="4">
        <v>642</v>
      </c>
      <c r="D650" s="4">
        <v>53</v>
      </c>
      <c r="E650" s="11">
        <v>42.8</v>
      </c>
      <c r="F650" s="17">
        <f t="shared" si="50"/>
        <v>0.33333333333333315</v>
      </c>
      <c r="G650" s="17">
        <f t="shared" si="51"/>
        <v>1.1999999999999993</v>
      </c>
      <c r="R650">
        <f t="shared" si="52"/>
        <v>0</v>
      </c>
      <c r="S650">
        <f t="shared" si="53"/>
        <v>42.8</v>
      </c>
      <c r="T650">
        <f t="shared" si="54"/>
        <v>11.888888888888888</v>
      </c>
    </row>
    <row r="651" spans="2:20" x14ac:dyDescent="0.2">
      <c r="B651" s="4" t="s">
        <v>52</v>
      </c>
      <c r="C651" s="4">
        <v>643</v>
      </c>
      <c r="D651" s="4">
        <v>54</v>
      </c>
      <c r="E651" s="11">
        <v>44.3</v>
      </c>
      <c r="F651" s="17">
        <f t="shared" si="50"/>
        <v>0.40277777777777857</v>
      </c>
      <c r="G651" s="17">
        <f t="shared" si="51"/>
        <v>1.4500000000000028</v>
      </c>
      <c r="R651">
        <f t="shared" si="52"/>
        <v>0</v>
      </c>
      <c r="S651">
        <f t="shared" si="53"/>
        <v>44.3</v>
      </c>
      <c r="T651">
        <f t="shared" si="54"/>
        <v>12.305555555555554</v>
      </c>
    </row>
    <row r="652" spans="2:20" x14ac:dyDescent="0.2">
      <c r="B652" s="4" t="s">
        <v>52</v>
      </c>
      <c r="C652" s="4">
        <v>644</v>
      </c>
      <c r="D652" s="4">
        <v>55</v>
      </c>
      <c r="E652" s="11">
        <v>45.7</v>
      </c>
      <c r="F652" s="17">
        <f t="shared" si="50"/>
        <v>0.43055555555555575</v>
      </c>
      <c r="G652" s="17">
        <f t="shared" si="51"/>
        <v>1.5500000000000007</v>
      </c>
      <c r="R652">
        <f t="shared" si="52"/>
        <v>0</v>
      </c>
      <c r="S652">
        <f t="shared" si="53"/>
        <v>45.7</v>
      </c>
      <c r="T652">
        <f t="shared" si="54"/>
        <v>12.694444444444445</v>
      </c>
    </row>
    <row r="653" spans="2:20" x14ac:dyDescent="0.2">
      <c r="B653" s="4" t="s">
        <v>52</v>
      </c>
      <c r="C653" s="4">
        <v>645</v>
      </c>
      <c r="D653" s="4">
        <v>56</v>
      </c>
      <c r="E653" s="11">
        <v>47.4</v>
      </c>
      <c r="F653" s="17">
        <f t="shared" si="50"/>
        <v>0.44444444444444386</v>
      </c>
      <c r="G653" s="17">
        <f t="shared" si="51"/>
        <v>1.5999999999999979</v>
      </c>
      <c r="R653">
        <f t="shared" si="52"/>
        <v>0</v>
      </c>
      <c r="S653">
        <f t="shared" si="53"/>
        <v>47.4</v>
      </c>
      <c r="T653">
        <f t="shared" si="54"/>
        <v>13.166666666666666</v>
      </c>
    </row>
    <row r="654" spans="2:20" x14ac:dyDescent="0.2">
      <c r="B654" s="4" t="s">
        <v>52</v>
      </c>
      <c r="C654" s="4">
        <v>646</v>
      </c>
      <c r="D654" s="4">
        <v>57</v>
      </c>
      <c r="E654" s="11">
        <v>48.9</v>
      </c>
      <c r="F654" s="17">
        <f t="shared" si="50"/>
        <v>0.44444444444444481</v>
      </c>
      <c r="G654" s="17">
        <f t="shared" si="51"/>
        <v>1.6000000000000014</v>
      </c>
      <c r="R654">
        <f t="shared" si="52"/>
        <v>0</v>
      </c>
      <c r="S654">
        <f t="shared" si="53"/>
        <v>48.9</v>
      </c>
      <c r="T654">
        <f t="shared" si="54"/>
        <v>13.583333333333332</v>
      </c>
    </row>
    <row r="655" spans="2:20" x14ac:dyDescent="0.2">
      <c r="B655" s="4" t="s">
        <v>52</v>
      </c>
      <c r="C655" s="4">
        <v>647</v>
      </c>
      <c r="D655" s="4">
        <v>58</v>
      </c>
      <c r="E655" s="11">
        <v>50.6</v>
      </c>
      <c r="F655" s="17">
        <f t="shared" si="50"/>
        <v>0.43055555555555575</v>
      </c>
      <c r="G655" s="17">
        <f t="shared" si="51"/>
        <v>1.5500000000000007</v>
      </c>
      <c r="R655">
        <f t="shared" si="52"/>
        <v>0</v>
      </c>
      <c r="S655">
        <f t="shared" si="53"/>
        <v>50.6</v>
      </c>
      <c r="T655">
        <f t="shared" si="54"/>
        <v>14.055555555555555</v>
      </c>
    </row>
    <row r="656" spans="2:20" x14ac:dyDescent="0.2">
      <c r="B656" s="4" t="s">
        <v>52</v>
      </c>
      <c r="C656" s="4">
        <v>648</v>
      </c>
      <c r="D656" s="4">
        <v>59</v>
      </c>
      <c r="E656" s="11">
        <v>52</v>
      </c>
      <c r="F656" s="17">
        <f t="shared" si="50"/>
        <v>0.43055555555555575</v>
      </c>
      <c r="G656" s="17">
        <f t="shared" si="51"/>
        <v>1.5500000000000007</v>
      </c>
      <c r="R656">
        <f t="shared" si="52"/>
        <v>0</v>
      </c>
      <c r="S656">
        <f t="shared" si="53"/>
        <v>52</v>
      </c>
      <c r="T656">
        <f t="shared" si="54"/>
        <v>14.444444444444445</v>
      </c>
    </row>
    <row r="657" spans="2:20" x14ac:dyDescent="0.2">
      <c r="B657" s="4" t="s">
        <v>52</v>
      </c>
      <c r="C657" s="4">
        <v>649</v>
      </c>
      <c r="D657" s="4">
        <v>60</v>
      </c>
      <c r="E657" s="11">
        <v>53.7</v>
      </c>
      <c r="F657" s="17">
        <f t="shared" si="50"/>
        <v>0.41666666666666663</v>
      </c>
      <c r="G657" s="17">
        <f t="shared" si="51"/>
        <v>1.5</v>
      </c>
      <c r="R657">
        <f t="shared" si="52"/>
        <v>0</v>
      </c>
      <c r="S657">
        <f t="shared" si="53"/>
        <v>53.7</v>
      </c>
      <c r="T657">
        <f t="shared" si="54"/>
        <v>14.916666666666668</v>
      </c>
    </row>
    <row r="658" spans="2:20" x14ac:dyDescent="0.2">
      <c r="B658" s="4" t="s">
        <v>52</v>
      </c>
      <c r="C658" s="4">
        <v>650</v>
      </c>
      <c r="D658" s="4">
        <v>61</v>
      </c>
      <c r="E658" s="11">
        <v>55</v>
      </c>
      <c r="F658" s="17">
        <f t="shared" si="50"/>
        <v>0.43055555555555475</v>
      </c>
      <c r="G658" s="17">
        <f t="shared" si="51"/>
        <v>1.5499999999999972</v>
      </c>
      <c r="R658">
        <f t="shared" si="52"/>
        <v>0</v>
      </c>
      <c r="S658">
        <f t="shared" si="53"/>
        <v>55</v>
      </c>
      <c r="T658">
        <f t="shared" si="54"/>
        <v>15.277777777777777</v>
      </c>
    </row>
    <row r="659" spans="2:20" x14ac:dyDescent="0.2">
      <c r="B659" s="4" t="s">
        <v>52</v>
      </c>
      <c r="C659" s="4">
        <v>651</v>
      </c>
      <c r="D659" s="4">
        <v>62</v>
      </c>
      <c r="E659" s="11">
        <v>56.8</v>
      </c>
      <c r="F659" s="17">
        <f t="shared" si="50"/>
        <v>0.41666666666666663</v>
      </c>
      <c r="G659" s="17">
        <f t="shared" si="51"/>
        <v>1.5</v>
      </c>
      <c r="R659">
        <f t="shared" si="52"/>
        <v>0</v>
      </c>
      <c r="S659">
        <f t="shared" si="53"/>
        <v>56.8</v>
      </c>
      <c r="T659">
        <f t="shared" si="54"/>
        <v>15.777777777777777</v>
      </c>
    </row>
    <row r="660" spans="2:20" x14ac:dyDescent="0.2">
      <c r="B660" s="4" t="s">
        <v>52</v>
      </c>
      <c r="C660" s="4">
        <v>652</v>
      </c>
      <c r="D660" s="4">
        <v>63</v>
      </c>
      <c r="E660" s="11">
        <v>58</v>
      </c>
      <c r="F660" s="17">
        <f t="shared" ref="F660:F723" si="55">($E661-$E659)/2/3.6</f>
        <v>0.41666666666666663</v>
      </c>
      <c r="G660" s="17">
        <f t="shared" ref="G660:G723" si="56">($E661-$E659)/2</f>
        <v>1.5</v>
      </c>
      <c r="R660">
        <f t="shared" si="52"/>
        <v>0</v>
      </c>
      <c r="S660">
        <f t="shared" si="53"/>
        <v>58</v>
      </c>
      <c r="T660">
        <f t="shared" si="54"/>
        <v>16.111111111111111</v>
      </c>
    </row>
    <row r="661" spans="2:20" x14ac:dyDescent="0.2">
      <c r="B661" s="4" t="s">
        <v>52</v>
      </c>
      <c r="C661" s="4">
        <v>653</v>
      </c>
      <c r="D661" s="4">
        <v>64</v>
      </c>
      <c r="E661" s="11">
        <v>59.8</v>
      </c>
      <c r="F661" s="17">
        <f t="shared" si="55"/>
        <v>0.43055555555555575</v>
      </c>
      <c r="G661" s="17">
        <f t="shared" si="56"/>
        <v>1.5500000000000007</v>
      </c>
      <c r="R661">
        <f t="shared" si="52"/>
        <v>0</v>
      </c>
      <c r="S661">
        <f t="shared" si="53"/>
        <v>59.8</v>
      </c>
      <c r="T661">
        <f t="shared" si="54"/>
        <v>16.611111111111111</v>
      </c>
    </row>
    <row r="662" spans="2:20" x14ac:dyDescent="0.2">
      <c r="B662" s="4" t="s">
        <v>52</v>
      </c>
      <c r="C662" s="4">
        <v>654</v>
      </c>
      <c r="D662" s="4">
        <v>65</v>
      </c>
      <c r="E662" s="11">
        <v>61.1</v>
      </c>
      <c r="F662" s="17">
        <f t="shared" si="55"/>
        <v>0.36111111111111133</v>
      </c>
      <c r="G662" s="17">
        <f t="shared" si="56"/>
        <v>1.3000000000000007</v>
      </c>
      <c r="R662">
        <f t="shared" si="52"/>
        <v>0</v>
      </c>
      <c r="S662">
        <f t="shared" si="53"/>
        <v>61.1</v>
      </c>
      <c r="T662">
        <f t="shared" si="54"/>
        <v>16.972222222222221</v>
      </c>
    </row>
    <row r="663" spans="2:20" x14ac:dyDescent="0.2">
      <c r="B663" s="4" t="s">
        <v>52</v>
      </c>
      <c r="C663" s="4">
        <v>655</v>
      </c>
      <c r="D663" s="4">
        <v>66</v>
      </c>
      <c r="E663" s="11">
        <v>62.4</v>
      </c>
      <c r="F663" s="17">
        <f t="shared" si="55"/>
        <v>0.26388888888888867</v>
      </c>
      <c r="G663" s="17">
        <f t="shared" si="56"/>
        <v>0.94999999999999929</v>
      </c>
      <c r="R663">
        <f t="shared" si="52"/>
        <v>0</v>
      </c>
      <c r="S663">
        <f t="shared" si="53"/>
        <v>62.4</v>
      </c>
      <c r="T663">
        <f t="shared" si="54"/>
        <v>17.333333333333332</v>
      </c>
    </row>
    <row r="664" spans="2:20" x14ac:dyDescent="0.2">
      <c r="B664" s="4" t="s">
        <v>52</v>
      </c>
      <c r="C664" s="4">
        <v>656</v>
      </c>
      <c r="D664" s="4">
        <v>67</v>
      </c>
      <c r="E664" s="11">
        <v>63</v>
      </c>
      <c r="F664" s="17">
        <f t="shared" si="55"/>
        <v>0.15277777777777798</v>
      </c>
      <c r="G664" s="17">
        <f t="shared" si="56"/>
        <v>0.55000000000000071</v>
      </c>
      <c r="R664">
        <f t="shared" si="52"/>
        <v>0</v>
      </c>
      <c r="S664">
        <f t="shared" si="53"/>
        <v>63</v>
      </c>
      <c r="T664">
        <f t="shared" si="54"/>
        <v>17.5</v>
      </c>
    </row>
    <row r="665" spans="2:20" x14ac:dyDescent="0.2">
      <c r="B665" s="4" t="s">
        <v>52</v>
      </c>
      <c r="C665" s="4">
        <v>657</v>
      </c>
      <c r="D665" s="4">
        <v>68</v>
      </c>
      <c r="E665" s="11">
        <v>63.5</v>
      </c>
      <c r="F665" s="17">
        <f t="shared" si="55"/>
        <v>0</v>
      </c>
      <c r="G665" s="17">
        <f t="shared" si="56"/>
        <v>0</v>
      </c>
      <c r="R665">
        <f t="shared" si="52"/>
        <v>0</v>
      </c>
      <c r="S665">
        <f t="shared" si="53"/>
        <v>63.5</v>
      </c>
      <c r="T665">
        <f t="shared" si="54"/>
        <v>17.638888888888889</v>
      </c>
    </row>
    <row r="666" spans="2:20" x14ac:dyDescent="0.2">
      <c r="B666" s="4" t="s">
        <v>52</v>
      </c>
      <c r="C666" s="4">
        <v>658</v>
      </c>
      <c r="D666" s="4">
        <v>69</v>
      </c>
      <c r="E666" s="11">
        <v>63</v>
      </c>
      <c r="F666" s="17">
        <f t="shared" si="55"/>
        <v>-0.20833333333333331</v>
      </c>
      <c r="G666" s="17">
        <f t="shared" si="56"/>
        <v>-0.75</v>
      </c>
      <c r="R666">
        <f t="shared" si="52"/>
        <v>0</v>
      </c>
      <c r="S666">
        <f t="shared" si="53"/>
        <v>63</v>
      </c>
      <c r="T666">
        <f t="shared" si="54"/>
        <v>17.5</v>
      </c>
    </row>
    <row r="667" spans="2:20" x14ac:dyDescent="0.2">
      <c r="B667" s="4" t="s">
        <v>52</v>
      </c>
      <c r="C667" s="4">
        <v>659</v>
      </c>
      <c r="D667" s="4">
        <v>70</v>
      </c>
      <c r="E667" s="11">
        <v>62</v>
      </c>
      <c r="F667" s="17">
        <f t="shared" si="55"/>
        <v>-0.36111111111111133</v>
      </c>
      <c r="G667" s="17">
        <f t="shared" si="56"/>
        <v>-1.3000000000000007</v>
      </c>
      <c r="R667">
        <f t="shared" si="52"/>
        <v>0</v>
      </c>
      <c r="S667">
        <f t="shared" si="53"/>
        <v>62</v>
      </c>
      <c r="T667">
        <f t="shared" si="54"/>
        <v>17.222222222222221</v>
      </c>
    </row>
    <row r="668" spans="2:20" x14ac:dyDescent="0.2">
      <c r="B668" s="4" t="s">
        <v>52</v>
      </c>
      <c r="C668" s="4">
        <v>660</v>
      </c>
      <c r="D668" s="4">
        <v>71</v>
      </c>
      <c r="E668" s="11">
        <v>60.4</v>
      </c>
      <c r="F668" s="17">
        <f t="shared" si="55"/>
        <v>-0.47222222222222199</v>
      </c>
      <c r="G668" s="17">
        <f t="shared" si="56"/>
        <v>-1.6999999999999993</v>
      </c>
      <c r="R668">
        <f t="shared" si="52"/>
        <v>0</v>
      </c>
      <c r="S668">
        <f t="shared" si="53"/>
        <v>60.4</v>
      </c>
      <c r="T668">
        <f t="shared" si="54"/>
        <v>16.777777777777779</v>
      </c>
    </row>
    <row r="669" spans="2:20" x14ac:dyDescent="0.2">
      <c r="B669" s="4" t="s">
        <v>52</v>
      </c>
      <c r="C669" s="4">
        <v>661</v>
      </c>
      <c r="D669" s="4">
        <v>72</v>
      </c>
      <c r="E669" s="11">
        <v>58.6</v>
      </c>
      <c r="F669" s="17">
        <f t="shared" si="55"/>
        <v>-0.51388888888888828</v>
      </c>
      <c r="G669" s="17">
        <f t="shared" si="56"/>
        <v>-1.8499999999999979</v>
      </c>
      <c r="R669">
        <f t="shared" si="52"/>
        <v>0</v>
      </c>
      <c r="S669">
        <f t="shared" si="53"/>
        <v>58.6</v>
      </c>
      <c r="T669">
        <f t="shared" si="54"/>
        <v>16.277777777777779</v>
      </c>
    </row>
    <row r="670" spans="2:20" x14ac:dyDescent="0.2">
      <c r="B670" s="4" t="s">
        <v>52</v>
      </c>
      <c r="C670" s="4">
        <v>662</v>
      </c>
      <c r="D670" s="4">
        <v>73</v>
      </c>
      <c r="E670" s="11">
        <v>56.7</v>
      </c>
      <c r="F670" s="17">
        <f t="shared" si="55"/>
        <v>-0.50000000000000022</v>
      </c>
      <c r="G670" s="17">
        <f t="shared" si="56"/>
        <v>-1.8000000000000007</v>
      </c>
      <c r="R670">
        <f t="shared" si="52"/>
        <v>0</v>
      </c>
      <c r="S670">
        <f t="shared" si="53"/>
        <v>56.7</v>
      </c>
      <c r="T670">
        <f t="shared" si="54"/>
        <v>15.75</v>
      </c>
    </row>
    <row r="671" spans="2:20" x14ac:dyDescent="0.2">
      <c r="B671" s="4" t="s">
        <v>52</v>
      </c>
      <c r="C671" s="4">
        <v>663</v>
      </c>
      <c r="D671" s="4">
        <v>74</v>
      </c>
      <c r="E671" s="11">
        <v>55</v>
      </c>
      <c r="F671" s="17">
        <f t="shared" si="55"/>
        <v>-0.41666666666666663</v>
      </c>
      <c r="G671" s="17">
        <f t="shared" si="56"/>
        <v>-1.5</v>
      </c>
      <c r="R671">
        <f t="shared" si="52"/>
        <v>0</v>
      </c>
      <c r="S671">
        <f t="shared" si="53"/>
        <v>55</v>
      </c>
      <c r="T671">
        <f t="shared" si="54"/>
        <v>15.277777777777777</v>
      </c>
    </row>
    <row r="672" spans="2:20" x14ac:dyDescent="0.2">
      <c r="B672" s="4" t="s">
        <v>52</v>
      </c>
      <c r="C672" s="4">
        <v>664</v>
      </c>
      <c r="D672" s="4">
        <v>75</v>
      </c>
      <c r="E672" s="11">
        <v>53.7</v>
      </c>
      <c r="F672" s="17">
        <f t="shared" si="55"/>
        <v>-0.31944444444444403</v>
      </c>
      <c r="G672" s="17">
        <f t="shared" si="56"/>
        <v>-1.1499999999999986</v>
      </c>
      <c r="R672">
        <f t="shared" si="52"/>
        <v>0</v>
      </c>
      <c r="S672">
        <f t="shared" si="53"/>
        <v>53.7</v>
      </c>
      <c r="T672">
        <f t="shared" si="54"/>
        <v>14.916666666666668</v>
      </c>
    </row>
    <row r="673" spans="2:20" x14ac:dyDescent="0.2">
      <c r="B673" s="4" t="s">
        <v>52</v>
      </c>
      <c r="C673" s="4">
        <v>665</v>
      </c>
      <c r="D673" s="4">
        <v>76</v>
      </c>
      <c r="E673" s="11">
        <v>52.7</v>
      </c>
      <c r="F673" s="17">
        <f t="shared" si="55"/>
        <v>-0.25000000000000061</v>
      </c>
      <c r="G673" s="17">
        <f t="shared" si="56"/>
        <v>-0.90000000000000213</v>
      </c>
      <c r="R673">
        <f t="shared" si="52"/>
        <v>0</v>
      </c>
      <c r="S673">
        <f t="shared" si="53"/>
        <v>52.7</v>
      </c>
      <c r="T673">
        <f t="shared" si="54"/>
        <v>14.638888888888889</v>
      </c>
    </row>
    <row r="674" spans="2:20" x14ac:dyDescent="0.2">
      <c r="B674" s="4" t="s">
        <v>52</v>
      </c>
      <c r="C674" s="4">
        <v>666</v>
      </c>
      <c r="D674" s="4">
        <v>77</v>
      </c>
      <c r="E674" s="11">
        <v>51.9</v>
      </c>
      <c r="F674" s="17">
        <f t="shared" si="55"/>
        <v>-0.18055555555555614</v>
      </c>
      <c r="G674" s="17">
        <f t="shared" si="56"/>
        <v>-0.65000000000000213</v>
      </c>
      <c r="R674">
        <f t="shared" si="52"/>
        <v>0</v>
      </c>
      <c r="S674">
        <f t="shared" si="53"/>
        <v>51.9</v>
      </c>
      <c r="T674">
        <f t="shared" si="54"/>
        <v>14.416666666666666</v>
      </c>
    </row>
    <row r="675" spans="2:20" x14ac:dyDescent="0.2">
      <c r="B675" s="4" t="s">
        <v>52</v>
      </c>
      <c r="C675" s="4">
        <v>667</v>
      </c>
      <c r="D675" s="4">
        <v>78</v>
      </c>
      <c r="E675" s="11">
        <v>51.4</v>
      </c>
      <c r="F675" s="17">
        <f t="shared" si="55"/>
        <v>-0.12499999999999981</v>
      </c>
      <c r="G675" s="17">
        <f t="shared" si="56"/>
        <v>-0.44999999999999929</v>
      </c>
      <c r="R675">
        <f t="shared" si="52"/>
        <v>0</v>
      </c>
      <c r="S675">
        <f t="shared" si="53"/>
        <v>51.4</v>
      </c>
      <c r="T675">
        <f t="shared" si="54"/>
        <v>14.277777777777777</v>
      </c>
    </row>
    <row r="676" spans="2:20" x14ac:dyDescent="0.2">
      <c r="B676" s="4" t="s">
        <v>52</v>
      </c>
      <c r="C676" s="4">
        <v>668</v>
      </c>
      <c r="D676" s="4">
        <v>79</v>
      </c>
      <c r="E676" s="11">
        <v>51</v>
      </c>
      <c r="F676" s="17">
        <f t="shared" si="55"/>
        <v>-9.7222222222221627E-2</v>
      </c>
      <c r="G676" s="17">
        <f t="shared" si="56"/>
        <v>-0.34999999999999787</v>
      </c>
      <c r="R676">
        <f t="shared" si="52"/>
        <v>0</v>
      </c>
      <c r="S676">
        <f t="shared" si="53"/>
        <v>51</v>
      </c>
      <c r="T676">
        <f t="shared" si="54"/>
        <v>14.166666666666666</v>
      </c>
    </row>
    <row r="677" spans="2:20" x14ac:dyDescent="0.2">
      <c r="B677" s="4" t="s">
        <v>52</v>
      </c>
      <c r="C677" s="4">
        <v>669</v>
      </c>
      <c r="D677" s="4">
        <v>80</v>
      </c>
      <c r="E677" s="11">
        <v>50.7</v>
      </c>
      <c r="F677" s="17">
        <f t="shared" si="55"/>
        <v>-5.5555555555555358E-2</v>
      </c>
      <c r="G677" s="17">
        <f t="shared" si="56"/>
        <v>-0.19999999999999929</v>
      </c>
      <c r="R677">
        <f t="shared" si="52"/>
        <v>0</v>
      </c>
      <c r="S677">
        <f t="shared" si="53"/>
        <v>50.7</v>
      </c>
      <c r="T677">
        <f t="shared" si="54"/>
        <v>14.083333333333334</v>
      </c>
    </row>
    <row r="678" spans="2:20" x14ac:dyDescent="0.2">
      <c r="B678" s="4" t="s">
        <v>52</v>
      </c>
      <c r="C678" s="4">
        <v>670</v>
      </c>
      <c r="D678" s="4">
        <v>81</v>
      </c>
      <c r="E678" s="11">
        <v>50.6</v>
      </c>
      <c r="F678" s="17">
        <f t="shared" si="55"/>
        <v>1.3888888888888099E-2</v>
      </c>
      <c r="G678" s="17">
        <f t="shared" si="56"/>
        <v>4.9999999999997158E-2</v>
      </c>
      <c r="R678">
        <f t="shared" si="52"/>
        <v>0</v>
      </c>
      <c r="S678">
        <f t="shared" si="53"/>
        <v>50.6</v>
      </c>
      <c r="T678">
        <f t="shared" si="54"/>
        <v>14.055555555555555</v>
      </c>
    </row>
    <row r="679" spans="2:20" x14ac:dyDescent="0.2">
      <c r="B679" s="4" t="s">
        <v>52</v>
      </c>
      <c r="C679" s="4">
        <v>671</v>
      </c>
      <c r="D679" s="4">
        <v>82</v>
      </c>
      <c r="E679" s="11">
        <v>50.8</v>
      </c>
      <c r="F679" s="17">
        <f t="shared" si="55"/>
        <v>8.3333333333333523E-2</v>
      </c>
      <c r="G679" s="17">
        <f t="shared" si="56"/>
        <v>0.30000000000000071</v>
      </c>
      <c r="R679">
        <f t="shared" si="52"/>
        <v>0</v>
      </c>
      <c r="S679">
        <f t="shared" si="53"/>
        <v>50.8</v>
      </c>
      <c r="T679">
        <f t="shared" si="54"/>
        <v>14.111111111111111</v>
      </c>
    </row>
    <row r="680" spans="2:20" x14ac:dyDescent="0.2">
      <c r="B680" s="4" t="s">
        <v>52</v>
      </c>
      <c r="C680" s="4">
        <v>672</v>
      </c>
      <c r="D680" s="4">
        <v>83</v>
      </c>
      <c r="E680" s="11">
        <v>51.2</v>
      </c>
      <c r="F680" s="17">
        <f t="shared" si="55"/>
        <v>0.12500000000000078</v>
      </c>
      <c r="G680" s="17">
        <f t="shared" si="56"/>
        <v>0.45000000000000284</v>
      </c>
      <c r="R680">
        <f t="shared" si="52"/>
        <v>0</v>
      </c>
      <c r="S680">
        <f t="shared" si="53"/>
        <v>51.2</v>
      </c>
      <c r="T680">
        <f t="shared" si="54"/>
        <v>14.222222222222223</v>
      </c>
    </row>
    <row r="681" spans="2:20" x14ac:dyDescent="0.2">
      <c r="B681" s="4" t="s">
        <v>52</v>
      </c>
      <c r="C681" s="4">
        <v>673</v>
      </c>
      <c r="D681" s="4">
        <v>84</v>
      </c>
      <c r="E681" s="11">
        <v>51.7</v>
      </c>
      <c r="F681" s="17">
        <f t="shared" si="55"/>
        <v>0.15277777777777699</v>
      </c>
      <c r="G681" s="17">
        <f t="shared" si="56"/>
        <v>0.54999999999999716</v>
      </c>
      <c r="R681">
        <f t="shared" si="52"/>
        <v>0</v>
      </c>
      <c r="S681">
        <f t="shared" si="53"/>
        <v>51.7</v>
      </c>
      <c r="T681">
        <f t="shared" si="54"/>
        <v>14.361111111111111</v>
      </c>
    </row>
    <row r="682" spans="2:20" x14ac:dyDescent="0.2">
      <c r="B682" s="4" t="s">
        <v>52</v>
      </c>
      <c r="C682" s="4">
        <v>674</v>
      </c>
      <c r="D682" s="4">
        <v>85</v>
      </c>
      <c r="E682" s="11">
        <v>52.3</v>
      </c>
      <c r="F682" s="17">
        <f t="shared" si="55"/>
        <v>0.19444444444444425</v>
      </c>
      <c r="G682" s="17">
        <f t="shared" si="56"/>
        <v>0.69999999999999929</v>
      </c>
      <c r="R682">
        <f t="shared" si="52"/>
        <v>0</v>
      </c>
      <c r="S682">
        <f t="shared" si="53"/>
        <v>52.3</v>
      </c>
      <c r="T682">
        <f t="shared" si="54"/>
        <v>14.527777777777777</v>
      </c>
    </row>
    <row r="683" spans="2:20" x14ac:dyDescent="0.2">
      <c r="B683" s="4" t="s">
        <v>52</v>
      </c>
      <c r="C683" s="4">
        <v>675</v>
      </c>
      <c r="D683" s="4">
        <v>86</v>
      </c>
      <c r="E683" s="11">
        <v>53.1</v>
      </c>
      <c r="F683" s="17">
        <f t="shared" si="55"/>
        <v>0.20833333333333331</v>
      </c>
      <c r="G683" s="17">
        <f t="shared" si="56"/>
        <v>0.75</v>
      </c>
      <c r="R683">
        <f t="shared" si="52"/>
        <v>0</v>
      </c>
      <c r="S683">
        <f t="shared" si="53"/>
        <v>53.1</v>
      </c>
      <c r="T683">
        <f t="shared" si="54"/>
        <v>14.75</v>
      </c>
    </row>
    <row r="684" spans="2:20" x14ac:dyDescent="0.2">
      <c r="B684" s="4" t="s">
        <v>52</v>
      </c>
      <c r="C684" s="4">
        <v>676</v>
      </c>
      <c r="D684" s="4">
        <v>87</v>
      </c>
      <c r="E684" s="11">
        <v>53.8</v>
      </c>
      <c r="F684" s="17">
        <f t="shared" si="55"/>
        <v>0.19444444444444425</v>
      </c>
      <c r="G684" s="17">
        <f t="shared" si="56"/>
        <v>0.69999999999999929</v>
      </c>
      <c r="R684">
        <f t="shared" si="52"/>
        <v>0</v>
      </c>
      <c r="S684">
        <f t="shared" si="53"/>
        <v>53.8</v>
      </c>
      <c r="T684">
        <f t="shared" si="54"/>
        <v>14.944444444444443</v>
      </c>
    </row>
    <row r="685" spans="2:20" x14ac:dyDescent="0.2">
      <c r="B685" s="4" t="s">
        <v>52</v>
      </c>
      <c r="C685" s="4">
        <v>677</v>
      </c>
      <c r="D685" s="4">
        <v>88</v>
      </c>
      <c r="E685" s="11">
        <v>54.5</v>
      </c>
      <c r="F685" s="17">
        <f t="shared" si="55"/>
        <v>0.18055555555555614</v>
      </c>
      <c r="G685" s="17">
        <f t="shared" si="56"/>
        <v>0.65000000000000213</v>
      </c>
      <c r="R685">
        <f t="shared" si="52"/>
        <v>0</v>
      </c>
      <c r="S685">
        <f t="shared" si="53"/>
        <v>54.5</v>
      </c>
      <c r="T685">
        <f t="shared" si="54"/>
        <v>15.138888888888889</v>
      </c>
    </row>
    <row r="686" spans="2:20" x14ac:dyDescent="0.2">
      <c r="B686" s="4" t="s">
        <v>52</v>
      </c>
      <c r="C686" s="4">
        <v>678</v>
      </c>
      <c r="D686" s="4">
        <v>89</v>
      </c>
      <c r="E686" s="11">
        <v>55.1</v>
      </c>
      <c r="F686" s="17">
        <f t="shared" si="55"/>
        <v>0.19444444444444425</v>
      </c>
      <c r="G686" s="17">
        <f t="shared" si="56"/>
        <v>0.69999999999999929</v>
      </c>
      <c r="R686">
        <f t="shared" si="52"/>
        <v>0</v>
      </c>
      <c r="S686">
        <f t="shared" si="53"/>
        <v>55.1</v>
      </c>
      <c r="T686">
        <f t="shared" si="54"/>
        <v>15.305555555555555</v>
      </c>
    </row>
    <row r="687" spans="2:20" x14ac:dyDescent="0.2">
      <c r="B687" s="4" t="s">
        <v>52</v>
      </c>
      <c r="C687" s="4">
        <v>679</v>
      </c>
      <c r="D687" s="4">
        <v>90</v>
      </c>
      <c r="E687" s="11">
        <v>55.9</v>
      </c>
      <c r="F687" s="17">
        <f t="shared" si="55"/>
        <v>0.19444444444444425</v>
      </c>
      <c r="G687" s="17">
        <f t="shared" si="56"/>
        <v>0.69999999999999929</v>
      </c>
      <c r="R687">
        <f t="shared" si="52"/>
        <v>0</v>
      </c>
      <c r="S687">
        <f t="shared" si="53"/>
        <v>55.9</v>
      </c>
      <c r="T687">
        <f t="shared" si="54"/>
        <v>15.527777777777777</v>
      </c>
    </row>
    <row r="688" spans="2:20" x14ac:dyDescent="0.2">
      <c r="B688" s="4" t="s">
        <v>52</v>
      </c>
      <c r="C688" s="4">
        <v>680</v>
      </c>
      <c r="D688" s="4">
        <v>91</v>
      </c>
      <c r="E688" s="11">
        <v>56.5</v>
      </c>
      <c r="F688" s="17">
        <f t="shared" si="55"/>
        <v>0.16666666666666705</v>
      </c>
      <c r="G688" s="17">
        <f t="shared" si="56"/>
        <v>0.60000000000000142</v>
      </c>
      <c r="R688">
        <f t="shared" si="52"/>
        <v>0</v>
      </c>
      <c r="S688">
        <f t="shared" si="53"/>
        <v>56.5</v>
      </c>
      <c r="T688">
        <f t="shared" si="54"/>
        <v>15.694444444444445</v>
      </c>
    </row>
    <row r="689" spans="2:20" x14ac:dyDescent="0.2">
      <c r="B689" s="4" t="s">
        <v>52</v>
      </c>
      <c r="C689" s="4">
        <v>681</v>
      </c>
      <c r="D689" s="4">
        <v>92</v>
      </c>
      <c r="E689" s="11">
        <v>57.1</v>
      </c>
      <c r="F689" s="17">
        <f t="shared" si="55"/>
        <v>0.18055555555555516</v>
      </c>
      <c r="G689" s="17">
        <f t="shared" si="56"/>
        <v>0.64999999999999858</v>
      </c>
      <c r="R689">
        <f t="shared" si="52"/>
        <v>0</v>
      </c>
      <c r="S689">
        <f t="shared" si="53"/>
        <v>57.1</v>
      </c>
      <c r="T689">
        <f t="shared" si="54"/>
        <v>15.861111111111111</v>
      </c>
    </row>
    <row r="690" spans="2:20" x14ac:dyDescent="0.2">
      <c r="B690" s="4" t="s">
        <v>52</v>
      </c>
      <c r="C690" s="4">
        <v>682</v>
      </c>
      <c r="D690" s="4">
        <v>93</v>
      </c>
      <c r="E690" s="11">
        <v>57.8</v>
      </c>
      <c r="F690" s="17">
        <f t="shared" si="55"/>
        <v>0.19444444444444425</v>
      </c>
      <c r="G690" s="17">
        <f t="shared" si="56"/>
        <v>0.69999999999999929</v>
      </c>
      <c r="R690">
        <f t="shared" si="52"/>
        <v>0</v>
      </c>
      <c r="S690">
        <f t="shared" si="53"/>
        <v>57.8</v>
      </c>
      <c r="T690">
        <f t="shared" si="54"/>
        <v>16.055555555555554</v>
      </c>
    </row>
    <row r="691" spans="2:20" x14ac:dyDescent="0.2">
      <c r="B691" s="4" t="s">
        <v>52</v>
      </c>
      <c r="C691" s="4">
        <v>683</v>
      </c>
      <c r="D691" s="4">
        <v>94</v>
      </c>
      <c r="E691" s="11">
        <v>58.5</v>
      </c>
      <c r="F691" s="17">
        <f t="shared" si="55"/>
        <v>0.20833333333333331</v>
      </c>
      <c r="G691" s="17">
        <f t="shared" si="56"/>
        <v>0.75</v>
      </c>
      <c r="R691">
        <f t="shared" si="52"/>
        <v>0</v>
      </c>
      <c r="S691">
        <f t="shared" si="53"/>
        <v>58.5</v>
      </c>
      <c r="T691">
        <f t="shared" si="54"/>
        <v>16.25</v>
      </c>
    </row>
    <row r="692" spans="2:20" x14ac:dyDescent="0.2">
      <c r="B692" s="4" t="s">
        <v>52</v>
      </c>
      <c r="C692" s="4">
        <v>684</v>
      </c>
      <c r="D692" s="4">
        <v>95</v>
      </c>
      <c r="E692" s="11">
        <v>59.3</v>
      </c>
      <c r="F692" s="17">
        <f t="shared" si="55"/>
        <v>0.23611111111111149</v>
      </c>
      <c r="G692" s="17">
        <f t="shared" si="56"/>
        <v>0.85000000000000142</v>
      </c>
      <c r="R692">
        <f t="shared" si="52"/>
        <v>0</v>
      </c>
      <c r="S692">
        <f t="shared" si="53"/>
        <v>59.3</v>
      </c>
      <c r="T692">
        <f t="shared" si="54"/>
        <v>16.472222222222221</v>
      </c>
    </row>
    <row r="693" spans="2:20" x14ac:dyDescent="0.2">
      <c r="B693" s="4" t="s">
        <v>52</v>
      </c>
      <c r="C693" s="4">
        <v>685</v>
      </c>
      <c r="D693" s="4">
        <v>96</v>
      </c>
      <c r="E693" s="11">
        <v>60.2</v>
      </c>
      <c r="F693" s="17">
        <f t="shared" si="55"/>
        <v>0.27777777777777779</v>
      </c>
      <c r="G693" s="17">
        <f t="shared" si="56"/>
        <v>1</v>
      </c>
      <c r="R693">
        <f t="shared" si="52"/>
        <v>0</v>
      </c>
      <c r="S693">
        <f t="shared" si="53"/>
        <v>60.2</v>
      </c>
      <c r="T693">
        <f t="shared" si="54"/>
        <v>16.722222222222221</v>
      </c>
    </row>
    <row r="694" spans="2:20" x14ac:dyDescent="0.2">
      <c r="B694" s="4" t="s">
        <v>52</v>
      </c>
      <c r="C694" s="4">
        <v>686</v>
      </c>
      <c r="D694" s="4">
        <v>97</v>
      </c>
      <c r="E694" s="11">
        <v>61.3</v>
      </c>
      <c r="F694" s="17">
        <f t="shared" si="55"/>
        <v>0.30555555555555497</v>
      </c>
      <c r="G694" s="17">
        <f t="shared" si="56"/>
        <v>1.0999999999999979</v>
      </c>
      <c r="R694">
        <f t="shared" si="52"/>
        <v>0</v>
      </c>
      <c r="S694">
        <f t="shared" si="53"/>
        <v>61.3</v>
      </c>
      <c r="T694">
        <f t="shared" si="54"/>
        <v>17.027777777777775</v>
      </c>
    </row>
    <row r="695" spans="2:20" x14ac:dyDescent="0.2">
      <c r="B695" s="4" t="s">
        <v>52</v>
      </c>
      <c r="C695" s="4">
        <v>687</v>
      </c>
      <c r="D695" s="4">
        <v>98</v>
      </c>
      <c r="E695" s="11">
        <v>62.4</v>
      </c>
      <c r="F695" s="17">
        <f t="shared" si="55"/>
        <v>0.29166666666666685</v>
      </c>
      <c r="G695" s="17">
        <f t="shared" si="56"/>
        <v>1.0500000000000007</v>
      </c>
      <c r="R695">
        <f t="shared" si="52"/>
        <v>0</v>
      </c>
      <c r="S695">
        <f t="shared" si="53"/>
        <v>62.4</v>
      </c>
      <c r="T695">
        <f t="shared" si="54"/>
        <v>17.333333333333332</v>
      </c>
    </row>
    <row r="696" spans="2:20" x14ac:dyDescent="0.2">
      <c r="B696" s="4" t="s">
        <v>52</v>
      </c>
      <c r="C696" s="4">
        <v>688</v>
      </c>
      <c r="D696" s="4">
        <v>99</v>
      </c>
      <c r="E696" s="11">
        <v>63.4</v>
      </c>
      <c r="F696" s="17">
        <f t="shared" si="55"/>
        <v>0.27777777777777873</v>
      </c>
      <c r="G696" s="17">
        <f t="shared" si="56"/>
        <v>1.0000000000000036</v>
      </c>
      <c r="R696">
        <f t="shared" si="52"/>
        <v>0</v>
      </c>
      <c r="S696">
        <f t="shared" si="53"/>
        <v>63.4</v>
      </c>
      <c r="T696">
        <f t="shared" si="54"/>
        <v>17.611111111111111</v>
      </c>
    </row>
    <row r="697" spans="2:20" x14ac:dyDescent="0.2">
      <c r="B697" s="4" t="s">
        <v>52</v>
      </c>
      <c r="C697" s="4">
        <v>689</v>
      </c>
      <c r="D697" s="4">
        <v>100</v>
      </c>
      <c r="E697" s="11">
        <v>64.400000000000006</v>
      </c>
      <c r="F697" s="17">
        <f t="shared" si="55"/>
        <v>0.27777777777777873</v>
      </c>
      <c r="G697" s="17">
        <f t="shared" si="56"/>
        <v>1.0000000000000036</v>
      </c>
      <c r="R697">
        <f t="shared" si="52"/>
        <v>0</v>
      </c>
      <c r="S697">
        <f t="shared" si="53"/>
        <v>64.400000000000006</v>
      </c>
      <c r="T697">
        <f t="shared" si="54"/>
        <v>17.888888888888889</v>
      </c>
    </row>
    <row r="698" spans="2:20" x14ac:dyDescent="0.2">
      <c r="B698" s="4" t="s">
        <v>52</v>
      </c>
      <c r="C698" s="4">
        <v>690</v>
      </c>
      <c r="D698" s="4">
        <v>101</v>
      </c>
      <c r="E698" s="11">
        <v>65.400000000000006</v>
      </c>
      <c r="F698" s="17">
        <f t="shared" si="55"/>
        <v>0.26388888888888767</v>
      </c>
      <c r="G698" s="17">
        <f t="shared" si="56"/>
        <v>0.94999999999999574</v>
      </c>
      <c r="R698">
        <f t="shared" si="52"/>
        <v>0</v>
      </c>
      <c r="S698">
        <f t="shared" si="53"/>
        <v>65.400000000000006</v>
      </c>
      <c r="T698">
        <f t="shared" si="54"/>
        <v>18.166666666666668</v>
      </c>
    </row>
    <row r="699" spans="2:20" x14ac:dyDescent="0.2">
      <c r="B699" s="4" t="s">
        <v>52</v>
      </c>
      <c r="C699" s="4">
        <v>691</v>
      </c>
      <c r="D699" s="4">
        <v>102</v>
      </c>
      <c r="E699" s="11">
        <v>66.3</v>
      </c>
      <c r="F699" s="17">
        <f t="shared" si="55"/>
        <v>0.24999999999999961</v>
      </c>
      <c r="G699" s="17">
        <f t="shared" si="56"/>
        <v>0.89999999999999858</v>
      </c>
      <c r="R699">
        <f t="shared" si="52"/>
        <v>0</v>
      </c>
      <c r="S699">
        <f t="shared" si="53"/>
        <v>66.3</v>
      </c>
      <c r="T699">
        <f t="shared" si="54"/>
        <v>18.416666666666664</v>
      </c>
    </row>
    <row r="700" spans="2:20" x14ac:dyDescent="0.2">
      <c r="B700" s="4" t="s">
        <v>52</v>
      </c>
      <c r="C700" s="4">
        <v>692</v>
      </c>
      <c r="D700" s="4">
        <v>103</v>
      </c>
      <c r="E700" s="11">
        <v>67.2</v>
      </c>
      <c r="F700" s="17">
        <f t="shared" si="55"/>
        <v>0.23611111111111149</v>
      </c>
      <c r="G700" s="17">
        <f t="shared" si="56"/>
        <v>0.85000000000000142</v>
      </c>
      <c r="R700">
        <f t="shared" si="52"/>
        <v>0</v>
      </c>
      <c r="S700">
        <f t="shared" si="53"/>
        <v>67.2</v>
      </c>
      <c r="T700">
        <f t="shared" si="54"/>
        <v>18.666666666666668</v>
      </c>
    </row>
    <row r="701" spans="2:20" x14ac:dyDescent="0.2">
      <c r="B701" s="4" t="s">
        <v>52</v>
      </c>
      <c r="C701" s="4">
        <v>693</v>
      </c>
      <c r="D701" s="4">
        <v>104</v>
      </c>
      <c r="E701" s="11">
        <v>68</v>
      </c>
      <c r="F701" s="17">
        <f t="shared" si="55"/>
        <v>0.22222222222222143</v>
      </c>
      <c r="G701" s="17">
        <f t="shared" si="56"/>
        <v>0.79999999999999716</v>
      </c>
      <c r="R701">
        <f t="shared" si="52"/>
        <v>0</v>
      </c>
      <c r="S701">
        <f t="shared" si="53"/>
        <v>68</v>
      </c>
      <c r="T701">
        <f t="shared" si="54"/>
        <v>18.888888888888889</v>
      </c>
    </row>
    <row r="702" spans="2:20" x14ac:dyDescent="0.2">
      <c r="B702" s="4" t="s">
        <v>52</v>
      </c>
      <c r="C702" s="4">
        <v>694</v>
      </c>
      <c r="D702" s="4">
        <v>105</v>
      </c>
      <c r="E702" s="11">
        <v>68.8</v>
      </c>
      <c r="F702" s="17">
        <f t="shared" si="55"/>
        <v>0.20833333333333331</v>
      </c>
      <c r="G702" s="17">
        <f t="shared" si="56"/>
        <v>0.75</v>
      </c>
      <c r="R702">
        <f t="shared" si="52"/>
        <v>0</v>
      </c>
      <c r="S702">
        <f t="shared" si="53"/>
        <v>68.8</v>
      </c>
      <c r="T702">
        <f t="shared" si="54"/>
        <v>19.111111111111111</v>
      </c>
    </row>
    <row r="703" spans="2:20" x14ac:dyDescent="0.2">
      <c r="B703" s="4" t="s">
        <v>52</v>
      </c>
      <c r="C703" s="4">
        <v>695</v>
      </c>
      <c r="D703" s="4">
        <v>106</v>
      </c>
      <c r="E703" s="11">
        <v>69.5</v>
      </c>
      <c r="F703" s="17">
        <f t="shared" si="55"/>
        <v>0.18055555555555516</v>
      </c>
      <c r="G703" s="17">
        <f t="shared" si="56"/>
        <v>0.64999999999999858</v>
      </c>
      <c r="R703">
        <f t="shared" si="52"/>
        <v>0</v>
      </c>
      <c r="S703">
        <f t="shared" si="53"/>
        <v>69.5</v>
      </c>
      <c r="T703">
        <f t="shared" si="54"/>
        <v>19.305555555555554</v>
      </c>
    </row>
    <row r="704" spans="2:20" x14ac:dyDescent="0.2">
      <c r="B704" s="4" t="s">
        <v>52</v>
      </c>
      <c r="C704" s="4">
        <v>696</v>
      </c>
      <c r="D704" s="4">
        <v>107</v>
      </c>
      <c r="E704" s="11">
        <v>70.099999999999994</v>
      </c>
      <c r="F704" s="17">
        <f t="shared" si="55"/>
        <v>0.15277777777777699</v>
      </c>
      <c r="G704" s="17">
        <f t="shared" si="56"/>
        <v>0.54999999999999716</v>
      </c>
      <c r="R704">
        <f t="shared" si="52"/>
        <v>0</v>
      </c>
      <c r="S704">
        <f t="shared" si="53"/>
        <v>70.099999999999994</v>
      </c>
      <c r="T704">
        <f t="shared" si="54"/>
        <v>19.472222222222221</v>
      </c>
    </row>
    <row r="705" spans="2:20" x14ac:dyDescent="0.2">
      <c r="B705" s="4" t="s">
        <v>52</v>
      </c>
      <c r="C705" s="4">
        <v>697</v>
      </c>
      <c r="D705" s="4">
        <v>108</v>
      </c>
      <c r="E705" s="11">
        <v>70.599999999999994</v>
      </c>
      <c r="F705" s="17">
        <f t="shared" si="55"/>
        <v>0.12500000000000078</v>
      </c>
      <c r="G705" s="17">
        <f t="shared" si="56"/>
        <v>0.45000000000000284</v>
      </c>
      <c r="R705">
        <f t="shared" si="52"/>
        <v>0</v>
      </c>
      <c r="S705">
        <f t="shared" si="53"/>
        <v>70.599999999999994</v>
      </c>
      <c r="T705">
        <f t="shared" si="54"/>
        <v>19.611111111111111</v>
      </c>
    </row>
    <row r="706" spans="2:20" x14ac:dyDescent="0.2">
      <c r="B706" s="4" t="s">
        <v>52</v>
      </c>
      <c r="C706" s="4">
        <v>698</v>
      </c>
      <c r="D706" s="4">
        <v>109</v>
      </c>
      <c r="E706" s="11">
        <v>71</v>
      </c>
      <c r="F706" s="17">
        <f t="shared" si="55"/>
        <v>0.1388888888888889</v>
      </c>
      <c r="G706" s="17">
        <f t="shared" si="56"/>
        <v>0.5</v>
      </c>
      <c r="R706">
        <f t="shared" si="52"/>
        <v>0</v>
      </c>
      <c r="S706">
        <f t="shared" si="53"/>
        <v>71</v>
      </c>
      <c r="T706">
        <f t="shared" si="54"/>
        <v>19.722222222222221</v>
      </c>
    </row>
    <row r="707" spans="2:20" x14ac:dyDescent="0.2">
      <c r="B707" s="4" t="s">
        <v>52</v>
      </c>
      <c r="C707" s="4">
        <v>699</v>
      </c>
      <c r="D707" s="4">
        <v>110</v>
      </c>
      <c r="E707" s="11">
        <v>71.599999999999994</v>
      </c>
      <c r="F707" s="17">
        <f t="shared" si="55"/>
        <v>0.16666666666666705</v>
      </c>
      <c r="G707" s="17">
        <f t="shared" si="56"/>
        <v>0.60000000000000142</v>
      </c>
      <c r="R707">
        <f t="shared" si="52"/>
        <v>0</v>
      </c>
      <c r="S707">
        <f t="shared" si="53"/>
        <v>71.599999999999994</v>
      </c>
      <c r="T707">
        <f t="shared" si="54"/>
        <v>19.888888888888886</v>
      </c>
    </row>
    <row r="708" spans="2:20" x14ac:dyDescent="0.2">
      <c r="B708" s="4" t="s">
        <v>52</v>
      </c>
      <c r="C708" s="4">
        <v>700</v>
      </c>
      <c r="D708" s="4">
        <v>111</v>
      </c>
      <c r="E708" s="11">
        <v>72.2</v>
      </c>
      <c r="F708" s="17">
        <f t="shared" si="55"/>
        <v>0.16666666666666705</v>
      </c>
      <c r="G708" s="17">
        <f t="shared" si="56"/>
        <v>0.60000000000000142</v>
      </c>
      <c r="R708">
        <f t="shared" si="52"/>
        <v>0</v>
      </c>
      <c r="S708">
        <f t="shared" si="53"/>
        <v>72.2</v>
      </c>
      <c r="T708">
        <f t="shared" si="54"/>
        <v>20.055555555555557</v>
      </c>
    </row>
    <row r="709" spans="2:20" x14ac:dyDescent="0.2">
      <c r="B709" s="4" t="s">
        <v>52</v>
      </c>
      <c r="C709" s="4">
        <v>701</v>
      </c>
      <c r="D709" s="4">
        <v>112</v>
      </c>
      <c r="E709" s="11">
        <v>72.8</v>
      </c>
      <c r="F709" s="17">
        <f t="shared" si="55"/>
        <v>0.18055555555555516</v>
      </c>
      <c r="G709" s="17">
        <f t="shared" si="56"/>
        <v>0.64999999999999858</v>
      </c>
      <c r="R709">
        <f t="shared" si="52"/>
        <v>0</v>
      </c>
      <c r="S709">
        <f t="shared" si="53"/>
        <v>72.8</v>
      </c>
      <c r="T709">
        <f t="shared" si="54"/>
        <v>20.222222222222221</v>
      </c>
    </row>
    <row r="710" spans="2:20" x14ac:dyDescent="0.2">
      <c r="B710" s="4" t="s">
        <v>52</v>
      </c>
      <c r="C710" s="4">
        <v>702</v>
      </c>
      <c r="D710" s="4">
        <v>113</v>
      </c>
      <c r="E710" s="11">
        <v>73.5</v>
      </c>
      <c r="F710" s="17">
        <f t="shared" si="55"/>
        <v>0.18055555555555516</v>
      </c>
      <c r="G710" s="17">
        <f t="shared" si="56"/>
        <v>0.64999999999999858</v>
      </c>
      <c r="R710">
        <f t="shared" si="52"/>
        <v>0</v>
      </c>
      <c r="S710">
        <f t="shared" si="53"/>
        <v>73.5</v>
      </c>
      <c r="T710">
        <f t="shared" si="54"/>
        <v>20.416666666666668</v>
      </c>
    </row>
    <row r="711" spans="2:20" x14ac:dyDescent="0.2">
      <c r="B711" s="4" t="s">
        <v>52</v>
      </c>
      <c r="C711" s="4">
        <v>703</v>
      </c>
      <c r="D711" s="4">
        <v>114</v>
      </c>
      <c r="E711" s="11">
        <v>74.099999999999994</v>
      </c>
      <c r="F711" s="17">
        <f t="shared" si="55"/>
        <v>0.11111111111111072</v>
      </c>
      <c r="G711" s="17">
        <f t="shared" si="56"/>
        <v>0.39999999999999858</v>
      </c>
      <c r="R711">
        <f t="shared" si="52"/>
        <v>0</v>
      </c>
      <c r="S711">
        <f t="shared" si="53"/>
        <v>74.099999999999994</v>
      </c>
      <c r="T711">
        <f t="shared" si="54"/>
        <v>20.583333333333332</v>
      </c>
    </row>
    <row r="712" spans="2:20" x14ac:dyDescent="0.2">
      <c r="B712" s="4" t="s">
        <v>52</v>
      </c>
      <c r="C712" s="4">
        <v>704</v>
      </c>
      <c r="D712" s="4">
        <v>115</v>
      </c>
      <c r="E712" s="11">
        <v>74.3</v>
      </c>
      <c r="F712" s="17">
        <f t="shared" si="55"/>
        <v>2.7777777777778172E-2</v>
      </c>
      <c r="G712" s="17">
        <f t="shared" si="56"/>
        <v>0.10000000000000142</v>
      </c>
      <c r="R712">
        <f t="shared" ref="R712:R775" si="57">IF(E712&lt;1,1,0)</f>
        <v>0</v>
      </c>
      <c r="S712">
        <f t="shared" ref="S712:S775" si="58">IF(R712=1,"",E712)</f>
        <v>74.3</v>
      </c>
      <c r="T712">
        <f t="shared" ref="T712:T775" si="59">E712/3.6</f>
        <v>20.638888888888889</v>
      </c>
    </row>
    <row r="713" spans="2:20" x14ac:dyDescent="0.2">
      <c r="B713" s="4" t="s">
        <v>52</v>
      </c>
      <c r="C713" s="4">
        <v>705</v>
      </c>
      <c r="D713" s="4">
        <v>116</v>
      </c>
      <c r="E713" s="11">
        <v>74.3</v>
      </c>
      <c r="F713" s="17">
        <f t="shared" si="55"/>
        <v>-8.3333333333332538E-2</v>
      </c>
      <c r="G713" s="17">
        <f t="shared" si="56"/>
        <v>-0.29999999999999716</v>
      </c>
      <c r="R713">
        <f t="shared" si="57"/>
        <v>0</v>
      </c>
      <c r="S713">
        <f t="shared" si="58"/>
        <v>74.3</v>
      </c>
      <c r="T713">
        <f t="shared" si="59"/>
        <v>20.638888888888889</v>
      </c>
    </row>
    <row r="714" spans="2:20" x14ac:dyDescent="0.2">
      <c r="B714" s="4" t="s">
        <v>52</v>
      </c>
      <c r="C714" s="4">
        <v>706</v>
      </c>
      <c r="D714" s="4">
        <v>117</v>
      </c>
      <c r="E714" s="11">
        <v>73.7</v>
      </c>
      <c r="F714" s="17">
        <f t="shared" si="55"/>
        <v>-0.23611111111111149</v>
      </c>
      <c r="G714" s="17">
        <f t="shared" si="56"/>
        <v>-0.85000000000000142</v>
      </c>
      <c r="R714">
        <f t="shared" si="57"/>
        <v>0</v>
      </c>
      <c r="S714">
        <f t="shared" si="58"/>
        <v>73.7</v>
      </c>
      <c r="T714">
        <f t="shared" si="59"/>
        <v>20.472222222222221</v>
      </c>
    </row>
    <row r="715" spans="2:20" x14ac:dyDescent="0.2">
      <c r="B715" s="4" t="s">
        <v>52</v>
      </c>
      <c r="C715" s="4">
        <v>707</v>
      </c>
      <c r="D715" s="4">
        <v>118</v>
      </c>
      <c r="E715" s="11">
        <v>72.599999999999994</v>
      </c>
      <c r="F715" s="17">
        <f t="shared" si="55"/>
        <v>-0.37500000000000039</v>
      </c>
      <c r="G715" s="17">
        <f t="shared" si="56"/>
        <v>-1.3500000000000014</v>
      </c>
      <c r="R715">
        <f t="shared" si="57"/>
        <v>0</v>
      </c>
      <c r="S715">
        <f t="shared" si="58"/>
        <v>72.599999999999994</v>
      </c>
      <c r="T715">
        <f t="shared" si="59"/>
        <v>20.166666666666664</v>
      </c>
    </row>
    <row r="716" spans="2:20" x14ac:dyDescent="0.2">
      <c r="B716" s="4" t="s">
        <v>52</v>
      </c>
      <c r="C716" s="4">
        <v>708</v>
      </c>
      <c r="D716" s="4">
        <v>119</v>
      </c>
      <c r="E716" s="11">
        <v>71</v>
      </c>
      <c r="F716" s="17">
        <f t="shared" si="55"/>
        <v>-0.47222222222222104</v>
      </c>
      <c r="G716" s="17">
        <f t="shared" si="56"/>
        <v>-1.6999999999999957</v>
      </c>
      <c r="R716">
        <f t="shared" si="57"/>
        <v>0</v>
      </c>
      <c r="S716">
        <f t="shared" si="58"/>
        <v>71</v>
      </c>
      <c r="T716">
        <f t="shared" si="59"/>
        <v>19.722222222222221</v>
      </c>
    </row>
    <row r="717" spans="2:20" x14ac:dyDescent="0.2">
      <c r="B717" s="4" t="s">
        <v>52</v>
      </c>
      <c r="C717" s="4">
        <v>709</v>
      </c>
      <c r="D717" s="4">
        <v>120</v>
      </c>
      <c r="E717" s="11">
        <v>69.2</v>
      </c>
      <c r="F717" s="17">
        <f t="shared" si="55"/>
        <v>-0.54166666666666741</v>
      </c>
      <c r="G717" s="17">
        <f t="shared" si="56"/>
        <v>-1.9500000000000028</v>
      </c>
      <c r="R717">
        <f t="shared" si="57"/>
        <v>0</v>
      </c>
      <c r="S717">
        <f t="shared" si="58"/>
        <v>69.2</v>
      </c>
      <c r="T717">
        <f t="shared" si="59"/>
        <v>19.222222222222221</v>
      </c>
    </row>
    <row r="718" spans="2:20" x14ac:dyDescent="0.2">
      <c r="B718" s="4" t="s">
        <v>52</v>
      </c>
      <c r="C718" s="4">
        <v>710</v>
      </c>
      <c r="D718" s="4">
        <v>121</v>
      </c>
      <c r="E718" s="11">
        <v>67.099999999999994</v>
      </c>
      <c r="F718" s="17">
        <f t="shared" si="55"/>
        <v>-0.54166666666666741</v>
      </c>
      <c r="G718" s="17">
        <f t="shared" si="56"/>
        <v>-1.9500000000000028</v>
      </c>
      <c r="R718">
        <f t="shared" si="57"/>
        <v>0</v>
      </c>
      <c r="S718">
        <f t="shared" si="58"/>
        <v>67.099999999999994</v>
      </c>
      <c r="T718">
        <f t="shared" si="59"/>
        <v>18.638888888888886</v>
      </c>
    </row>
    <row r="719" spans="2:20" x14ac:dyDescent="0.2">
      <c r="B719" s="4" t="s">
        <v>52</v>
      </c>
      <c r="C719" s="4">
        <v>711</v>
      </c>
      <c r="D719" s="4">
        <v>122</v>
      </c>
      <c r="E719" s="11">
        <v>65.3</v>
      </c>
      <c r="F719" s="17">
        <f t="shared" si="55"/>
        <v>-0.45833333333333293</v>
      </c>
      <c r="G719" s="17">
        <f t="shared" si="56"/>
        <v>-1.6499999999999986</v>
      </c>
      <c r="R719">
        <f t="shared" si="57"/>
        <v>0</v>
      </c>
      <c r="S719">
        <f t="shared" si="58"/>
        <v>65.3</v>
      </c>
      <c r="T719">
        <f t="shared" si="59"/>
        <v>18.138888888888889</v>
      </c>
    </row>
    <row r="720" spans="2:20" x14ac:dyDescent="0.2">
      <c r="B720" s="4" t="s">
        <v>52</v>
      </c>
      <c r="C720" s="4">
        <v>712</v>
      </c>
      <c r="D720" s="4">
        <v>123</v>
      </c>
      <c r="E720" s="11">
        <v>63.8</v>
      </c>
      <c r="F720" s="17">
        <f t="shared" si="55"/>
        <v>-0.37499999999999939</v>
      </c>
      <c r="G720" s="17">
        <f t="shared" si="56"/>
        <v>-1.3499999999999979</v>
      </c>
      <c r="R720">
        <f t="shared" si="57"/>
        <v>0</v>
      </c>
      <c r="S720">
        <f t="shared" si="58"/>
        <v>63.8</v>
      </c>
      <c r="T720">
        <f t="shared" si="59"/>
        <v>17.722222222222221</v>
      </c>
    </row>
    <row r="721" spans="2:20" x14ac:dyDescent="0.2">
      <c r="B721" s="4" t="s">
        <v>52</v>
      </c>
      <c r="C721" s="4">
        <v>713</v>
      </c>
      <c r="D721" s="4">
        <v>124</v>
      </c>
      <c r="E721" s="11">
        <v>62.6</v>
      </c>
      <c r="F721" s="17">
        <f t="shared" si="55"/>
        <v>-0.29166666666666585</v>
      </c>
      <c r="G721" s="17">
        <f t="shared" si="56"/>
        <v>-1.0499999999999972</v>
      </c>
      <c r="R721">
        <f t="shared" si="57"/>
        <v>0</v>
      </c>
      <c r="S721">
        <f t="shared" si="58"/>
        <v>62.6</v>
      </c>
      <c r="T721">
        <f t="shared" si="59"/>
        <v>17.388888888888889</v>
      </c>
    </row>
    <row r="722" spans="2:20" x14ac:dyDescent="0.2">
      <c r="B722" s="4" t="s">
        <v>52</v>
      </c>
      <c r="C722" s="4">
        <v>714</v>
      </c>
      <c r="D722" s="4">
        <v>125</v>
      </c>
      <c r="E722" s="11">
        <v>61.7</v>
      </c>
      <c r="F722" s="17">
        <f t="shared" si="55"/>
        <v>-0.19444444444444425</v>
      </c>
      <c r="G722" s="17">
        <f t="shared" si="56"/>
        <v>-0.69999999999999929</v>
      </c>
      <c r="R722">
        <f t="shared" si="57"/>
        <v>0</v>
      </c>
      <c r="S722">
        <f t="shared" si="58"/>
        <v>61.7</v>
      </c>
      <c r="T722">
        <f t="shared" si="59"/>
        <v>17.138888888888889</v>
      </c>
    </row>
    <row r="723" spans="2:20" x14ac:dyDescent="0.2">
      <c r="B723" s="4" t="s">
        <v>52</v>
      </c>
      <c r="C723" s="4">
        <v>715</v>
      </c>
      <c r="D723" s="4">
        <v>126</v>
      </c>
      <c r="E723" s="11">
        <v>61.2</v>
      </c>
      <c r="F723" s="17">
        <f t="shared" si="55"/>
        <v>-0.12500000000000078</v>
      </c>
      <c r="G723" s="17">
        <f t="shared" si="56"/>
        <v>-0.45000000000000284</v>
      </c>
      <c r="R723">
        <f t="shared" si="57"/>
        <v>0</v>
      </c>
      <c r="S723">
        <f t="shared" si="58"/>
        <v>61.2</v>
      </c>
      <c r="T723">
        <f t="shared" si="59"/>
        <v>17</v>
      </c>
    </row>
    <row r="724" spans="2:20" x14ac:dyDescent="0.2">
      <c r="B724" s="4" t="s">
        <v>52</v>
      </c>
      <c r="C724" s="4">
        <v>716</v>
      </c>
      <c r="D724" s="4">
        <v>127</v>
      </c>
      <c r="E724" s="11">
        <v>60.8</v>
      </c>
      <c r="F724" s="17">
        <f t="shared" ref="F724:F787" si="60">($E725-$E723)/2/3.6</f>
        <v>-6.9444444444444448E-2</v>
      </c>
      <c r="G724" s="17">
        <f t="shared" ref="G724:G787" si="61">($E725-$E723)/2</f>
        <v>-0.25</v>
      </c>
      <c r="R724">
        <f t="shared" si="57"/>
        <v>0</v>
      </c>
      <c r="S724">
        <f t="shared" si="58"/>
        <v>60.8</v>
      </c>
      <c r="T724">
        <f t="shared" si="59"/>
        <v>16.888888888888889</v>
      </c>
    </row>
    <row r="725" spans="2:20" x14ac:dyDescent="0.2">
      <c r="B725" s="4" t="s">
        <v>52</v>
      </c>
      <c r="C725" s="4">
        <v>717</v>
      </c>
      <c r="D725" s="4">
        <v>128</v>
      </c>
      <c r="E725" s="11">
        <v>60.7</v>
      </c>
      <c r="F725" s="17">
        <f t="shared" si="60"/>
        <v>1.3888888888889086E-2</v>
      </c>
      <c r="G725" s="17">
        <f t="shared" si="61"/>
        <v>5.0000000000000711E-2</v>
      </c>
      <c r="R725">
        <f t="shared" si="57"/>
        <v>0</v>
      </c>
      <c r="S725">
        <f t="shared" si="58"/>
        <v>60.7</v>
      </c>
      <c r="T725">
        <f t="shared" si="59"/>
        <v>16.861111111111111</v>
      </c>
    </row>
    <row r="726" spans="2:20" x14ac:dyDescent="0.2">
      <c r="B726" s="4" t="s">
        <v>52</v>
      </c>
      <c r="C726" s="4">
        <v>718</v>
      </c>
      <c r="D726" s="4">
        <v>129</v>
      </c>
      <c r="E726" s="11">
        <v>60.9</v>
      </c>
      <c r="F726" s="17">
        <f t="shared" si="60"/>
        <v>6.9444444444444448E-2</v>
      </c>
      <c r="G726" s="17">
        <f t="shared" si="61"/>
        <v>0.25</v>
      </c>
      <c r="R726">
        <f t="shared" si="57"/>
        <v>0</v>
      </c>
      <c r="S726">
        <f t="shared" si="58"/>
        <v>60.9</v>
      </c>
      <c r="T726">
        <f t="shared" si="59"/>
        <v>16.916666666666664</v>
      </c>
    </row>
    <row r="727" spans="2:20" x14ac:dyDescent="0.2">
      <c r="B727" s="4" t="s">
        <v>52</v>
      </c>
      <c r="C727" s="4">
        <v>719</v>
      </c>
      <c r="D727" s="4">
        <v>130</v>
      </c>
      <c r="E727" s="11">
        <v>61.2</v>
      </c>
      <c r="F727" s="17">
        <f t="shared" si="60"/>
        <v>0.1111111111111117</v>
      </c>
      <c r="G727" s="17">
        <f t="shared" si="61"/>
        <v>0.40000000000000213</v>
      </c>
      <c r="R727">
        <f t="shared" si="57"/>
        <v>0</v>
      </c>
      <c r="S727">
        <f t="shared" si="58"/>
        <v>61.2</v>
      </c>
      <c r="T727">
        <f t="shared" si="59"/>
        <v>17</v>
      </c>
    </row>
    <row r="728" spans="2:20" x14ac:dyDescent="0.2">
      <c r="B728" s="4" t="s">
        <v>52</v>
      </c>
      <c r="C728" s="4">
        <v>720</v>
      </c>
      <c r="D728" s="4">
        <v>131</v>
      </c>
      <c r="E728" s="11">
        <v>61.7</v>
      </c>
      <c r="F728" s="17">
        <f t="shared" si="60"/>
        <v>0.12499999999999981</v>
      </c>
      <c r="G728" s="17">
        <f t="shared" si="61"/>
        <v>0.44999999999999929</v>
      </c>
      <c r="R728">
        <f t="shared" si="57"/>
        <v>0</v>
      </c>
      <c r="S728">
        <f t="shared" si="58"/>
        <v>61.7</v>
      </c>
      <c r="T728">
        <f t="shared" si="59"/>
        <v>17.138888888888889</v>
      </c>
    </row>
    <row r="729" spans="2:20" x14ac:dyDescent="0.2">
      <c r="B729" s="4" t="s">
        <v>52</v>
      </c>
      <c r="C729" s="4">
        <v>721</v>
      </c>
      <c r="D729" s="4">
        <v>132</v>
      </c>
      <c r="E729" s="11">
        <v>62.1</v>
      </c>
      <c r="F729" s="17">
        <f t="shared" si="60"/>
        <v>6.9444444444444448E-2</v>
      </c>
      <c r="G729" s="17">
        <f t="shared" si="61"/>
        <v>0.25</v>
      </c>
      <c r="R729">
        <f t="shared" si="57"/>
        <v>0</v>
      </c>
      <c r="S729">
        <f t="shared" si="58"/>
        <v>62.1</v>
      </c>
      <c r="T729">
        <f t="shared" si="59"/>
        <v>17.25</v>
      </c>
    </row>
    <row r="730" spans="2:20" x14ac:dyDescent="0.2">
      <c r="B730" s="4" t="s">
        <v>52</v>
      </c>
      <c r="C730" s="4">
        <v>722</v>
      </c>
      <c r="D730" s="4">
        <v>133</v>
      </c>
      <c r="E730" s="11">
        <v>62.2</v>
      </c>
      <c r="F730" s="17">
        <f t="shared" si="60"/>
        <v>1.3888888888889086E-2</v>
      </c>
      <c r="G730" s="17">
        <f t="shared" si="61"/>
        <v>5.0000000000000711E-2</v>
      </c>
      <c r="R730">
        <f t="shared" si="57"/>
        <v>0</v>
      </c>
      <c r="S730">
        <f t="shared" si="58"/>
        <v>62.2</v>
      </c>
      <c r="T730">
        <f t="shared" si="59"/>
        <v>17.277777777777779</v>
      </c>
    </row>
    <row r="731" spans="2:20" x14ac:dyDescent="0.2">
      <c r="B731" s="4" t="s">
        <v>52</v>
      </c>
      <c r="C731" s="4">
        <v>723</v>
      </c>
      <c r="D731" s="4">
        <v>134</v>
      </c>
      <c r="E731" s="11">
        <v>62.2</v>
      </c>
      <c r="F731" s="17">
        <f t="shared" si="60"/>
        <v>-8.3333333333333523E-2</v>
      </c>
      <c r="G731" s="17">
        <f t="shared" si="61"/>
        <v>-0.30000000000000071</v>
      </c>
      <c r="R731">
        <f t="shared" si="57"/>
        <v>0</v>
      </c>
      <c r="S731">
        <f t="shared" si="58"/>
        <v>62.2</v>
      </c>
      <c r="T731">
        <f t="shared" si="59"/>
        <v>17.277777777777779</v>
      </c>
    </row>
    <row r="732" spans="2:20" x14ac:dyDescent="0.2">
      <c r="B732" s="4" t="s">
        <v>52</v>
      </c>
      <c r="C732" s="4">
        <v>724</v>
      </c>
      <c r="D732" s="4">
        <v>135</v>
      </c>
      <c r="E732" s="11">
        <v>61.6</v>
      </c>
      <c r="F732" s="17">
        <f t="shared" si="60"/>
        <v>-0.27777777777777779</v>
      </c>
      <c r="G732" s="17">
        <f t="shared" si="61"/>
        <v>-1</v>
      </c>
      <c r="R732">
        <f t="shared" si="57"/>
        <v>0</v>
      </c>
      <c r="S732">
        <f t="shared" si="58"/>
        <v>61.6</v>
      </c>
      <c r="T732">
        <f t="shared" si="59"/>
        <v>17.111111111111111</v>
      </c>
    </row>
    <row r="733" spans="2:20" x14ac:dyDescent="0.2">
      <c r="B733" s="4" t="s">
        <v>52</v>
      </c>
      <c r="C733" s="4">
        <v>725</v>
      </c>
      <c r="D733" s="4">
        <v>136</v>
      </c>
      <c r="E733" s="11">
        <v>60.2</v>
      </c>
      <c r="F733" s="17">
        <f t="shared" si="60"/>
        <v>-0.43055555555555575</v>
      </c>
      <c r="G733" s="17">
        <f t="shared" si="61"/>
        <v>-1.5500000000000007</v>
      </c>
      <c r="R733">
        <f t="shared" si="57"/>
        <v>0</v>
      </c>
      <c r="S733">
        <f t="shared" si="58"/>
        <v>60.2</v>
      </c>
      <c r="T733">
        <f t="shared" si="59"/>
        <v>16.722222222222221</v>
      </c>
    </row>
    <row r="734" spans="2:20" x14ac:dyDescent="0.2">
      <c r="B734" s="4" t="s">
        <v>52</v>
      </c>
      <c r="C734" s="4">
        <v>726</v>
      </c>
      <c r="D734" s="4">
        <v>137</v>
      </c>
      <c r="E734" s="11">
        <v>58.5</v>
      </c>
      <c r="F734" s="17">
        <f t="shared" si="60"/>
        <v>-0.51388888888888928</v>
      </c>
      <c r="G734" s="17">
        <f t="shared" si="61"/>
        <v>-1.8500000000000014</v>
      </c>
      <c r="R734">
        <f t="shared" si="57"/>
        <v>0</v>
      </c>
      <c r="S734">
        <f t="shared" si="58"/>
        <v>58.5</v>
      </c>
      <c r="T734">
        <f t="shared" si="59"/>
        <v>16.25</v>
      </c>
    </row>
    <row r="735" spans="2:20" x14ac:dyDescent="0.2">
      <c r="B735" s="4" t="s">
        <v>52</v>
      </c>
      <c r="C735" s="4">
        <v>727</v>
      </c>
      <c r="D735" s="4">
        <v>138</v>
      </c>
      <c r="E735" s="11">
        <v>56.5</v>
      </c>
      <c r="F735" s="17">
        <f t="shared" si="60"/>
        <v>-0.54166666666666641</v>
      </c>
      <c r="G735" s="17">
        <f t="shared" si="61"/>
        <v>-1.9499999999999993</v>
      </c>
      <c r="R735">
        <f t="shared" si="57"/>
        <v>0</v>
      </c>
      <c r="S735">
        <f t="shared" si="58"/>
        <v>56.5</v>
      </c>
      <c r="T735">
        <f t="shared" si="59"/>
        <v>15.694444444444445</v>
      </c>
    </row>
    <row r="736" spans="2:20" x14ac:dyDescent="0.2">
      <c r="B736" s="4" t="s">
        <v>52</v>
      </c>
      <c r="C736" s="4">
        <v>728</v>
      </c>
      <c r="D736" s="4">
        <v>139</v>
      </c>
      <c r="E736" s="11">
        <v>54.6</v>
      </c>
      <c r="F736" s="17">
        <f t="shared" si="60"/>
        <v>-0.45833333333333293</v>
      </c>
      <c r="G736" s="17">
        <f t="shared" si="61"/>
        <v>-1.6499999999999986</v>
      </c>
      <c r="R736">
        <f t="shared" si="57"/>
        <v>0</v>
      </c>
      <c r="S736">
        <f t="shared" si="58"/>
        <v>54.6</v>
      </c>
      <c r="T736">
        <f t="shared" si="59"/>
        <v>15.166666666666666</v>
      </c>
    </row>
    <row r="737" spans="2:20" x14ac:dyDescent="0.2">
      <c r="B737" s="4" t="s">
        <v>52</v>
      </c>
      <c r="C737" s="4">
        <v>729</v>
      </c>
      <c r="D737" s="4">
        <v>140</v>
      </c>
      <c r="E737" s="11">
        <v>53.2</v>
      </c>
      <c r="F737" s="17">
        <f t="shared" si="60"/>
        <v>-0.27777777777777779</v>
      </c>
      <c r="G737" s="17">
        <f t="shared" si="61"/>
        <v>-1</v>
      </c>
      <c r="R737">
        <f t="shared" si="57"/>
        <v>0</v>
      </c>
      <c r="S737">
        <f t="shared" si="58"/>
        <v>53.2</v>
      </c>
      <c r="T737">
        <f t="shared" si="59"/>
        <v>14.777777777777779</v>
      </c>
    </row>
    <row r="738" spans="2:20" x14ac:dyDescent="0.2">
      <c r="B738" s="4" t="s">
        <v>52</v>
      </c>
      <c r="C738" s="4">
        <v>730</v>
      </c>
      <c r="D738" s="4">
        <v>141</v>
      </c>
      <c r="E738" s="11">
        <v>52.6</v>
      </c>
      <c r="F738" s="17">
        <f t="shared" si="60"/>
        <v>-5.5555555555556344E-2</v>
      </c>
      <c r="G738" s="17">
        <f t="shared" si="61"/>
        <v>-0.20000000000000284</v>
      </c>
      <c r="R738">
        <f t="shared" si="57"/>
        <v>0</v>
      </c>
      <c r="S738">
        <f t="shared" si="58"/>
        <v>52.6</v>
      </c>
      <c r="T738">
        <f t="shared" si="59"/>
        <v>14.611111111111111</v>
      </c>
    </row>
    <row r="739" spans="2:20" x14ac:dyDescent="0.2">
      <c r="B739" s="4" t="s">
        <v>52</v>
      </c>
      <c r="C739" s="4">
        <v>731</v>
      </c>
      <c r="D739" s="4">
        <v>142</v>
      </c>
      <c r="E739" s="11">
        <v>52.8</v>
      </c>
      <c r="F739" s="17">
        <f t="shared" si="60"/>
        <v>0.12499999999999981</v>
      </c>
      <c r="G739" s="17">
        <f t="shared" si="61"/>
        <v>0.44999999999999929</v>
      </c>
      <c r="R739">
        <f t="shared" si="57"/>
        <v>0</v>
      </c>
      <c r="S739">
        <f t="shared" si="58"/>
        <v>52.8</v>
      </c>
      <c r="T739">
        <f t="shared" si="59"/>
        <v>14.666666666666666</v>
      </c>
    </row>
    <row r="740" spans="2:20" x14ac:dyDescent="0.2">
      <c r="B740" s="4" t="s">
        <v>52</v>
      </c>
      <c r="C740" s="4">
        <v>732</v>
      </c>
      <c r="D740" s="4">
        <v>143</v>
      </c>
      <c r="E740" s="11">
        <v>53.5</v>
      </c>
      <c r="F740" s="17">
        <f t="shared" si="60"/>
        <v>0.2222222222222224</v>
      </c>
      <c r="G740" s="17">
        <f t="shared" si="61"/>
        <v>0.80000000000000071</v>
      </c>
      <c r="R740">
        <f t="shared" si="57"/>
        <v>0</v>
      </c>
      <c r="S740">
        <f t="shared" si="58"/>
        <v>53.5</v>
      </c>
      <c r="T740">
        <f t="shared" si="59"/>
        <v>14.861111111111111</v>
      </c>
    </row>
    <row r="741" spans="2:20" x14ac:dyDescent="0.2">
      <c r="B741" s="4" t="s">
        <v>52</v>
      </c>
      <c r="C741" s="4">
        <v>733</v>
      </c>
      <c r="D741" s="4">
        <v>144</v>
      </c>
      <c r="E741" s="11">
        <v>54.4</v>
      </c>
      <c r="F741" s="17">
        <f t="shared" si="60"/>
        <v>0.2222222222222224</v>
      </c>
      <c r="G741" s="17">
        <f t="shared" si="61"/>
        <v>0.80000000000000071</v>
      </c>
      <c r="R741">
        <f t="shared" si="57"/>
        <v>0</v>
      </c>
      <c r="S741">
        <f t="shared" si="58"/>
        <v>54.4</v>
      </c>
      <c r="T741">
        <f t="shared" si="59"/>
        <v>15.111111111111111</v>
      </c>
    </row>
    <row r="742" spans="2:20" x14ac:dyDescent="0.2">
      <c r="B742" s="4" t="s">
        <v>52</v>
      </c>
      <c r="C742" s="4">
        <v>734</v>
      </c>
      <c r="D742" s="4">
        <v>145</v>
      </c>
      <c r="E742" s="11">
        <v>55.1</v>
      </c>
      <c r="F742" s="17">
        <f t="shared" si="60"/>
        <v>0.16666666666666705</v>
      </c>
      <c r="G742" s="17">
        <f t="shared" si="61"/>
        <v>0.60000000000000142</v>
      </c>
      <c r="R742">
        <f t="shared" si="57"/>
        <v>0</v>
      </c>
      <c r="S742">
        <f t="shared" si="58"/>
        <v>55.1</v>
      </c>
      <c r="T742">
        <f t="shared" si="59"/>
        <v>15.305555555555555</v>
      </c>
    </row>
    <row r="743" spans="2:20" x14ac:dyDescent="0.2">
      <c r="B743" s="4" t="s">
        <v>52</v>
      </c>
      <c r="C743" s="4">
        <v>735</v>
      </c>
      <c r="D743" s="4">
        <v>146</v>
      </c>
      <c r="E743" s="11">
        <v>55.6</v>
      </c>
      <c r="F743" s="17">
        <f t="shared" si="60"/>
        <v>5.5555555555555358E-2</v>
      </c>
      <c r="G743" s="17">
        <f t="shared" si="61"/>
        <v>0.19999999999999929</v>
      </c>
      <c r="R743">
        <f t="shared" si="57"/>
        <v>0</v>
      </c>
      <c r="S743">
        <f t="shared" si="58"/>
        <v>55.6</v>
      </c>
      <c r="T743">
        <f t="shared" si="59"/>
        <v>15.444444444444445</v>
      </c>
    </row>
    <row r="744" spans="2:20" x14ac:dyDescent="0.2">
      <c r="B744" s="4" t="s">
        <v>52</v>
      </c>
      <c r="C744" s="4">
        <v>736</v>
      </c>
      <c r="D744" s="4">
        <v>147</v>
      </c>
      <c r="E744" s="11">
        <v>55.5</v>
      </c>
      <c r="F744" s="17">
        <f t="shared" si="60"/>
        <v>-9.7222222222222612E-2</v>
      </c>
      <c r="G744" s="17">
        <f t="shared" si="61"/>
        <v>-0.35000000000000142</v>
      </c>
      <c r="R744">
        <f t="shared" si="57"/>
        <v>0</v>
      </c>
      <c r="S744">
        <f t="shared" si="58"/>
        <v>55.5</v>
      </c>
      <c r="T744">
        <f t="shared" si="59"/>
        <v>15.416666666666666</v>
      </c>
    </row>
    <row r="745" spans="2:20" x14ac:dyDescent="0.2">
      <c r="B745" s="4" t="s">
        <v>52</v>
      </c>
      <c r="C745" s="4">
        <v>737</v>
      </c>
      <c r="D745" s="4">
        <v>148</v>
      </c>
      <c r="E745" s="11">
        <v>54.9</v>
      </c>
      <c r="F745" s="17">
        <f t="shared" si="60"/>
        <v>-0.19444444444444425</v>
      </c>
      <c r="G745" s="17">
        <f t="shared" si="61"/>
        <v>-0.69999999999999929</v>
      </c>
      <c r="R745">
        <f t="shared" si="57"/>
        <v>0</v>
      </c>
      <c r="S745">
        <f t="shared" si="58"/>
        <v>54.9</v>
      </c>
      <c r="T745">
        <f t="shared" si="59"/>
        <v>15.25</v>
      </c>
    </row>
    <row r="746" spans="2:20" x14ac:dyDescent="0.2">
      <c r="B746" s="4" t="s">
        <v>52</v>
      </c>
      <c r="C746" s="4">
        <v>738</v>
      </c>
      <c r="D746" s="4">
        <v>149</v>
      </c>
      <c r="E746" s="11">
        <v>54.1</v>
      </c>
      <c r="F746" s="17">
        <f t="shared" si="60"/>
        <v>-0.23611111111111052</v>
      </c>
      <c r="G746" s="17">
        <f t="shared" si="61"/>
        <v>-0.84999999999999787</v>
      </c>
      <c r="R746">
        <f t="shared" si="57"/>
        <v>0</v>
      </c>
      <c r="S746">
        <f t="shared" si="58"/>
        <v>54.1</v>
      </c>
      <c r="T746">
        <f t="shared" si="59"/>
        <v>15.027777777777779</v>
      </c>
    </row>
    <row r="747" spans="2:20" x14ac:dyDescent="0.2">
      <c r="B747" s="4" t="s">
        <v>52</v>
      </c>
      <c r="C747" s="4">
        <v>739</v>
      </c>
      <c r="D747" s="4">
        <v>150</v>
      </c>
      <c r="E747" s="11">
        <v>53.2</v>
      </c>
      <c r="F747" s="17">
        <f t="shared" si="60"/>
        <v>-0.27777777777777779</v>
      </c>
      <c r="G747" s="17">
        <f t="shared" si="61"/>
        <v>-1</v>
      </c>
      <c r="R747">
        <f t="shared" si="57"/>
        <v>0</v>
      </c>
      <c r="S747">
        <f t="shared" si="58"/>
        <v>53.2</v>
      </c>
      <c r="T747">
        <f t="shared" si="59"/>
        <v>14.777777777777779</v>
      </c>
    </row>
    <row r="748" spans="2:20" x14ac:dyDescent="0.2">
      <c r="B748" s="4" t="s">
        <v>52</v>
      </c>
      <c r="C748" s="4">
        <v>740</v>
      </c>
      <c r="D748" s="4">
        <v>151</v>
      </c>
      <c r="E748" s="11">
        <v>52.1</v>
      </c>
      <c r="F748" s="17">
        <f t="shared" si="60"/>
        <v>-0.33333333333333409</v>
      </c>
      <c r="G748" s="17">
        <f t="shared" si="61"/>
        <v>-1.2000000000000028</v>
      </c>
      <c r="R748">
        <f t="shared" si="57"/>
        <v>0</v>
      </c>
      <c r="S748">
        <f t="shared" si="58"/>
        <v>52.1</v>
      </c>
      <c r="T748">
        <f t="shared" si="59"/>
        <v>14.472222222222221</v>
      </c>
    </row>
    <row r="749" spans="2:20" x14ac:dyDescent="0.2">
      <c r="B749" s="4" t="s">
        <v>52</v>
      </c>
      <c r="C749" s="4">
        <v>741</v>
      </c>
      <c r="D749" s="4">
        <v>152</v>
      </c>
      <c r="E749" s="11">
        <v>50.8</v>
      </c>
      <c r="F749" s="17">
        <f t="shared" si="60"/>
        <v>-0.37500000000000039</v>
      </c>
      <c r="G749" s="17">
        <f t="shared" si="61"/>
        <v>-1.3500000000000014</v>
      </c>
      <c r="R749">
        <f t="shared" si="57"/>
        <v>0</v>
      </c>
      <c r="S749">
        <f t="shared" si="58"/>
        <v>50.8</v>
      </c>
      <c r="T749">
        <f t="shared" si="59"/>
        <v>14.111111111111111</v>
      </c>
    </row>
    <row r="750" spans="2:20" x14ac:dyDescent="0.2">
      <c r="B750" s="4" t="s">
        <v>52</v>
      </c>
      <c r="C750" s="4">
        <v>742</v>
      </c>
      <c r="D750" s="4">
        <v>153</v>
      </c>
      <c r="E750" s="11">
        <v>49.4</v>
      </c>
      <c r="F750" s="17">
        <f t="shared" si="60"/>
        <v>-0.43055555555555475</v>
      </c>
      <c r="G750" s="17">
        <f t="shared" si="61"/>
        <v>-1.5499999999999972</v>
      </c>
      <c r="R750">
        <f t="shared" si="57"/>
        <v>0</v>
      </c>
      <c r="S750">
        <f t="shared" si="58"/>
        <v>49.4</v>
      </c>
      <c r="T750">
        <f t="shared" si="59"/>
        <v>13.722222222222221</v>
      </c>
    </row>
    <row r="751" spans="2:20" x14ac:dyDescent="0.2">
      <c r="B751" s="4" t="s">
        <v>52</v>
      </c>
      <c r="C751" s="4">
        <v>743</v>
      </c>
      <c r="D751" s="4">
        <v>154</v>
      </c>
      <c r="E751" s="11">
        <v>47.7</v>
      </c>
      <c r="F751" s="17">
        <f t="shared" si="60"/>
        <v>-0.52777777777777735</v>
      </c>
      <c r="G751" s="17">
        <f t="shared" si="61"/>
        <v>-1.8999999999999986</v>
      </c>
      <c r="R751">
        <f t="shared" si="57"/>
        <v>0</v>
      </c>
      <c r="S751">
        <f t="shared" si="58"/>
        <v>47.7</v>
      </c>
      <c r="T751">
        <f t="shared" si="59"/>
        <v>13.25</v>
      </c>
    </row>
    <row r="752" spans="2:20" x14ac:dyDescent="0.2">
      <c r="B752" s="4" t="s">
        <v>52</v>
      </c>
      <c r="C752" s="4">
        <v>744</v>
      </c>
      <c r="D752" s="4">
        <v>155</v>
      </c>
      <c r="E752" s="11">
        <v>45.6</v>
      </c>
      <c r="F752" s="17">
        <f t="shared" si="60"/>
        <v>-0.5833333333333337</v>
      </c>
      <c r="G752" s="17">
        <f t="shared" si="61"/>
        <v>-2.1000000000000014</v>
      </c>
      <c r="R752">
        <f t="shared" si="57"/>
        <v>0</v>
      </c>
      <c r="S752">
        <f t="shared" si="58"/>
        <v>45.6</v>
      </c>
      <c r="T752">
        <f t="shared" si="59"/>
        <v>12.666666666666666</v>
      </c>
    </row>
    <row r="753" spans="2:20" x14ac:dyDescent="0.2">
      <c r="B753" s="4" t="s">
        <v>52</v>
      </c>
      <c r="C753" s="4">
        <v>745</v>
      </c>
      <c r="D753" s="4">
        <v>156</v>
      </c>
      <c r="E753" s="11">
        <v>43.5</v>
      </c>
      <c r="F753" s="17">
        <f t="shared" si="60"/>
        <v>-0.5833333333333337</v>
      </c>
      <c r="G753" s="17">
        <f t="shared" si="61"/>
        <v>-2.1000000000000014</v>
      </c>
      <c r="R753">
        <f t="shared" si="57"/>
        <v>0</v>
      </c>
      <c r="S753">
        <f t="shared" si="58"/>
        <v>43.5</v>
      </c>
      <c r="T753">
        <f t="shared" si="59"/>
        <v>12.083333333333332</v>
      </c>
    </row>
    <row r="754" spans="2:20" x14ac:dyDescent="0.2">
      <c r="B754" s="4" t="s">
        <v>52</v>
      </c>
      <c r="C754" s="4">
        <v>746</v>
      </c>
      <c r="D754" s="4">
        <v>157</v>
      </c>
      <c r="E754" s="11">
        <v>41.4</v>
      </c>
      <c r="F754" s="17">
        <f t="shared" si="60"/>
        <v>-0.63888888888888906</v>
      </c>
      <c r="G754" s="17">
        <f t="shared" si="61"/>
        <v>-2.3000000000000007</v>
      </c>
      <c r="R754">
        <f t="shared" si="57"/>
        <v>0</v>
      </c>
      <c r="S754">
        <f t="shared" si="58"/>
        <v>41.4</v>
      </c>
      <c r="T754">
        <f t="shared" si="59"/>
        <v>11.5</v>
      </c>
    </row>
    <row r="755" spans="2:20" x14ac:dyDescent="0.2">
      <c r="B755" s="4" t="s">
        <v>52</v>
      </c>
      <c r="C755" s="4">
        <v>747</v>
      </c>
      <c r="D755" s="4">
        <v>158</v>
      </c>
      <c r="E755" s="11">
        <v>38.9</v>
      </c>
      <c r="F755" s="17">
        <f t="shared" si="60"/>
        <v>-0.74999999999999978</v>
      </c>
      <c r="G755" s="17">
        <f t="shared" si="61"/>
        <v>-2.6999999999999993</v>
      </c>
      <c r="R755">
        <f t="shared" si="57"/>
        <v>0</v>
      </c>
      <c r="S755">
        <f t="shared" si="58"/>
        <v>38.9</v>
      </c>
      <c r="T755">
        <f t="shared" si="59"/>
        <v>10.805555555555555</v>
      </c>
    </row>
    <row r="756" spans="2:20" x14ac:dyDescent="0.2">
      <c r="B756" s="4" t="s">
        <v>52</v>
      </c>
      <c r="C756" s="4">
        <v>748</v>
      </c>
      <c r="D756" s="4">
        <v>159</v>
      </c>
      <c r="E756" s="11">
        <v>36</v>
      </c>
      <c r="F756" s="17">
        <f t="shared" si="60"/>
        <v>-0.86111111111111049</v>
      </c>
      <c r="G756" s="17">
        <f t="shared" si="61"/>
        <v>-3.0999999999999979</v>
      </c>
      <c r="R756">
        <f t="shared" si="57"/>
        <v>0</v>
      </c>
      <c r="S756">
        <f t="shared" si="58"/>
        <v>36</v>
      </c>
      <c r="T756">
        <f t="shared" si="59"/>
        <v>10</v>
      </c>
    </row>
    <row r="757" spans="2:20" x14ac:dyDescent="0.2">
      <c r="B757" s="4" t="s">
        <v>52</v>
      </c>
      <c r="C757" s="4">
        <v>749</v>
      </c>
      <c r="D757" s="4">
        <v>160</v>
      </c>
      <c r="E757" s="11">
        <v>32.700000000000003</v>
      </c>
      <c r="F757" s="17">
        <f t="shared" si="60"/>
        <v>-0.91666666666666685</v>
      </c>
      <c r="G757" s="17">
        <f t="shared" si="61"/>
        <v>-3.3000000000000007</v>
      </c>
      <c r="R757">
        <f t="shared" si="57"/>
        <v>0</v>
      </c>
      <c r="S757">
        <f t="shared" si="58"/>
        <v>32.700000000000003</v>
      </c>
      <c r="T757">
        <f t="shared" si="59"/>
        <v>9.0833333333333339</v>
      </c>
    </row>
    <row r="758" spans="2:20" x14ac:dyDescent="0.2">
      <c r="B758" s="4" t="s">
        <v>52</v>
      </c>
      <c r="C758" s="4">
        <v>750</v>
      </c>
      <c r="D758" s="4">
        <v>161</v>
      </c>
      <c r="E758" s="11">
        <v>29.4</v>
      </c>
      <c r="F758" s="17">
        <f t="shared" si="60"/>
        <v>-0.90277777777777823</v>
      </c>
      <c r="G758" s="17">
        <f t="shared" si="61"/>
        <v>-3.2500000000000018</v>
      </c>
      <c r="R758">
        <f t="shared" si="57"/>
        <v>0</v>
      </c>
      <c r="S758">
        <f t="shared" si="58"/>
        <v>29.4</v>
      </c>
      <c r="T758">
        <f t="shared" si="59"/>
        <v>8.1666666666666661</v>
      </c>
    </row>
    <row r="759" spans="2:20" x14ac:dyDescent="0.2">
      <c r="B759" s="4" t="s">
        <v>52</v>
      </c>
      <c r="C759" s="4">
        <v>751</v>
      </c>
      <c r="D759" s="4">
        <v>162</v>
      </c>
      <c r="E759" s="11">
        <v>26.2</v>
      </c>
      <c r="F759" s="17">
        <f t="shared" si="60"/>
        <v>-0.8194444444444442</v>
      </c>
      <c r="G759" s="17">
        <f t="shared" si="61"/>
        <v>-2.9499999999999993</v>
      </c>
      <c r="R759">
        <f t="shared" si="57"/>
        <v>0</v>
      </c>
      <c r="S759">
        <f t="shared" si="58"/>
        <v>26.2</v>
      </c>
      <c r="T759">
        <f t="shared" si="59"/>
        <v>7.2777777777777777</v>
      </c>
    </row>
    <row r="760" spans="2:20" x14ac:dyDescent="0.2">
      <c r="B760" s="4" t="s">
        <v>52</v>
      </c>
      <c r="C760" s="4">
        <v>752</v>
      </c>
      <c r="D760" s="4">
        <v>163</v>
      </c>
      <c r="E760" s="11">
        <v>23.5</v>
      </c>
      <c r="F760" s="17">
        <f t="shared" si="60"/>
        <v>-0.625</v>
      </c>
      <c r="G760" s="17">
        <f t="shared" si="61"/>
        <v>-2.25</v>
      </c>
      <c r="R760">
        <f t="shared" si="57"/>
        <v>0</v>
      </c>
      <c r="S760">
        <f t="shared" si="58"/>
        <v>23.5</v>
      </c>
      <c r="T760">
        <f t="shared" si="59"/>
        <v>6.5277777777777777</v>
      </c>
    </row>
    <row r="761" spans="2:20" x14ac:dyDescent="0.2">
      <c r="B761" s="4" t="s">
        <v>52</v>
      </c>
      <c r="C761" s="4">
        <v>753</v>
      </c>
      <c r="D761" s="4">
        <v>164</v>
      </c>
      <c r="E761" s="11">
        <v>21.7</v>
      </c>
      <c r="F761" s="17">
        <f t="shared" si="60"/>
        <v>-0.38888888888888895</v>
      </c>
      <c r="G761" s="17">
        <f t="shared" si="61"/>
        <v>-1.4000000000000004</v>
      </c>
      <c r="R761">
        <f t="shared" si="57"/>
        <v>0</v>
      </c>
      <c r="S761">
        <f t="shared" si="58"/>
        <v>21.7</v>
      </c>
      <c r="T761">
        <f t="shared" si="59"/>
        <v>6.0277777777777777</v>
      </c>
    </row>
    <row r="762" spans="2:20" x14ac:dyDescent="0.2">
      <c r="B762" s="4" t="s">
        <v>52</v>
      </c>
      <c r="C762" s="4">
        <v>754</v>
      </c>
      <c r="D762" s="4">
        <v>165</v>
      </c>
      <c r="E762" s="11">
        <v>20.7</v>
      </c>
      <c r="F762" s="17">
        <f t="shared" si="60"/>
        <v>-0.20833333333333331</v>
      </c>
      <c r="G762" s="17">
        <f t="shared" si="61"/>
        <v>-0.75</v>
      </c>
      <c r="R762">
        <f t="shared" si="57"/>
        <v>0</v>
      </c>
      <c r="S762">
        <f t="shared" si="58"/>
        <v>20.7</v>
      </c>
      <c r="T762">
        <f t="shared" si="59"/>
        <v>5.75</v>
      </c>
    </row>
    <row r="763" spans="2:20" x14ac:dyDescent="0.2">
      <c r="B763" s="4" t="s">
        <v>52</v>
      </c>
      <c r="C763" s="4">
        <v>755</v>
      </c>
      <c r="D763" s="4">
        <v>166</v>
      </c>
      <c r="E763" s="11">
        <v>20.2</v>
      </c>
      <c r="F763" s="17">
        <f t="shared" si="60"/>
        <v>-0.1111111111111112</v>
      </c>
      <c r="G763" s="17">
        <f t="shared" si="61"/>
        <v>-0.40000000000000036</v>
      </c>
      <c r="R763">
        <f t="shared" si="57"/>
        <v>0</v>
      </c>
      <c r="S763">
        <f t="shared" si="58"/>
        <v>20.2</v>
      </c>
      <c r="T763">
        <f t="shared" si="59"/>
        <v>5.6111111111111107</v>
      </c>
    </row>
    <row r="764" spans="2:20" x14ac:dyDescent="0.2">
      <c r="B764" s="4" t="s">
        <v>52</v>
      </c>
      <c r="C764" s="4">
        <v>756</v>
      </c>
      <c r="D764" s="4">
        <v>167</v>
      </c>
      <c r="E764" s="11">
        <v>19.899999999999999</v>
      </c>
      <c r="F764" s="17">
        <f t="shared" si="60"/>
        <v>-9.7222222222222127E-2</v>
      </c>
      <c r="G764" s="17">
        <f t="shared" si="61"/>
        <v>-0.34999999999999964</v>
      </c>
      <c r="R764">
        <f t="shared" si="57"/>
        <v>0</v>
      </c>
      <c r="S764">
        <f t="shared" si="58"/>
        <v>19.899999999999999</v>
      </c>
      <c r="T764">
        <f t="shared" si="59"/>
        <v>5.5277777777777777</v>
      </c>
    </row>
    <row r="765" spans="2:20" x14ac:dyDescent="0.2">
      <c r="B765" s="4" t="s">
        <v>52</v>
      </c>
      <c r="C765" s="4">
        <v>757</v>
      </c>
      <c r="D765" s="4">
        <v>168</v>
      </c>
      <c r="E765" s="11">
        <v>19.5</v>
      </c>
      <c r="F765" s="17">
        <f t="shared" si="60"/>
        <v>-0.19444444444444425</v>
      </c>
      <c r="G765" s="17">
        <f t="shared" si="61"/>
        <v>-0.69999999999999929</v>
      </c>
      <c r="R765">
        <f t="shared" si="57"/>
        <v>0</v>
      </c>
      <c r="S765">
        <f t="shared" si="58"/>
        <v>19.5</v>
      </c>
      <c r="T765">
        <f t="shared" si="59"/>
        <v>5.416666666666667</v>
      </c>
    </row>
    <row r="766" spans="2:20" x14ac:dyDescent="0.2">
      <c r="B766" s="4" t="s">
        <v>52</v>
      </c>
      <c r="C766" s="4">
        <v>758</v>
      </c>
      <c r="D766" s="4">
        <v>169</v>
      </c>
      <c r="E766" s="11">
        <v>18.5</v>
      </c>
      <c r="F766" s="17">
        <f t="shared" si="60"/>
        <v>-0.31944444444444453</v>
      </c>
      <c r="G766" s="17">
        <f t="shared" si="61"/>
        <v>-1.1500000000000004</v>
      </c>
      <c r="R766">
        <f t="shared" si="57"/>
        <v>0</v>
      </c>
      <c r="S766">
        <f t="shared" si="58"/>
        <v>18.5</v>
      </c>
      <c r="T766">
        <f t="shared" si="59"/>
        <v>5.1388888888888884</v>
      </c>
    </row>
    <row r="767" spans="2:20" x14ac:dyDescent="0.2">
      <c r="B767" s="4" t="s">
        <v>52</v>
      </c>
      <c r="C767" s="4">
        <v>759</v>
      </c>
      <c r="D767" s="4">
        <v>170</v>
      </c>
      <c r="E767" s="11">
        <v>17.2</v>
      </c>
      <c r="F767" s="17">
        <f t="shared" si="60"/>
        <v>-0.37499999999999989</v>
      </c>
      <c r="G767" s="17">
        <f t="shared" si="61"/>
        <v>-1.3499999999999996</v>
      </c>
      <c r="R767">
        <f t="shared" si="57"/>
        <v>0</v>
      </c>
      <c r="S767">
        <f t="shared" si="58"/>
        <v>17.2</v>
      </c>
      <c r="T767">
        <f t="shared" si="59"/>
        <v>4.7777777777777777</v>
      </c>
    </row>
    <row r="768" spans="2:20" x14ac:dyDescent="0.2">
      <c r="B768" s="4" t="s">
        <v>52</v>
      </c>
      <c r="C768" s="4">
        <v>760</v>
      </c>
      <c r="D768" s="4">
        <v>171</v>
      </c>
      <c r="E768" s="11">
        <v>15.8</v>
      </c>
      <c r="F768" s="17">
        <f t="shared" si="60"/>
        <v>-0.33333333333333315</v>
      </c>
      <c r="G768" s="17">
        <f t="shared" si="61"/>
        <v>-1.1999999999999993</v>
      </c>
      <c r="R768">
        <f t="shared" si="57"/>
        <v>0</v>
      </c>
      <c r="S768">
        <f t="shared" si="58"/>
        <v>15.8</v>
      </c>
      <c r="T768">
        <f t="shared" si="59"/>
        <v>4.3888888888888893</v>
      </c>
    </row>
    <row r="769" spans="2:20" x14ac:dyDescent="0.2">
      <c r="B769" s="4" t="s">
        <v>52</v>
      </c>
      <c r="C769" s="4">
        <v>761</v>
      </c>
      <c r="D769" s="4">
        <v>172</v>
      </c>
      <c r="E769" s="11">
        <v>14.8</v>
      </c>
      <c r="F769" s="17">
        <f t="shared" si="60"/>
        <v>-0.19444444444444448</v>
      </c>
      <c r="G769" s="17">
        <f t="shared" si="61"/>
        <v>-0.70000000000000018</v>
      </c>
      <c r="R769">
        <f t="shared" si="57"/>
        <v>0</v>
      </c>
      <c r="S769">
        <f t="shared" si="58"/>
        <v>14.8</v>
      </c>
      <c r="T769">
        <f t="shared" si="59"/>
        <v>4.1111111111111116</v>
      </c>
    </row>
    <row r="770" spans="2:20" x14ac:dyDescent="0.2">
      <c r="B770" s="4" t="s">
        <v>52</v>
      </c>
      <c r="C770" s="4">
        <v>762</v>
      </c>
      <c r="D770" s="4">
        <v>173</v>
      </c>
      <c r="E770" s="11">
        <v>14.4</v>
      </c>
      <c r="F770" s="17">
        <f t="shared" si="60"/>
        <v>1.388888888888884E-2</v>
      </c>
      <c r="G770" s="17">
        <f t="shared" si="61"/>
        <v>4.9999999999999822E-2</v>
      </c>
      <c r="R770">
        <f t="shared" si="57"/>
        <v>0</v>
      </c>
      <c r="S770">
        <f t="shared" si="58"/>
        <v>14.4</v>
      </c>
      <c r="T770">
        <f t="shared" si="59"/>
        <v>4</v>
      </c>
    </row>
    <row r="771" spans="2:20" x14ac:dyDescent="0.2">
      <c r="B771" s="4" t="s">
        <v>52</v>
      </c>
      <c r="C771" s="4">
        <v>763</v>
      </c>
      <c r="D771" s="4">
        <v>174</v>
      </c>
      <c r="E771" s="11">
        <v>14.9</v>
      </c>
      <c r="F771" s="17">
        <f t="shared" si="60"/>
        <v>0.20833333333333331</v>
      </c>
      <c r="G771" s="17">
        <f t="shared" si="61"/>
        <v>0.75</v>
      </c>
      <c r="R771">
        <f t="shared" si="57"/>
        <v>0</v>
      </c>
      <c r="S771">
        <f t="shared" si="58"/>
        <v>14.9</v>
      </c>
      <c r="T771">
        <f t="shared" si="59"/>
        <v>4.1388888888888893</v>
      </c>
    </row>
    <row r="772" spans="2:20" x14ac:dyDescent="0.2">
      <c r="B772" s="4" t="s">
        <v>52</v>
      </c>
      <c r="C772" s="4">
        <v>764</v>
      </c>
      <c r="D772" s="4">
        <v>175</v>
      </c>
      <c r="E772" s="11">
        <v>15.9</v>
      </c>
      <c r="F772" s="17">
        <f t="shared" si="60"/>
        <v>0.30555555555555569</v>
      </c>
      <c r="G772" s="17">
        <f t="shared" si="61"/>
        <v>1.1000000000000005</v>
      </c>
      <c r="R772">
        <f t="shared" si="57"/>
        <v>0</v>
      </c>
      <c r="S772">
        <f t="shared" si="58"/>
        <v>15.9</v>
      </c>
      <c r="T772">
        <f t="shared" si="59"/>
        <v>4.416666666666667</v>
      </c>
    </row>
    <row r="773" spans="2:20" x14ac:dyDescent="0.2">
      <c r="B773" s="4" t="s">
        <v>52</v>
      </c>
      <c r="C773" s="4">
        <v>765</v>
      </c>
      <c r="D773" s="4">
        <v>176</v>
      </c>
      <c r="E773" s="11">
        <v>17.100000000000001</v>
      </c>
      <c r="F773" s="17">
        <f t="shared" si="60"/>
        <v>0.33333333333333337</v>
      </c>
      <c r="G773" s="17">
        <f t="shared" si="61"/>
        <v>1.2000000000000002</v>
      </c>
      <c r="R773">
        <f t="shared" si="57"/>
        <v>0</v>
      </c>
      <c r="S773">
        <f t="shared" si="58"/>
        <v>17.100000000000001</v>
      </c>
      <c r="T773">
        <f t="shared" si="59"/>
        <v>4.75</v>
      </c>
    </row>
    <row r="774" spans="2:20" x14ac:dyDescent="0.2">
      <c r="B774" s="4" t="s">
        <v>52</v>
      </c>
      <c r="C774" s="4">
        <v>766</v>
      </c>
      <c r="D774" s="4">
        <v>177</v>
      </c>
      <c r="E774" s="11">
        <v>18.3</v>
      </c>
      <c r="F774" s="17">
        <f t="shared" si="60"/>
        <v>0.31944444444444403</v>
      </c>
      <c r="G774" s="17">
        <f t="shared" si="61"/>
        <v>1.1499999999999986</v>
      </c>
      <c r="R774">
        <f t="shared" si="57"/>
        <v>0</v>
      </c>
      <c r="S774">
        <f t="shared" si="58"/>
        <v>18.3</v>
      </c>
      <c r="T774">
        <f t="shared" si="59"/>
        <v>5.083333333333333</v>
      </c>
    </row>
    <row r="775" spans="2:20" x14ac:dyDescent="0.2">
      <c r="B775" s="4" t="s">
        <v>52</v>
      </c>
      <c r="C775" s="4">
        <v>767</v>
      </c>
      <c r="D775" s="4">
        <v>178</v>
      </c>
      <c r="E775" s="11">
        <v>19.399999999999999</v>
      </c>
      <c r="F775" s="17">
        <f t="shared" si="60"/>
        <v>0.29166666666666635</v>
      </c>
      <c r="G775" s="17">
        <f t="shared" si="61"/>
        <v>1.0499999999999989</v>
      </c>
      <c r="R775">
        <f t="shared" si="57"/>
        <v>0</v>
      </c>
      <c r="S775">
        <f t="shared" si="58"/>
        <v>19.399999999999999</v>
      </c>
      <c r="T775">
        <f t="shared" si="59"/>
        <v>5.3888888888888884</v>
      </c>
    </row>
    <row r="776" spans="2:20" x14ac:dyDescent="0.2">
      <c r="B776" s="4" t="s">
        <v>52</v>
      </c>
      <c r="C776" s="4">
        <v>768</v>
      </c>
      <c r="D776" s="4">
        <v>179</v>
      </c>
      <c r="E776" s="11">
        <v>20.399999999999999</v>
      </c>
      <c r="F776" s="17">
        <f t="shared" si="60"/>
        <v>0.25000000000000011</v>
      </c>
      <c r="G776" s="17">
        <f t="shared" si="61"/>
        <v>0.90000000000000036</v>
      </c>
      <c r="R776">
        <f t="shared" ref="R776:R839" si="62">IF(E776&lt;1,1,0)</f>
        <v>0</v>
      </c>
      <c r="S776">
        <f t="shared" ref="S776:S839" si="63">IF(R776=1,"",E776)</f>
        <v>20.399999999999999</v>
      </c>
      <c r="T776">
        <f t="shared" ref="T776:T839" si="64">E776/3.6</f>
        <v>5.6666666666666661</v>
      </c>
    </row>
    <row r="777" spans="2:20" x14ac:dyDescent="0.2">
      <c r="B777" s="4" t="s">
        <v>52</v>
      </c>
      <c r="C777" s="4">
        <v>769</v>
      </c>
      <c r="D777" s="4">
        <v>180</v>
      </c>
      <c r="E777" s="11">
        <v>21.2</v>
      </c>
      <c r="F777" s="17">
        <f t="shared" si="60"/>
        <v>0.18055555555555566</v>
      </c>
      <c r="G777" s="17">
        <f t="shared" si="61"/>
        <v>0.65000000000000036</v>
      </c>
      <c r="R777">
        <f t="shared" si="62"/>
        <v>0</v>
      </c>
      <c r="S777">
        <f t="shared" si="63"/>
        <v>21.2</v>
      </c>
      <c r="T777">
        <f t="shared" si="64"/>
        <v>5.8888888888888884</v>
      </c>
    </row>
    <row r="778" spans="2:20" x14ac:dyDescent="0.2">
      <c r="B778" s="4" t="s">
        <v>52</v>
      </c>
      <c r="C778" s="4">
        <v>770</v>
      </c>
      <c r="D778" s="4">
        <v>181</v>
      </c>
      <c r="E778" s="11">
        <v>21.7</v>
      </c>
      <c r="F778" s="17">
        <f t="shared" si="60"/>
        <v>6.9444444444444448E-2</v>
      </c>
      <c r="G778" s="17">
        <f t="shared" si="61"/>
        <v>0.25</v>
      </c>
      <c r="R778">
        <f t="shared" si="62"/>
        <v>0</v>
      </c>
      <c r="S778">
        <f t="shared" si="63"/>
        <v>21.7</v>
      </c>
      <c r="T778">
        <f t="shared" si="64"/>
        <v>6.0277777777777777</v>
      </c>
    </row>
    <row r="779" spans="2:20" x14ac:dyDescent="0.2">
      <c r="B779" s="4" t="s">
        <v>52</v>
      </c>
      <c r="C779" s="4">
        <v>771</v>
      </c>
      <c r="D779" s="4">
        <v>182</v>
      </c>
      <c r="E779" s="11">
        <v>21.7</v>
      </c>
      <c r="F779" s="17">
        <f t="shared" si="60"/>
        <v>-5.5555555555555358E-2</v>
      </c>
      <c r="G779" s="17">
        <f t="shared" si="61"/>
        <v>-0.19999999999999929</v>
      </c>
      <c r="R779">
        <f t="shared" si="62"/>
        <v>0</v>
      </c>
      <c r="S779">
        <f t="shared" si="63"/>
        <v>21.7</v>
      </c>
      <c r="T779">
        <f t="shared" si="64"/>
        <v>6.0277777777777777</v>
      </c>
    </row>
    <row r="780" spans="2:20" x14ac:dyDescent="0.2">
      <c r="B780" s="4" t="s">
        <v>52</v>
      </c>
      <c r="C780" s="4">
        <v>772</v>
      </c>
      <c r="D780" s="4">
        <v>183</v>
      </c>
      <c r="E780" s="11">
        <v>21.3</v>
      </c>
      <c r="F780" s="17">
        <f t="shared" si="60"/>
        <v>-0.19444444444444425</v>
      </c>
      <c r="G780" s="17">
        <f t="shared" si="61"/>
        <v>-0.69999999999999929</v>
      </c>
      <c r="R780">
        <f t="shared" si="62"/>
        <v>0</v>
      </c>
      <c r="S780">
        <f t="shared" si="63"/>
        <v>21.3</v>
      </c>
      <c r="T780">
        <f t="shared" si="64"/>
        <v>5.916666666666667</v>
      </c>
    </row>
    <row r="781" spans="2:20" x14ac:dyDescent="0.2">
      <c r="B781" s="4" t="s">
        <v>52</v>
      </c>
      <c r="C781" s="4">
        <v>773</v>
      </c>
      <c r="D781" s="4">
        <v>184</v>
      </c>
      <c r="E781" s="11">
        <v>20.3</v>
      </c>
      <c r="F781" s="17">
        <f t="shared" si="60"/>
        <v>-0.30555555555555547</v>
      </c>
      <c r="G781" s="17">
        <f t="shared" si="61"/>
        <v>-1.0999999999999996</v>
      </c>
      <c r="R781">
        <f t="shared" si="62"/>
        <v>0</v>
      </c>
      <c r="S781">
        <f t="shared" si="63"/>
        <v>20.3</v>
      </c>
      <c r="T781">
        <f t="shared" si="64"/>
        <v>5.6388888888888893</v>
      </c>
    </row>
    <row r="782" spans="2:20" x14ac:dyDescent="0.2">
      <c r="B782" s="4" t="s">
        <v>52</v>
      </c>
      <c r="C782" s="4">
        <v>774</v>
      </c>
      <c r="D782" s="4">
        <v>185</v>
      </c>
      <c r="E782" s="11">
        <v>19.100000000000001</v>
      </c>
      <c r="F782" s="17">
        <f t="shared" si="60"/>
        <v>-0.33333333333333365</v>
      </c>
      <c r="G782" s="17">
        <f t="shared" si="61"/>
        <v>-1.2000000000000011</v>
      </c>
      <c r="R782">
        <f t="shared" si="62"/>
        <v>0</v>
      </c>
      <c r="S782">
        <f t="shared" si="63"/>
        <v>19.100000000000001</v>
      </c>
      <c r="T782">
        <f t="shared" si="64"/>
        <v>5.3055555555555562</v>
      </c>
    </row>
    <row r="783" spans="2:20" x14ac:dyDescent="0.2">
      <c r="B783" s="4" t="s">
        <v>52</v>
      </c>
      <c r="C783" s="4">
        <v>775</v>
      </c>
      <c r="D783" s="4">
        <v>186</v>
      </c>
      <c r="E783" s="11">
        <v>17.899999999999999</v>
      </c>
      <c r="F783" s="17">
        <f t="shared" si="60"/>
        <v>-0.30555555555555597</v>
      </c>
      <c r="G783" s="17">
        <f t="shared" si="61"/>
        <v>-1.1000000000000014</v>
      </c>
      <c r="R783">
        <f t="shared" si="62"/>
        <v>0</v>
      </c>
      <c r="S783">
        <f t="shared" si="63"/>
        <v>17.899999999999999</v>
      </c>
      <c r="T783">
        <f t="shared" si="64"/>
        <v>4.9722222222222214</v>
      </c>
    </row>
    <row r="784" spans="2:20" x14ac:dyDescent="0.2">
      <c r="B784" s="4" t="s">
        <v>52</v>
      </c>
      <c r="C784" s="4">
        <v>776</v>
      </c>
      <c r="D784" s="4">
        <v>187</v>
      </c>
      <c r="E784" s="11">
        <v>16.899999999999999</v>
      </c>
      <c r="F784" s="17">
        <f t="shared" si="60"/>
        <v>-0.24999999999999961</v>
      </c>
      <c r="G784" s="17">
        <f t="shared" si="61"/>
        <v>-0.89999999999999858</v>
      </c>
      <c r="R784">
        <f t="shared" si="62"/>
        <v>0</v>
      </c>
      <c r="S784">
        <f t="shared" si="63"/>
        <v>16.899999999999999</v>
      </c>
      <c r="T784">
        <f t="shared" si="64"/>
        <v>4.6944444444444438</v>
      </c>
    </row>
    <row r="785" spans="2:20" x14ac:dyDescent="0.2">
      <c r="B785" s="4" t="s">
        <v>52</v>
      </c>
      <c r="C785" s="4">
        <v>777</v>
      </c>
      <c r="D785" s="4">
        <v>188</v>
      </c>
      <c r="E785" s="11">
        <v>16.100000000000001</v>
      </c>
      <c r="F785" s="17">
        <f t="shared" si="60"/>
        <v>-0.18055555555555541</v>
      </c>
      <c r="G785" s="17">
        <f t="shared" si="61"/>
        <v>-0.64999999999999947</v>
      </c>
      <c r="R785">
        <f t="shared" si="62"/>
        <v>0</v>
      </c>
      <c r="S785">
        <f t="shared" si="63"/>
        <v>16.100000000000001</v>
      </c>
      <c r="T785">
        <f t="shared" si="64"/>
        <v>4.4722222222222223</v>
      </c>
    </row>
    <row r="786" spans="2:20" x14ac:dyDescent="0.2">
      <c r="B786" s="4" t="s">
        <v>52</v>
      </c>
      <c r="C786" s="4">
        <v>778</v>
      </c>
      <c r="D786" s="4">
        <v>189</v>
      </c>
      <c r="E786" s="11">
        <v>15.6</v>
      </c>
      <c r="F786" s="17">
        <f t="shared" si="60"/>
        <v>-0.1111111111111112</v>
      </c>
      <c r="G786" s="17">
        <f t="shared" si="61"/>
        <v>-0.40000000000000036</v>
      </c>
      <c r="R786">
        <f t="shared" si="62"/>
        <v>0</v>
      </c>
      <c r="S786">
        <f t="shared" si="63"/>
        <v>15.6</v>
      </c>
      <c r="T786">
        <f t="shared" si="64"/>
        <v>4.333333333333333</v>
      </c>
    </row>
    <row r="787" spans="2:20" x14ac:dyDescent="0.2">
      <c r="B787" s="4" t="s">
        <v>52</v>
      </c>
      <c r="C787" s="4">
        <v>779</v>
      </c>
      <c r="D787" s="4">
        <v>190</v>
      </c>
      <c r="E787" s="11">
        <v>15.3</v>
      </c>
      <c r="F787" s="17">
        <f t="shared" si="60"/>
        <v>-5.5555555555555601E-2</v>
      </c>
      <c r="G787" s="17">
        <f t="shared" si="61"/>
        <v>-0.20000000000000018</v>
      </c>
      <c r="R787">
        <f t="shared" si="62"/>
        <v>0</v>
      </c>
      <c r="S787">
        <f t="shared" si="63"/>
        <v>15.3</v>
      </c>
      <c r="T787">
        <f t="shared" si="64"/>
        <v>4.25</v>
      </c>
    </row>
    <row r="788" spans="2:20" x14ac:dyDescent="0.2">
      <c r="B788" s="4" t="s">
        <v>52</v>
      </c>
      <c r="C788" s="4">
        <v>780</v>
      </c>
      <c r="D788" s="4">
        <v>191</v>
      </c>
      <c r="E788" s="11">
        <v>15.2</v>
      </c>
      <c r="F788" s="17">
        <f t="shared" ref="F788:F851" si="65">($E789-$E787)/2/3.6</f>
        <v>-2.7777777777777925E-2</v>
      </c>
      <c r="G788" s="17">
        <f t="shared" ref="G788:G851" si="66">($E789-$E787)/2</f>
        <v>-0.10000000000000053</v>
      </c>
      <c r="R788">
        <f t="shared" si="62"/>
        <v>0</v>
      </c>
      <c r="S788">
        <f t="shared" si="63"/>
        <v>15.2</v>
      </c>
      <c r="T788">
        <f t="shared" si="64"/>
        <v>4.2222222222222223</v>
      </c>
    </row>
    <row r="789" spans="2:20" x14ac:dyDescent="0.2">
      <c r="B789" s="4" t="s">
        <v>52</v>
      </c>
      <c r="C789" s="4">
        <v>781</v>
      </c>
      <c r="D789" s="4">
        <v>192</v>
      </c>
      <c r="E789" s="11">
        <v>15.1</v>
      </c>
      <c r="F789" s="17">
        <f t="shared" si="65"/>
        <v>-2.7777777777777679E-2</v>
      </c>
      <c r="G789" s="17">
        <f t="shared" si="66"/>
        <v>-9.9999999999999645E-2</v>
      </c>
      <c r="R789">
        <f t="shared" si="62"/>
        <v>0</v>
      </c>
      <c r="S789">
        <f t="shared" si="63"/>
        <v>15.1</v>
      </c>
      <c r="T789">
        <f t="shared" si="64"/>
        <v>4.1944444444444446</v>
      </c>
    </row>
    <row r="790" spans="2:20" x14ac:dyDescent="0.2">
      <c r="B790" s="4" t="s">
        <v>52</v>
      </c>
      <c r="C790" s="4">
        <v>782</v>
      </c>
      <c r="D790" s="4">
        <v>193</v>
      </c>
      <c r="E790" s="11">
        <v>15</v>
      </c>
      <c r="F790" s="17">
        <f t="shared" si="65"/>
        <v>-1.388888888888884E-2</v>
      </c>
      <c r="G790" s="17">
        <f t="shared" si="66"/>
        <v>-4.9999999999999822E-2</v>
      </c>
      <c r="R790">
        <f t="shared" si="62"/>
        <v>0</v>
      </c>
      <c r="S790">
        <f t="shared" si="63"/>
        <v>15</v>
      </c>
      <c r="T790">
        <f t="shared" si="64"/>
        <v>4.166666666666667</v>
      </c>
    </row>
    <row r="791" spans="2:20" x14ac:dyDescent="0.2">
      <c r="B791" s="4" t="s">
        <v>52</v>
      </c>
      <c r="C791" s="4">
        <v>783</v>
      </c>
      <c r="D791" s="4">
        <v>194</v>
      </c>
      <c r="E791" s="11">
        <v>15</v>
      </c>
      <c r="F791" s="17">
        <f t="shared" si="65"/>
        <v>0</v>
      </c>
      <c r="G791" s="17">
        <f t="shared" si="66"/>
        <v>0</v>
      </c>
      <c r="R791">
        <f t="shared" si="62"/>
        <v>0</v>
      </c>
      <c r="S791">
        <f t="shared" si="63"/>
        <v>15</v>
      </c>
      <c r="T791">
        <f t="shared" si="64"/>
        <v>4.166666666666667</v>
      </c>
    </row>
    <row r="792" spans="2:20" x14ac:dyDescent="0.2">
      <c r="B792" s="4" t="s">
        <v>52</v>
      </c>
      <c r="C792" s="4">
        <v>784</v>
      </c>
      <c r="D792" s="4">
        <v>195</v>
      </c>
      <c r="E792" s="11">
        <v>15</v>
      </c>
      <c r="F792" s="17">
        <f t="shared" si="65"/>
        <v>0</v>
      </c>
      <c r="G792" s="17">
        <f t="shared" si="66"/>
        <v>0</v>
      </c>
      <c r="R792">
        <f t="shared" si="62"/>
        <v>0</v>
      </c>
      <c r="S792">
        <f t="shared" si="63"/>
        <v>15</v>
      </c>
      <c r="T792">
        <f t="shared" si="64"/>
        <v>4.166666666666667</v>
      </c>
    </row>
    <row r="793" spans="2:20" x14ac:dyDescent="0.2">
      <c r="B793" s="4" t="s">
        <v>52</v>
      </c>
      <c r="C793" s="4">
        <v>785</v>
      </c>
      <c r="D793" s="4">
        <v>196</v>
      </c>
      <c r="E793" s="11">
        <v>15</v>
      </c>
      <c r="F793" s="17">
        <f t="shared" si="65"/>
        <v>0</v>
      </c>
      <c r="G793" s="17">
        <f t="shared" si="66"/>
        <v>0</v>
      </c>
      <c r="R793">
        <f t="shared" si="62"/>
        <v>0</v>
      </c>
      <c r="S793">
        <f t="shared" si="63"/>
        <v>15</v>
      </c>
      <c r="T793">
        <f t="shared" si="64"/>
        <v>4.166666666666667</v>
      </c>
    </row>
    <row r="794" spans="2:20" x14ac:dyDescent="0.2">
      <c r="B794" s="4" t="s">
        <v>52</v>
      </c>
      <c r="C794" s="4">
        <v>786</v>
      </c>
      <c r="D794" s="4">
        <v>197</v>
      </c>
      <c r="E794" s="11">
        <v>15</v>
      </c>
      <c r="F794" s="17">
        <f t="shared" si="65"/>
        <v>-2.7777777777777679E-2</v>
      </c>
      <c r="G794" s="17">
        <f t="shared" si="66"/>
        <v>-9.9999999999999645E-2</v>
      </c>
      <c r="R794">
        <f t="shared" si="62"/>
        <v>0</v>
      </c>
      <c r="S794">
        <f t="shared" si="63"/>
        <v>15</v>
      </c>
      <c r="T794">
        <f t="shared" si="64"/>
        <v>4.166666666666667</v>
      </c>
    </row>
    <row r="795" spans="2:20" x14ac:dyDescent="0.2">
      <c r="B795" s="4" t="s">
        <v>52</v>
      </c>
      <c r="C795" s="4">
        <v>787</v>
      </c>
      <c r="D795" s="4">
        <v>198</v>
      </c>
      <c r="E795" s="11">
        <v>14.8</v>
      </c>
      <c r="F795" s="17">
        <f t="shared" si="65"/>
        <v>-6.9444444444444448E-2</v>
      </c>
      <c r="G795" s="17">
        <f t="shared" si="66"/>
        <v>-0.25</v>
      </c>
      <c r="R795">
        <f t="shared" si="62"/>
        <v>0</v>
      </c>
      <c r="S795">
        <f t="shared" si="63"/>
        <v>14.8</v>
      </c>
      <c r="T795">
        <f t="shared" si="64"/>
        <v>4.1111111111111116</v>
      </c>
    </row>
    <row r="796" spans="2:20" x14ac:dyDescent="0.2">
      <c r="B796" s="4" t="s">
        <v>52</v>
      </c>
      <c r="C796" s="4">
        <v>788</v>
      </c>
      <c r="D796" s="4">
        <v>199</v>
      </c>
      <c r="E796" s="11">
        <v>14.5</v>
      </c>
      <c r="F796" s="17">
        <f t="shared" si="65"/>
        <v>-9.7222222222222363E-2</v>
      </c>
      <c r="G796" s="17">
        <f t="shared" si="66"/>
        <v>-0.35000000000000053</v>
      </c>
      <c r="R796">
        <f t="shared" si="62"/>
        <v>0</v>
      </c>
      <c r="S796">
        <f t="shared" si="63"/>
        <v>14.5</v>
      </c>
      <c r="T796">
        <f t="shared" si="64"/>
        <v>4.0277777777777777</v>
      </c>
    </row>
    <row r="797" spans="2:20" x14ac:dyDescent="0.2">
      <c r="B797" s="4" t="s">
        <v>52</v>
      </c>
      <c r="C797" s="4">
        <v>789</v>
      </c>
      <c r="D797" s="4">
        <v>200</v>
      </c>
      <c r="E797" s="11">
        <v>14.1</v>
      </c>
      <c r="F797" s="17">
        <f t="shared" si="65"/>
        <v>-0.1388888888888889</v>
      </c>
      <c r="G797" s="17">
        <f t="shared" si="66"/>
        <v>-0.5</v>
      </c>
      <c r="R797">
        <f t="shared" si="62"/>
        <v>0</v>
      </c>
      <c r="S797">
        <f t="shared" si="63"/>
        <v>14.1</v>
      </c>
      <c r="T797">
        <f t="shared" si="64"/>
        <v>3.9166666666666665</v>
      </c>
    </row>
    <row r="798" spans="2:20" x14ac:dyDescent="0.2">
      <c r="B798" s="4" t="s">
        <v>52</v>
      </c>
      <c r="C798" s="4">
        <v>790</v>
      </c>
      <c r="D798" s="4">
        <v>201</v>
      </c>
      <c r="E798" s="11">
        <v>13.5</v>
      </c>
      <c r="F798" s="17">
        <f t="shared" si="65"/>
        <v>-0.15277777777777773</v>
      </c>
      <c r="G798" s="17">
        <f t="shared" si="66"/>
        <v>-0.54999999999999982</v>
      </c>
      <c r="R798">
        <f t="shared" si="62"/>
        <v>0</v>
      </c>
      <c r="S798">
        <f t="shared" si="63"/>
        <v>13.5</v>
      </c>
      <c r="T798">
        <f t="shared" si="64"/>
        <v>3.75</v>
      </c>
    </row>
    <row r="799" spans="2:20" x14ac:dyDescent="0.2">
      <c r="B799" s="4" t="s">
        <v>52</v>
      </c>
      <c r="C799" s="4">
        <v>791</v>
      </c>
      <c r="D799" s="4">
        <v>202</v>
      </c>
      <c r="E799" s="11">
        <v>13</v>
      </c>
      <c r="F799" s="17">
        <f t="shared" si="65"/>
        <v>-0.1111111111111112</v>
      </c>
      <c r="G799" s="17">
        <f t="shared" si="66"/>
        <v>-0.40000000000000036</v>
      </c>
      <c r="R799">
        <f t="shared" si="62"/>
        <v>0</v>
      </c>
      <c r="S799">
        <f t="shared" si="63"/>
        <v>13</v>
      </c>
      <c r="T799">
        <f t="shared" si="64"/>
        <v>3.6111111111111112</v>
      </c>
    </row>
    <row r="800" spans="2:20" x14ac:dyDescent="0.2">
      <c r="B800" s="4" t="s">
        <v>52</v>
      </c>
      <c r="C800" s="4">
        <v>792</v>
      </c>
      <c r="D800" s="4">
        <v>203</v>
      </c>
      <c r="E800" s="11">
        <v>12.7</v>
      </c>
      <c r="F800" s="17">
        <f t="shared" si="65"/>
        <v>-6.9444444444444448E-2</v>
      </c>
      <c r="G800" s="17">
        <f t="shared" si="66"/>
        <v>-0.25</v>
      </c>
      <c r="R800">
        <f t="shared" si="62"/>
        <v>0</v>
      </c>
      <c r="S800">
        <f t="shared" si="63"/>
        <v>12.7</v>
      </c>
      <c r="T800">
        <f t="shared" si="64"/>
        <v>3.5277777777777777</v>
      </c>
    </row>
    <row r="801" spans="2:20" x14ac:dyDescent="0.2">
      <c r="B801" s="4" t="s">
        <v>52</v>
      </c>
      <c r="C801" s="4">
        <v>793</v>
      </c>
      <c r="D801" s="4">
        <v>204</v>
      </c>
      <c r="E801" s="11">
        <v>12.5</v>
      </c>
      <c r="F801" s="17">
        <f t="shared" si="65"/>
        <v>-2.7777777777777679E-2</v>
      </c>
      <c r="G801" s="17">
        <f t="shared" si="66"/>
        <v>-9.9999999999999645E-2</v>
      </c>
      <c r="R801">
        <f t="shared" si="62"/>
        <v>0</v>
      </c>
      <c r="S801">
        <f t="shared" si="63"/>
        <v>12.5</v>
      </c>
      <c r="T801">
        <f t="shared" si="64"/>
        <v>3.4722222222222223</v>
      </c>
    </row>
    <row r="802" spans="2:20" x14ac:dyDescent="0.2">
      <c r="B802" s="4" t="s">
        <v>52</v>
      </c>
      <c r="C802" s="4">
        <v>794</v>
      </c>
      <c r="D802" s="4">
        <v>205</v>
      </c>
      <c r="E802" s="11">
        <v>12.5</v>
      </c>
      <c r="F802" s="17">
        <f t="shared" si="65"/>
        <v>1.388888888888884E-2</v>
      </c>
      <c r="G802" s="17">
        <f t="shared" si="66"/>
        <v>4.9999999999999822E-2</v>
      </c>
      <c r="R802">
        <f t="shared" si="62"/>
        <v>0</v>
      </c>
      <c r="S802">
        <f t="shared" si="63"/>
        <v>12.5</v>
      </c>
      <c r="T802">
        <f t="shared" si="64"/>
        <v>3.4722222222222223</v>
      </c>
    </row>
    <row r="803" spans="2:20" x14ac:dyDescent="0.2">
      <c r="B803" s="4" t="s">
        <v>52</v>
      </c>
      <c r="C803" s="4">
        <v>795</v>
      </c>
      <c r="D803" s="4">
        <v>206</v>
      </c>
      <c r="E803" s="11">
        <v>12.6</v>
      </c>
      <c r="F803" s="17">
        <f t="shared" si="65"/>
        <v>6.9444444444444448E-2</v>
      </c>
      <c r="G803" s="17">
        <f t="shared" si="66"/>
        <v>0.25</v>
      </c>
      <c r="R803">
        <f t="shared" si="62"/>
        <v>0</v>
      </c>
      <c r="S803">
        <f t="shared" si="63"/>
        <v>12.6</v>
      </c>
      <c r="T803">
        <f t="shared" si="64"/>
        <v>3.5</v>
      </c>
    </row>
    <row r="804" spans="2:20" x14ac:dyDescent="0.2">
      <c r="B804" s="4" t="s">
        <v>52</v>
      </c>
      <c r="C804" s="4">
        <v>796</v>
      </c>
      <c r="D804" s="4">
        <v>207</v>
      </c>
      <c r="E804" s="11">
        <v>13</v>
      </c>
      <c r="F804" s="17">
        <f t="shared" si="65"/>
        <v>0.1388888888888889</v>
      </c>
      <c r="G804" s="17">
        <f t="shared" si="66"/>
        <v>0.5</v>
      </c>
      <c r="R804">
        <f t="shared" si="62"/>
        <v>0</v>
      </c>
      <c r="S804">
        <f t="shared" si="63"/>
        <v>13</v>
      </c>
      <c r="T804">
        <f t="shared" si="64"/>
        <v>3.6111111111111112</v>
      </c>
    </row>
    <row r="805" spans="2:20" x14ac:dyDescent="0.2">
      <c r="B805" s="4" t="s">
        <v>52</v>
      </c>
      <c r="C805" s="4">
        <v>797</v>
      </c>
      <c r="D805" s="4">
        <v>208</v>
      </c>
      <c r="E805" s="11">
        <v>13.6</v>
      </c>
      <c r="F805" s="17">
        <f t="shared" si="65"/>
        <v>0.22222222222222215</v>
      </c>
      <c r="G805" s="17">
        <f t="shared" si="66"/>
        <v>0.79999999999999982</v>
      </c>
      <c r="R805">
        <f t="shared" si="62"/>
        <v>0</v>
      </c>
      <c r="S805">
        <f t="shared" si="63"/>
        <v>13.6</v>
      </c>
      <c r="T805">
        <f t="shared" si="64"/>
        <v>3.7777777777777777</v>
      </c>
    </row>
    <row r="806" spans="2:20" x14ac:dyDescent="0.2">
      <c r="B806" s="4" t="s">
        <v>52</v>
      </c>
      <c r="C806" s="4">
        <v>798</v>
      </c>
      <c r="D806" s="4">
        <v>209</v>
      </c>
      <c r="E806" s="11">
        <v>14.6</v>
      </c>
      <c r="F806" s="17">
        <f t="shared" si="65"/>
        <v>0.29166666666666663</v>
      </c>
      <c r="G806" s="17">
        <f t="shared" si="66"/>
        <v>1.0499999999999998</v>
      </c>
      <c r="R806">
        <f t="shared" si="62"/>
        <v>0</v>
      </c>
      <c r="S806">
        <f t="shared" si="63"/>
        <v>14.6</v>
      </c>
      <c r="T806">
        <f t="shared" si="64"/>
        <v>4.0555555555555554</v>
      </c>
    </row>
    <row r="807" spans="2:20" x14ac:dyDescent="0.2">
      <c r="B807" s="4" t="s">
        <v>52</v>
      </c>
      <c r="C807" s="4">
        <v>799</v>
      </c>
      <c r="D807" s="4">
        <v>210</v>
      </c>
      <c r="E807" s="11">
        <v>15.7</v>
      </c>
      <c r="F807" s="17">
        <f t="shared" si="65"/>
        <v>0.34722222222222249</v>
      </c>
      <c r="G807" s="17">
        <f t="shared" si="66"/>
        <v>1.2500000000000009</v>
      </c>
      <c r="R807">
        <f t="shared" si="62"/>
        <v>0</v>
      </c>
      <c r="S807">
        <f t="shared" si="63"/>
        <v>15.7</v>
      </c>
      <c r="T807">
        <f t="shared" si="64"/>
        <v>4.3611111111111107</v>
      </c>
    </row>
    <row r="808" spans="2:20" x14ac:dyDescent="0.2">
      <c r="B808" s="4" t="s">
        <v>52</v>
      </c>
      <c r="C808" s="4">
        <v>800</v>
      </c>
      <c r="D808" s="4">
        <v>211</v>
      </c>
      <c r="E808" s="11">
        <v>17.100000000000001</v>
      </c>
      <c r="F808" s="17">
        <f t="shared" si="65"/>
        <v>0.41666666666666663</v>
      </c>
      <c r="G808" s="17">
        <f t="shared" si="66"/>
        <v>1.5</v>
      </c>
      <c r="R808">
        <f t="shared" si="62"/>
        <v>0</v>
      </c>
      <c r="S808">
        <f t="shared" si="63"/>
        <v>17.100000000000001</v>
      </c>
      <c r="T808">
        <f t="shared" si="64"/>
        <v>4.75</v>
      </c>
    </row>
    <row r="809" spans="2:20" x14ac:dyDescent="0.2">
      <c r="B809" s="4" t="s">
        <v>52</v>
      </c>
      <c r="C809" s="4">
        <v>801</v>
      </c>
      <c r="D809" s="4">
        <v>212</v>
      </c>
      <c r="E809" s="11">
        <v>18.7</v>
      </c>
      <c r="F809" s="17">
        <f t="shared" si="65"/>
        <v>0.43055555555555525</v>
      </c>
      <c r="G809" s="17">
        <f t="shared" si="66"/>
        <v>1.5499999999999989</v>
      </c>
      <c r="R809">
        <f t="shared" si="62"/>
        <v>0</v>
      </c>
      <c r="S809">
        <f t="shared" si="63"/>
        <v>18.7</v>
      </c>
      <c r="T809">
        <f t="shared" si="64"/>
        <v>5.1944444444444438</v>
      </c>
    </row>
    <row r="810" spans="2:20" x14ac:dyDescent="0.2">
      <c r="B810" s="4" t="s">
        <v>52</v>
      </c>
      <c r="C810" s="4">
        <v>802</v>
      </c>
      <c r="D810" s="4">
        <v>213</v>
      </c>
      <c r="E810" s="11">
        <v>20.2</v>
      </c>
      <c r="F810" s="17">
        <f t="shared" si="65"/>
        <v>0.44444444444444431</v>
      </c>
      <c r="G810" s="17">
        <f t="shared" si="66"/>
        <v>1.5999999999999996</v>
      </c>
      <c r="R810">
        <f t="shared" si="62"/>
        <v>0</v>
      </c>
      <c r="S810">
        <f t="shared" si="63"/>
        <v>20.2</v>
      </c>
      <c r="T810">
        <f t="shared" si="64"/>
        <v>5.6111111111111107</v>
      </c>
    </row>
    <row r="811" spans="2:20" x14ac:dyDescent="0.2">
      <c r="B811" s="4" t="s">
        <v>52</v>
      </c>
      <c r="C811" s="4">
        <v>803</v>
      </c>
      <c r="D811" s="4">
        <v>214</v>
      </c>
      <c r="E811" s="11">
        <v>21.9</v>
      </c>
      <c r="F811" s="17">
        <f t="shared" si="65"/>
        <v>0.47222222222222249</v>
      </c>
      <c r="G811" s="17">
        <f t="shared" si="66"/>
        <v>1.7000000000000011</v>
      </c>
      <c r="R811">
        <f t="shared" si="62"/>
        <v>0</v>
      </c>
      <c r="S811">
        <f t="shared" si="63"/>
        <v>21.9</v>
      </c>
      <c r="T811">
        <f t="shared" si="64"/>
        <v>6.083333333333333</v>
      </c>
    </row>
    <row r="812" spans="2:20" x14ac:dyDescent="0.2">
      <c r="B812" s="4" t="s">
        <v>52</v>
      </c>
      <c r="C812" s="4">
        <v>804</v>
      </c>
      <c r="D812" s="4">
        <v>215</v>
      </c>
      <c r="E812" s="11">
        <v>23.6</v>
      </c>
      <c r="F812" s="17">
        <f t="shared" si="65"/>
        <v>0.4861111111111111</v>
      </c>
      <c r="G812" s="17">
        <f t="shared" si="66"/>
        <v>1.75</v>
      </c>
      <c r="R812">
        <f t="shared" si="62"/>
        <v>0</v>
      </c>
      <c r="S812">
        <f t="shared" si="63"/>
        <v>23.6</v>
      </c>
      <c r="T812">
        <f t="shared" si="64"/>
        <v>6.5555555555555554</v>
      </c>
    </row>
    <row r="813" spans="2:20" x14ac:dyDescent="0.2">
      <c r="B813" s="4" t="s">
        <v>52</v>
      </c>
      <c r="C813" s="4">
        <v>805</v>
      </c>
      <c r="D813" s="4">
        <v>216</v>
      </c>
      <c r="E813" s="11">
        <v>25.4</v>
      </c>
      <c r="F813" s="17">
        <f t="shared" si="65"/>
        <v>0.4861111111111111</v>
      </c>
      <c r="G813" s="17">
        <f t="shared" si="66"/>
        <v>1.75</v>
      </c>
      <c r="R813">
        <f t="shared" si="62"/>
        <v>0</v>
      </c>
      <c r="S813">
        <f t="shared" si="63"/>
        <v>25.4</v>
      </c>
      <c r="T813">
        <f t="shared" si="64"/>
        <v>7.0555555555555554</v>
      </c>
    </row>
    <row r="814" spans="2:20" x14ac:dyDescent="0.2">
      <c r="B814" s="4" t="s">
        <v>52</v>
      </c>
      <c r="C814" s="4">
        <v>806</v>
      </c>
      <c r="D814" s="4">
        <v>217</v>
      </c>
      <c r="E814" s="11">
        <v>27.1</v>
      </c>
      <c r="F814" s="17">
        <f t="shared" si="65"/>
        <v>0.4861111111111111</v>
      </c>
      <c r="G814" s="17">
        <f t="shared" si="66"/>
        <v>1.75</v>
      </c>
      <c r="R814">
        <f t="shared" si="62"/>
        <v>0</v>
      </c>
      <c r="S814">
        <f t="shared" si="63"/>
        <v>27.1</v>
      </c>
      <c r="T814">
        <f t="shared" si="64"/>
        <v>7.5277777777777777</v>
      </c>
    </row>
    <row r="815" spans="2:20" x14ac:dyDescent="0.2">
      <c r="B815" s="4" t="s">
        <v>52</v>
      </c>
      <c r="C815" s="4">
        <v>807</v>
      </c>
      <c r="D815" s="4">
        <v>218</v>
      </c>
      <c r="E815" s="11">
        <v>28.9</v>
      </c>
      <c r="F815" s="17">
        <f t="shared" si="65"/>
        <v>0.45833333333333293</v>
      </c>
      <c r="G815" s="17">
        <f t="shared" si="66"/>
        <v>1.6499999999999986</v>
      </c>
      <c r="R815">
        <f t="shared" si="62"/>
        <v>0</v>
      </c>
      <c r="S815">
        <f t="shared" si="63"/>
        <v>28.9</v>
      </c>
      <c r="T815">
        <f t="shared" si="64"/>
        <v>8.0277777777777768</v>
      </c>
    </row>
    <row r="816" spans="2:20" x14ac:dyDescent="0.2">
      <c r="B816" s="4" t="s">
        <v>52</v>
      </c>
      <c r="C816" s="4">
        <v>808</v>
      </c>
      <c r="D816" s="4">
        <v>219</v>
      </c>
      <c r="E816" s="11">
        <v>30.4</v>
      </c>
      <c r="F816" s="17">
        <f t="shared" si="65"/>
        <v>0.43055555555555575</v>
      </c>
      <c r="G816" s="17">
        <f t="shared" si="66"/>
        <v>1.5500000000000007</v>
      </c>
      <c r="R816">
        <f t="shared" si="62"/>
        <v>0</v>
      </c>
      <c r="S816">
        <f t="shared" si="63"/>
        <v>30.4</v>
      </c>
      <c r="T816">
        <f t="shared" si="64"/>
        <v>8.4444444444444446</v>
      </c>
    </row>
    <row r="817" spans="2:20" x14ac:dyDescent="0.2">
      <c r="B817" s="4" t="s">
        <v>52</v>
      </c>
      <c r="C817" s="4">
        <v>809</v>
      </c>
      <c r="D817" s="4">
        <v>220</v>
      </c>
      <c r="E817" s="11">
        <v>32</v>
      </c>
      <c r="F817" s="17">
        <f t="shared" si="65"/>
        <v>0.41666666666666663</v>
      </c>
      <c r="G817" s="17">
        <f t="shared" si="66"/>
        <v>1.5</v>
      </c>
      <c r="R817">
        <f t="shared" si="62"/>
        <v>0</v>
      </c>
      <c r="S817">
        <f t="shared" si="63"/>
        <v>32</v>
      </c>
      <c r="T817">
        <f t="shared" si="64"/>
        <v>8.8888888888888893</v>
      </c>
    </row>
    <row r="818" spans="2:20" x14ac:dyDescent="0.2">
      <c r="B818" s="4" t="s">
        <v>52</v>
      </c>
      <c r="C818" s="4">
        <v>810</v>
      </c>
      <c r="D818" s="4">
        <v>221</v>
      </c>
      <c r="E818" s="11">
        <v>33.4</v>
      </c>
      <c r="F818" s="17">
        <f t="shared" si="65"/>
        <v>0.41666666666666663</v>
      </c>
      <c r="G818" s="17">
        <f t="shared" si="66"/>
        <v>1.5</v>
      </c>
      <c r="R818">
        <f t="shared" si="62"/>
        <v>0</v>
      </c>
      <c r="S818">
        <f t="shared" si="63"/>
        <v>33.4</v>
      </c>
      <c r="T818">
        <f t="shared" si="64"/>
        <v>9.2777777777777768</v>
      </c>
    </row>
    <row r="819" spans="2:20" x14ac:dyDescent="0.2">
      <c r="B819" s="4" t="s">
        <v>52</v>
      </c>
      <c r="C819" s="4">
        <v>811</v>
      </c>
      <c r="D819" s="4">
        <v>222</v>
      </c>
      <c r="E819" s="11">
        <v>35</v>
      </c>
      <c r="F819" s="17">
        <f t="shared" si="65"/>
        <v>0.41666666666666663</v>
      </c>
      <c r="G819" s="17">
        <f t="shared" si="66"/>
        <v>1.5</v>
      </c>
      <c r="R819">
        <f t="shared" si="62"/>
        <v>0</v>
      </c>
      <c r="S819">
        <f t="shared" si="63"/>
        <v>35</v>
      </c>
      <c r="T819">
        <f t="shared" si="64"/>
        <v>9.7222222222222214</v>
      </c>
    </row>
    <row r="820" spans="2:20" x14ac:dyDescent="0.2">
      <c r="B820" s="4" t="s">
        <v>52</v>
      </c>
      <c r="C820" s="4">
        <v>812</v>
      </c>
      <c r="D820" s="4">
        <v>223</v>
      </c>
      <c r="E820" s="11">
        <v>36.4</v>
      </c>
      <c r="F820" s="17">
        <f t="shared" si="65"/>
        <v>0.43055555555555575</v>
      </c>
      <c r="G820" s="17">
        <f t="shared" si="66"/>
        <v>1.5500000000000007</v>
      </c>
      <c r="R820">
        <f t="shared" si="62"/>
        <v>0</v>
      </c>
      <c r="S820">
        <f t="shared" si="63"/>
        <v>36.4</v>
      </c>
      <c r="T820">
        <f t="shared" si="64"/>
        <v>10.111111111111111</v>
      </c>
    </row>
    <row r="821" spans="2:20" x14ac:dyDescent="0.2">
      <c r="B821" s="4" t="s">
        <v>52</v>
      </c>
      <c r="C821" s="4">
        <v>813</v>
      </c>
      <c r="D821" s="4">
        <v>224</v>
      </c>
      <c r="E821" s="11">
        <v>38.1</v>
      </c>
      <c r="F821" s="17">
        <f t="shared" si="65"/>
        <v>0.45833333333333393</v>
      </c>
      <c r="G821" s="17">
        <f t="shared" si="66"/>
        <v>1.6500000000000021</v>
      </c>
      <c r="R821">
        <f t="shared" si="62"/>
        <v>0</v>
      </c>
      <c r="S821">
        <f t="shared" si="63"/>
        <v>38.1</v>
      </c>
      <c r="T821">
        <f t="shared" si="64"/>
        <v>10.583333333333334</v>
      </c>
    </row>
    <row r="822" spans="2:20" x14ac:dyDescent="0.2">
      <c r="B822" s="4" t="s">
        <v>52</v>
      </c>
      <c r="C822" s="4">
        <v>814</v>
      </c>
      <c r="D822" s="4">
        <v>225</v>
      </c>
      <c r="E822" s="11">
        <v>39.700000000000003</v>
      </c>
      <c r="F822" s="17">
        <f t="shared" si="65"/>
        <v>0.4861111111111111</v>
      </c>
      <c r="G822" s="17">
        <f t="shared" si="66"/>
        <v>1.75</v>
      </c>
      <c r="R822">
        <f t="shared" si="62"/>
        <v>0</v>
      </c>
      <c r="S822">
        <f t="shared" si="63"/>
        <v>39.700000000000003</v>
      </c>
      <c r="T822">
        <f t="shared" si="64"/>
        <v>11.027777777777779</v>
      </c>
    </row>
    <row r="823" spans="2:20" x14ac:dyDescent="0.2">
      <c r="B823" s="4" t="s">
        <v>52</v>
      </c>
      <c r="C823" s="4">
        <v>815</v>
      </c>
      <c r="D823" s="4">
        <v>226</v>
      </c>
      <c r="E823" s="11">
        <v>41.6</v>
      </c>
      <c r="F823" s="17">
        <f t="shared" si="65"/>
        <v>0.49999999999999922</v>
      </c>
      <c r="G823" s="17">
        <f t="shared" si="66"/>
        <v>1.7999999999999972</v>
      </c>
      <c r="R823">
        <f t="shared" si="62"/>
        <v>0</v>
      </c>
      <c r="S823">
        <f t="shared" si="63"/>
        <v>41.6</v>
      </c>
      <c r="T823">
        <f t="shared" si="64"/>
        <v>11.555555555555555</v>
      </c>
    </row>
    <row r="824" spans="2:20" x14ac:dyDescent="0.2">
      <c r="B824" s="4" t="s">
        <v>52</v>
      </c>
      <c r="C824" s="4">
        <v>816</v>
      </c>
      <c r="D824" s="4">
        <v>227</v>
      </c>
      <c r="E824" s="11">
        <v>43.3</v>
      </c>
      <c r="F824" s="17">
        <f t="shared" si="65"/>
        <v>0.4861111111111111</v>
      </c>
      <c r="G824" s="17">
        <f t="shared" si="66"/>
        <v>1.75</v>
      </c>
      <c r="R824">
        <f t="shared" si="62"/>
        <v>0</v>
      </c>
      <c r="S824">
        <f t="shared" si="63"/>
        <v>43.3</v>
      </c>
      <c r="T824">
        <f t="shared" si="64"/>
        <v>12.027777777777777</v>
      </c>
    </row>
    <row r="825" spans="2:20" x14ac:dyDescent="0.2">
      <c r="B825" s="4" t="s">
        <v>52</v>
      </c>
      <c r="C825" s="4">
        <v>817</v>
      </c>
      <c r="D825" s="4">
        <v>228</v>
      </c>
      <c r="E825" s="11">
        <v>45.1</v>
      </c>
      <c r="F825" s="17">
        <f t="shared" si="65"/>
        <v>0.50000000000000022</v>
      </c>
      <c r="G825" s="17">
        <f t="shared" si="66"/>
        <v>1.8000000000000007</v>
      </c>
      <c r="R825">
        <f t="shared" si="62"/>
        <v>0</v>
      </c>
      <c r="S825">
        <f t="shared" si="63"/>
        <v>45.1</v>
      </c>
      <c r="T825">
        <f t="shared" si="64"/>
        <v>12.527777777777779</v>
      </c>
    </row>
    <row r="826" spans="2:20" x14ac:dyDescent="0.2">
      <c r="B826" s="5" t="s">
        <v>52</v>
      </c>
      <c r="C826" s="4">
        <v>818</v>
      </c>
      <c r="D826" s="4">
        <v>229</v>
      </c>
      <c r="E826" s="11">
        <v>46.9</v>
      </c>
      <c r="F826" s="17">
        <f t="shared" si="65"/>
        <v>0.50000000000000022</v>
      </c>
      <c r="G826" s="17">
        <f t="shared" si="66"/>
        <v>1.8000000000000007</v>
      </c>
      <c r="R826">
        <f t="shared" si="62"/>
        <v>0</v>
      </c>
      <c r="S826">
        <f t="shared" si="63"/>
        <v>46.9</v>
      </c>
      <c r="T826">
        <f t="shared" si="64"/>
        <v>13.027777777777777</v>
      </c>
    </row>
    <row r="827" spans="2:20" x14ac:dyDescent="0.2">
      <c r="B827" s="4" t="s">
        <v>52</v>
      </c>
      <c r="C827" s="4">
        <v>819</v>
      </c>
      <c r="D827" s="4">
        <v>230</v>
      </c>
      <c r="E827" s="11">
        <v>48.7</v>
      </c>
      <c r="F827" s="17">
        <f t="shared" si="65"/>
        <v>0.50000000000000022</v>
      </c>
      <c r="G827" s="17">
        <f t="shared" si="66"/>
        <v>1.8000000000000007</v>
      </c>
      <c r="R827">
        <f t="shared" si="62"/>
        <v>0</v>
      </c>
      <c r="S827">
        <f t="shared" si="63"/>
        <v>48.7</v>
      </c>
      <c r="T827">
        <f t="shared" si="64"/>
        <v>13.527777777777779</v>
      </c>
    </row>
    <row r="828" spans="2:20" x14ac:dyDescent="0.2">
      <c r="B828" s="4" t="s">
        <v>52</v>
      </c>
      <c r="C828" s="4">
        <v>820</v>
      </c>
      <c r="D828" s="4">
        <v>231</v>
      </c>
      <c r="E828" s="11">
        <v>50.5</v>
      </c>
      <c r="F828" s="17">
        <f t="shared" si="65"/>
        <v>0.51388888888888828</v>
      </c>
      <c r="G828" s="17">
        <f t="shared" si="66"/>
        <v>1.8499999999999979</v>
      </c>
      <c r="R828">
        <f t="shared" si="62"/>
        <v>0</v>
      </c>
      <c r="S828">
        <f t="shared" si="63"/>
        <v>50.5</v>
      </c>
      <c r="T828">
        <f t="shared" si="64"/>
        <v>14.027777777777777</v>
      </c>
    </row>
    <row r="829" spans="2:20" x14ac:dyDescent="0.2">
      <c r="B829" s="4" t="s">
        <v>52</v>
      </c>
      <c r="C829" s="4">
        <v>821</v>
      </c>
      <c r="D829" s="4">
        <v>232</v>
      </c>
      <c r="E829" s="11">
        <v>52.4</v>
      </c>
      <c r="F829" s="17">
        <f t="shared" si="65"/>
        <v>0.50000000000000022</v>
      </c>
      <c r="G829" s="17">
        <f t="shared" si="66"/>
        <v>1.8000000000000007</v>
      </c>
      <c r="R829">
        <f t="shared" si="62"/>
        <v>0</v>
      </c>
      <c r="S829">
        <f t="shared" si="63"/>
        <v>52.4</v>
      </c>
      <c r="T829">
        <f t="shared" si="64"/>
        <v>14.555555555555555</v>
      </c>
    </row>
    <row r="830" spans="2:20" x14ac:dyDescent="0.2">
      <c r="B830" s="4" t="s">
        <v>52</v>
      </c>
      <c r="C830" s="4">
        <v>822</v>
      </c>
      <c r="D830" s="4">
        <v>233</v>
      </c>
      <c r="E830" s="11">
        <v>54.1</v>
      </c>
      <c r="F830" s="17">
        <f t="shared" si="65"/>
        <v>0.45833333333333393</v>
      </c>
      <c r="G830" s="17">
        <f t="shared" si="66"/>
        <v>1.6500000000000021</v>
      </c>
      <c r="R830">
        <f t="shared" si="62"/>
        <v>0</v>
      </c>
      <c r="S830">
        <f t="shared" si="63"/>
        <v>54.1</v>
      </c>
      <c r="T830">
        <f t="shared" si="64"/>
        <v>15.027777777777779</v>
      </c>
    </row>
    <row r="831" spans="2:20" x14ac:dyDescent="0.2">
      <c r="B831" s="4" t="s">
        <v>52</v>
      </c>
      <c r="C831" s="4">
        <v>823</v>
      </c>
      <c r="D831" s="4">
        <v>234</v>
      </c>
      <c r="E831" s="11">
        <v>55.7</v>
      </c>
      <c r="F831" s="17">
        <f t="shared" si="65"/>
        <v>0.40277777777777757</v>
      </c>
      <c r="G831" s="17">
        <f t="shared" si="66"/>
        <v>1.4499999999999993</v>
      </c>
      <c r="R831">
        <f t="shared" si="62"/>
        <v>0</v>
      </c>
      <c r="S831">
        <f t="shared" si="63"/>
        <v>55.7</v>
      </c>
      <c r="T831">
        <f t="shared" si="64"/>
        <v>15.472222222222223</v>
      </c>
    </row>
    <row r="832" spans="2:20" x14ac:dyDescent="0.2">
      <c r="B832" s="4" t="s">
        <v>52</v>
      </c>
      <c r="C832" s="4">
        <v>824</v>
      </c>
      <c r="D832" s="4">
        <v>235</v>
      </c>
      <c r="E832" s="11">
        <v>57</v>
      </c>
      <c r="F832" s="17">
        <f t="shared" si="65"/>
        <v>0.34722222222222221</v>
      </c>
      <c r="G832" s="17">
        <f t="shared" si="66"/>
        <v>1.25</v>
      </c>
      <c r="R832">
        <f t="shared" si="62"/>
        <v>0</v>
      </c>
      <c r="S832">
        <f t="shared" si="63"/>
        <v>57</v>
      </c>
      <c r="T832">
        <f t="shared" si="64"/>
        <v>15.833333333333332</v>
      </c>
    </row>
    <row r="833" spans="2:20" x14ac:dyDescent="0.2">
      <c r="B833" s="4" t="s">
        <v>52</v>
      </c>
      <c r="C833" s="4">
        <v>825</v>
      </c>
      <c r="D833" s="4">
        <v>236</v>
      </c>
      <c r="E833" s="11">
        <v>58.2</v>
      </c>
      <c r="F833" s="17">
        <f t="shared" si="65"/>
        <v>0.31944444444444403</v>
      </c>
      <c r="G833" s="17">
        <f t="shared" si="66"/>
        <v>1.1499999999999986</v>
      </c>
      <c r="R833">
        <f t="shared" si="62"/>
        <v>0</v>
      </c>
      <c r="S833">
        <f t="shared" si="63"/>
        <v>58.2</v>
      </c>
      <c r="T833">
        <f t="shared" si="64"/>
        <v>16.166666666666668</v>
      </c>
    </row>
    <row r="834" spans="2:20" x14ac:dyDescent="0.2">
      <c r="B834" s="4" t="s">
        <v>52</v>
      </c>
      <c r="C834" s="4">
        <v>826</v>
      </c>
      <c r="D834" s="4">
        <v>237</v>
      </c>
      <c r="E834" s="11">
        <v>59.3</v>
      </c>
      <c r="F834" s="17">
        <f t="shared" si="65"/>
        <v>0.26388888888888867</v>
      </c>
      <c r="G834" s="17">
        <f t="shared" si="66"/>
        <v>0.94999999999999929</v>
      </c>
      <c r="R834">
        <f t="shared" si="62"/>
        <v>0</v>
      </c>
      <c r="S834">
        <f t="shared" si="63"/>
        <v>59.3</v>
      </c>
      <c r="T834">
        <f t="shared" si="64"/>
        <v>16.472222222222221</v>
      </c>
    </row>
    <row r="835" spans="2:20" x14ac:dyDescent="0.2">
      <c r="B835" s="4" t="s">
        <v>52</v>
      </c>
      <c r="C835" s="4">
        <v>827</v>
      </c>
      <c r="D835" s="4">
        <v>238</v>
      </c>
      <c r="E835" s="11">
        <v>60.1</v>
      </c>
      <c r="F835" s="17">
        <f t="shared" si="65"/>
        <v>0.2222222222222224</v>
      </c>
      <c r="G835" s="17">
        <f t="shared" si="66"/>
        <v>0.80000000000000071</v>
      </c>
      <c r="R835">
        <f t="shared" si="62"/>
        <v>0</v>
      </c>
      <c r="S835">
        <f t="shared" si="63"/>
        <v>60.1</v>
      </c>
      <c r="T835">
        <f t="shared" si="64"/>
        <v>16.694444444444443</v>
      </c>
    </row>
    <row r="836" spans="2:20" x14ac:dyDescent="0.2">
      <c r="B836" s="4" t="s">
        <v>52</v>
      </c>
      <c r="C836" s="4">
        <v>828</v>
      </c>
      <c r="D836" s="4">
        <v>239</v>
      </c>
      <c r="E836" s="11">
        <v>60.9</v>
      </c>
      <c r="F836" s="17">
        <f t="shared" si="65"/>
        <v>0.20833333333333331</v>
      </c>
      <c r="G836" s="17">
        <f t="shared" si="66"/>
        <v>0.75</v>
      </c>
      <c r="R836">
        <f t="shared" si="62"/>
        <v>0</v>
      </c>
      <c r="S836">
        <f t="shared" si="63"/>
        <v>60.9</v>
      </c>
      <c r="T836">
        <f t="shared" si="64"/>
        <v>16.916666666666664</v>
      </c>
    </row>
    <row r="837" spans="2:20" x14ac:dyDescent="0.2">
      <c r="B837" s="4" t="s">
        <v>52</v>
      </c>
      <c r="C837" s="4">
        <v>829</v>
      </c>
      <c r="D837" s="4">
        <v>240</v>
      </c>
      <c r="E837" s="11">
        <v>61.6</v>
      </c>
      <c r="F837" s="17">
        <f t="shared" si="65"/>
        <v>0.18055555555555614</v>
      </c>
      <c r="G837" s="17">
        <f t="shared" si="66"/>
        <v>0.65000000000000213</v>
      </c>
      <c r="R837">
        <f t="shared" si="62"/>
        <v>0</v>
      </c>
      <c r="S837">
        <f t="shared" si="63"/>
        <v>61.6</v>
      </c>
      <c r="T837">
        <f t="shared" si="64"/>
        <v>17.111111111111111</v>
      </c>
    </row>
    <row r="838" spans="2:20" x14ac:dyDescent="0.2">
      <c r="B838" s="4" t="s">
        <v>52</v>
      </c>
      <c r="C838" s="4">
        <v>830</v>
      </c>
      <c r="D838" s="4">
        <v>241</v>
      </c>
      <c r="E838" s="11">
        <v>62.2</v>
      </c>
      <c r="F838" s="17">
        <f t="shared" si="65"/>
        <v>0.15277777777777798</v>
      </c>
      <c r="G838" s="17">
        <f t="shared" si="66"/>
        <v>0.55000000000000071</v>
      </c>
      <c r="R838">
        <f t="shared" si="62"/>
        <v>0</v>
      </c>
      <c r="S838">
        <f t="shared" si="63"/>
        <v>62.2</v>
      </c>
      <c r="T838">
        <f t="shared" si="64"/>
        <v>17.277777777777779</v>
      </c>
    </row>
    <row r="839" spans="2:20" x14ac:dyDescent="0.2">
      <c r="B839" s="4" t="s">
        <v>52</v>
      </c>
      <c r="C839" s="4">
        <v>831</v>
      </c>
      <c r="D839" s="4">
        <v>242</v>
      </c>
      <c r="E839" s="11">
        <v>62.7</v>
      </c>
      <c r="F839" s="17">
        <f t="shared" si="65"/>
        <v>0.1388888888888889</v>
      </c>
      <c r="G839" s="17">
        <f t="shared" si="66"/>
        <v>0.5</v>
      </c>
      <c r="R839">
        <f t="shared" si="62"/>
        <v>0</v>
      </c>
      <c r="S839">
        <f t="shared" si="63"/>
        <v>62.7</v>
      </c>
      <c r="T839">
        <f t="shared" si="64"/>
        <v>17.416666666666668</v>
      </c>
    </row>
    <row r="840" spans="2:20" x14ac:dyDescent="0.2">
      <c r="B840" s="4" t="s">
        <v>52</v>
      </c>
      <c r="C840" s="4">
        <v>832</v>
      </c>
      <c r="D840" s="4">
        <v>243</v>
      </c>
      <c r="E840" s="11">
        <v>63.2</v>
      </c>
      <c r="F840" s="17">
        <f t="shared" si="65"/>
        <v>9.7222222222221627E-2</v>
      </c>
      <c r="G840" s="17">
        <f t="shared" si="66"/>
        <v>0.34999999999999787</v>
      </c>
      <c r="R840">
        <f t="shared" ref="R840:R903" si="67">IF(E840&lt;1,1,0)</f>
        <v>0</v>
      </c>
      <c r="S840">
        <f t="shared" ref="S840:S903" si="68">IF(R840=1,"",E840)</f>
        <v>63.2</v>
      </c>
      <c r="T840">
        <f t="shared" ref="T840:T903" si="69">E840/3.6</f>
        <v>17.555555555555557</v>
      </c>
    </row>
    <row r="841" spans="2:20" x14ac:dyDescent="0.2">
      <c r="B841" s="4" t="s">
        <v>52</v>
      </c>
      <c r="C841" s="4">
        <v>833</v>
      </c>
      <c r="D841" s="4">
        <v>244</v>
      </c>
      <c r="E841" s="11">
        <v>63.4</v>
      </c>
      <c r="F841" s="17">
        <f t="shared" si="65"/>
        <v>4.1666666666666269E-2</v>
      </c>
      <c r="G841" s="17">
        <f t="shared" si="66"/>
        <v>0.14999999999999858</v>
      </c>
      <c r="R841">
        <f t="shared" si="67"/>
        <v>0</v>
      </c>
      <c r="S841">
        <f t="shared" si="68"/>
        <v>63.4</v>
      </c>
      <c r="T841">
        <f t="shared" si="69"/>
        <v>17.611111111111111</v>
      </c>
    </row>
    <row r="842" spans="2:20" x14ac:dyDescent="0.2">
      <c r="B842" s="4" t="s">
        <v>52</v>
      </c>
      <c r="C842" s="4">
        <v>834</v>
      </c>
      <c r="D842" s="4">
        <v>245</v>
      </c>
      <c r="E842" s="11">
        <v>63.5</v>
      </c>
      <c r="F842" s="17">
        <f t="shared" si="65"/>
        <v>1.3888888888889086E-2</v>
      </c>
      <c r="G842" s="17">
        <f t="shared" si="66"/>
        <v>5.0000000000000711E-2</v>
      </c>
      <c r="R842">
        <f t="shared" si="67"/>
        <v>0</v>
      </c>
      <c r="S842">
        <f t="shared" si="68"/>
        <v>63.5</v>
      </c>
      <c r="T842">
        <f t="shared" si="69"/>
        <v>17.638888888888889</v>
      </c>
    </row>
    <row r="843" spans="2:20" x14ac:dyDescent="0.2">
      <c r="B843" s="4" t="s">
        <v>52</v>
      </c>
      <c r="C843" s="4">
        <v>835</v>
      </c>
      <c r="D843" s="4">
        <v>246</v>
      </c>
      <c r="E843" s="11">
        <v>63.5</v>
      </c>
      <c r="F843" s="17">
        <f t="shared" si="65"/>
        <v>2.7777777777778172E-2</v>
      </c>
      <c r="G843" s="17">
        <f t="shared" si="66"/>
        <v>0.10000000000000142</v>
      </c>
      <c r="R843">
        <f t="shared" si="67"/>
        <v>0</v>
      </c>
      <c r="S843">
        <f t="shared" si="68"/>
        <v>63.5</v>
      </c>
      <c r="T843">
        <f t="shared" si="69"/>
        <v>17.638888888888889</v>
      </c>
    </row>
    <row r="844" spans="2:20" x14ac:dyDescent="0.2">
      <c r="B844" s="4" t="s">
        <v>52</v>
      </c>
      <c r="C844" s="4">
        <v>836</v>
      </c>
      <c r="D844" s="4">
        <v>247</v>
      </c>
      <c r="E844" s="11">
        <v>63.7</v>
      </c>
      <c r="F844" s="17">
        <f t="shared" si="65"/>
        <v>6.9444444444444448E-2</v>
      </c>
      <c r="G844" s="17">
        <f t="shared" si="66"/>
        <v>0.25</v>
      </c>
      <c r="R844">
        <f t="shared" si="67"/>
        <v>0</v>
      </c>
      <c r="S844">
        <f t="shared" si="68"/>
        <v>63.7</v>
      </c>
      <c r="T844">
        <f t="shared" si="69"/>
        <v>17.694444444444446</v>
      </c>
    </row>
    <row r="845" spans="2:20" x14ac:dyDescent="0.2">
      <c r="B845" s="4" t="s">
        <v>52</v>
      </c>
      <c r="C845" s="4">
        <v>837</v>
      </c>
      <c r="D845" s="4">
        <v>248</v>
      </c>
      <c r="E845" s="11">
        <v>64</v>
      </c>
      <c r="F845" s="17">
        <f t="shared" si="65"/>
        <v>0.12499999999999881</v>
      </c>
      <c r="G845" s="17">
        <f t="shared" si="66"/>
        <v>0.44999999999999574</v>
      </c>
      <c r="R845">
        <f t="shared" si="67"/>
        <v>0</v>
      </c>
      <c r="S845">
        <f t="shared" si="68"/>
        <v>64</v>
      </c>
      <c r="T845">
        <f t="shared" si="69"/>
        <v>17.777777777777779</v>
      </c>
    </row>
    <row r="846" spans="2:20" x14ac:dyDescent="0.2">
      <c r="B846" s="4" t="s">
        <v>52</v>
      </c>
      <c r="C846" s="4">
        <v>838</v>
      </c>
      <c r="D846" s="4">
        <v>249</v>
      </c>
      <c r="E846" s="11">
        <v>64.599999999999994</v>
      </c>
      <c r="F846" s="17">
        <f t="shared" si="65"/>
        <v>0.18055555555555516</v>
      </c>
      <c r="G846" s="17">
        <f t="shared" si="66"/>
        <v>0.64999999999999858</v>
      </c>
      <c r="R846">
        <f t="shared" si="67"/>
        <v>0</v>
      </c>
      <c r="S846">
        <f t="shared" si="68"/>
        <v>64.599999999999994</v>
      </c>
      <c r="T846">
        <f t="shared" si="69"/>
        <v>17.944444444444443</v>
      </c>
    </row>
    <row r="847" spans="2:20" x14ac:dyDescent="0.2">
      <c r="B847" s="4" t="s">
        <v>52</v>
      </c>
      <c r="C847" s="4">
        <v>839</v>
      </c>
      <c r="D847" s="4">
        <v>250</v>
      </c>
      <c r="E847" s="11">
        <v>65.3</v>
      </c>
      <c r="F847" s="17">
        <f t="shared" si="65"/>
        <v>0.2222222222222234</v>
      </c>
      <c r="G847" s="17">
        <f t="shared" si="66"/>
        <v>0.80000000000000426</v>
      </c>
      <c r="R847">
        <f t="shared" si="67"/>
        <v>0</v>
      </c>
      <c r="S847">
        <f t="shared" si="68"/>
        <v>65.3</v>
      </c>
      <c r="T847">
        <f t="shared" si="69"/>
        <v>18.138888888888889</v>
      </c>
    </row>
    <row r="848" spans="2:20" x14ac:dyDescent="0.2">
      <c r="B848" s="4" t="s">
        <v>52</v>
      </c>
      <c r="C848" s="4">
        <v>840</v>
      </c>
      <c r="D848" s="4">
        <v>251</v>
      </c>
      <c r="E848" s="11">
        <v>66.2</v>
      </c>
      <c r="F848" s="17">
        <f t="shared" si="65"/>
        <v>0.2222222222222234</v>
      </c>
      <c r="G848" s="17">
        <f t="shared" si="66"/>
        <v>0.80000000000000426</v>
      </c>
      <c r="R848">
        <f t="shared" si="67"/>
        <v>0</v>
      </c>
      <c r="S848">
        <f t="shared" si="68"/>
        <v>66.2</v>
      </c>
      <c r="T848">
        <f t="shared" si="69"/>
        <v>18.388888888888889</v>
      </c>
    </row>
    <row r="849" spans="2:20" x14ac:dyDescent="0.2">
      <c r="B849" s="4" t="s">
        <v>52</v>
      </c>
      <c r="C849" s="4">
        <v>841</v>
      </c>
      <c r="D849" s="4">
        <v>252</v>
      </c>
      <c r="E849" s="11">
        <v>66.900000000000006</v>
      </c>
      <c r="F849" s="17">
        <f t="shared" si="65"/>
        <v>0.22222222222222143</v>
      </c>
      <c r="G849" s="17">
        <f t="shared" si="66"/>
        <v>0.79999999999999716</v>
      </c>
      <c r="R849">
        <f t="shared" si="67"/>
        <v>0</v>
      </c>
      <c r="S849">
        <f t="shared" si="68"/>
        <v>66.900000000000006</v>
      </c>
      <c r="T849">
        <f t="shared" si="69"/>
        <v>18.583333333333336</v>
      </c>
    </row>
    <row r="850" spans="2:20" x14ac:dyDescent="0.2">
      <c r="B850" s="4" t="s">
        <v>52</v>
      </c>
      <c r="C850" s="4">
        <v>842</v>
      </c>
      <c r="D850" s="4">
        <v>253</v>
      </c>
      <c r="E850" s="11">
        <v>67.8</v>
      </c>
      <c r="F850" s="17">
        <f t="shared" si="65"/>
        <v>0.23611111111110952</v>
      </c>
      <c r="G850" s="17">
        <f t="shared" si="66"/>
        <v>0.84999999999999432</v>
      </c>
      <c r="R850">
        <f t="shared" si="67"/>
        <v>0</v>
      </c>
      <c r="S850">
        <f t="shared" si="68"/>
        <v>67.8</v>
      </c>
      <c r="T850">
        <f t="shared" si="69"/>
        <v>18.833333333333332</v>
      </c>
    </row>
    <row r="851" spans="2:20" x14ac:dyDescent="0.2">
      <c r="B851" s="4" t="s">
        <v>52</v>
      </c>
      <c r="C851" s="4">
        <v>843</v>
      </c>
      <c r="D851" s="4">
        <v>254</v>
      </c>
      <c r="E851" s="11">
        <v>68.599999999999994</v>
      </c>
      <c r="F851" s="17">
        <f t="shared" si="65"/>
        <v>0.2222222222222234</v>
      </c>
      <c r="G851" s="17">
        <f t="shared" si="66"/>
        <v>0.80000000000000426</v>
      </c>
      <c r="R851">
        <f t="shared" si="67"/>
        <v>0</v>
      </c>
      <c r="S851">
        <f t="shared" si="68"/>
        <v>68.599999999999994</v>
      </c>
      <c r="T851">
        <f t="shared" si="69"/>
        <v>19.055555555555554</v>
      </c>
    </row>
    <row r="852" spans="2:20" x14ac:dyDescent="0.2">
      <c r="B852" s="4" t="s">
        <v>52</v>
      </c>
      <c r="C852" s="4">
        <v>844</v>
      </c>
      <c r="D852" s="4">
        <v>255</v>
      </c>
      <c r="E852" s="11">
        <v>69.400000000000006</v>
      </c>
      <c r="F852" s="17">
        <f t="shared" ref="F852:F915" si="70">($E853-$E851)/2/3.6</f>
        <v>0.20833333333333331</v>
      </c>
      <c r="G852" s="17">
        <f t="shared" ref="G852:G915" si="71">($E853-$E851)/2</f>
        <v>0.75</v>
      </c>
      <c r="R852">
        <f t="shared" si="67"/>
        <v>0</v>
      </c>
      <c r="S852">
        <f t="shared" si="68"/>
        <v>69.400000000000006</v>
      </c>
      <c r="T852">
        <f t="shared" si="69"/>
        <v>19.277777777777779</v>
      </c>
    </row>
    <row r="853" spans="2:20" x14ac:dyDescent="0.2">
      <c r="B853" s="4" t="s">
        <v>52</v>
      </c>
      <c r="C853" s="4">
        <v>845</v>
      </c>
      <c r="D853" s="4">
        <v>256</v>
      </c>
      <c r="E853" s="11">
        <v>70.099999999999994</v>
      </c>
      <c r="F853" s="17">
        <f t="shared" si="70"/>
        <v>0.20833333333333331</v>
      </c>
      <c r="G853" s="17">
        <f t="shared" si="71"/>
        <v>0.75</v>
      </c>
      <c r="R853">
        <f t="shared" si="67"/>
        <v>0</v>
      </c>
      <c r="S853">
        <f t="shared" si="68"/>
        <v>70.099999999999994</v>
      </c>
      <c r="T853">
        <f t="shared" si="69"/>
        <v>19.472222222222221</v>
      </c>
    </row>
    <row r="854" spans="2:20" x14ac:dyDescent="0.2">
      <c r="B854" s="4" t="s">
        <v>52</v>
      </c>
      <c r="C854" s="4">
        <v>846</v>
      </c>
      <c r="D854" s="4">
        <v>257</v>
      </c>
      <c r="E854" s="11">
        <v>70.900000000000006</v>
      </c>
      <c r="F854" s="17">
        <f t="shared" si="70"/>
        <v>0.2222222222222234</v>
      </c>
      <c r="G854" s="17">
        <f t="shared" si="71"/>
        <v>0.80000000000000426</v>
      </c>
      <c r="R854">
        <f t="shared" si="67"/>
        <v>0</v>
      </c>
      <c r="S854">
        <f t="shared" si="68"/>
        <v>70.900000000000006</v>
      </c>
      <c r="T854">
        <f t="shared" si="69"/>
        <v>19.694444444444446</v>
      </c>
    </row>
    <row r="855" spans="2:20" x14ac:dyDescent="0.2">
      <c r="B855" s="4" t="s">
        <v>52</v>
      </c>
      <c r="C855" s="4">
        <v>847</v>
      </c>
      <c r="D855" s="4">
        <v>258</v>
      </c>
      <c r="E855" s="11">
        <v>71.7</v>
      </c>
      <c r="F855" s="17">
        <f t="shared" si="70"/>
        <v>0.22222222222222143</v>
      </c>
      <c r="G855" s="17">
        <f t="shared" si="71"/>
        <v>0.79999999999999716</v>
      </c>
      <c r="R855">
        <f t="shared" si="67"/>
        <v>0</v>
      </c>
      <c r="S855">
        <f t="shared" si="68"/>
        <v>71.7</v>
      </c>
      <c r="T855">
        <f t="shared" si="69"/>
        <v>19.916666666666668</v>
      </c>
    </row>
    <row r="856" spans="2:20" x14ac:dyDescent="0.2">
      <c r="B856" s="4" t="s">
        <v>52</v>
      </c>
      <c r="C856" s="4">
        <v>848</v>
      </c>
      <c r="D856" s="4">
        <v>259</v>
      </c>
      <c r="E856" s="11">
        <v>72.5</v>
      </c>
      <c r="F856" s="17">
        <f t="shared" si="70"/>
        <v>0.20833333333333331</v>
      </c>
      <c r="G856" s="17">
        <f t="shared" si="71"/>
        <v>0.75</v>
      </c>
      <c r="R856">
        <f t="shared" si="67"/>
        <v>0</v>
      </c>
      <c r="S856">
        <f t="shared" si="68"/>
        <v>72.5</v>
      </c>
      <c r="T856">
        <f t="shared" si="69"/>
        <v>20.138888888888889</v>
      </c>
    </row>
    <row r="857" spans="2:20" x14ac:dyDescent="0.2">
      <c r="B857" s="4" t="s">
        <v>52</v>
      </c>
      <c r="C857" s="4">
        <v>849</v>
      </c>
      <c r="D857" s="4">
        <v>260</v>
      </c>
      <c r="E857" s="11">
        <v>73.2</v>
      </c>
      <c r="F857" s="17">
        <f t="shared" si="70"/>
        <v>0.18055555555555516</v>
      </c>
      <c r="G857" s="17">
        <f t="shared" si="71"/>
        <v>0.64999999999999858</v>
      </c>
      <c r="R857">
        <f t="shared" si="67"/>
        <v>0</v>
      </c>
      <c r="S857">
        <f t="shared" si="68"/>
        <v>73.2</v>
      </c>
      <c r="T857">
        <f t="shared" si="69"/>
        <v>20.333333333333332</v>
      </c>
    </row>
    <row r="858" spans="2:20" x14ac:dyDescent="0.2">
      <c r="B858" s="4" t="s">
        <v>52</v>
      </c>
      <c r="C858" s="4">
        <v>850</v>
      </c>
      <c r="D858" s="4">
        <v>261</v>
      </c>
      <c r="E858" s="11">
        <v>73.8</v>
      </c>
      <c r="F858" s="17">
        <f t="shared" si="70"/>
        <v>0.16666666666666705</v>
      </c>
      <c r="G858" s="17">
        <f t="shared" si="71"/>
        <v>0.60000000000000142</v>
      </c>
      <c r="R858">
        <f t="shared" si="67"/>
        <v>0</v>
      </c>
      <c r="S858">
        <f t="shared" si="68"/>
        <v>73.8</v>
      </c>
      <c r="T858">
        <f t="shared" si="69"/>
        <v>20.5</v>
      </c>
    </row>
    <row r="859" spans="2:20" x14ac:dyDescent="0.2">
      <c r="B859" s="4" t="s">
        <v>52</v>
      </c>
      <c r="C859" s="4">
        <v>851</v>
      </c>
      <c r="D859" s="4">
        <v>262</v>
      </c>
      <c r="E859" s="11">
        <v>74.400000000000006</v>
      </c>
      <c r="F859" s="17">
        <f t="shared" si="70"/>
        <v>0.12500000000000078</v>
      </c>
      <c r="G859" s="17">
        <f t="shared" si="71"/>
        <v>0.45000000000000284</v>
      </c>
      <c r="R859">
        <f t="shared" si="67"/>
        <v>0</v>
      </c>
      <c r="S859">
        <f t="shared" si="68"/>
        <v>74.400000000000006</v>
      </c>
      <c r="T859">
        <f t="shared" si="69"/>
        <v>20.666666666666668</v>
      </c>
    </row>
    <row r="860" spans="2:20" x14ac:dyDescent="0.2">
      <c r="B860" s="4" t="s">
        <v>52</v>
      </c>
      <c r="C860" s="4">
        <v>852</v>
      </c>
      <c r="D860" s="4">
        <v>263</v>
      </c>
      <c r="E860" s="11">
        <v>74.7</v>
      </c>
      <c r="F860" s="17">
        <f t="shared" si="70"/>
        <v>4.1666666666666269E-2</v>
      </c>
      <c r="G860" s="17">
        <f t="shared" si="71"/>
        <v>0.14999999999999858</v>
      </c>
      <c r="R860">
        <f t="shared" si="67"/>
        <v>0</v>
      </c>
      <c r="S860">
        <f t="shared" si="68"/>
        <v>74.7</v>
      </c>
      <c r="T860">
        <f t="shared" si="69"/>
        <v>20.75</v>
      </c>
    </row>
    <row r="861" spans="2:20" x14ac:dyDescent="0.2">
      <c r="B861" s="4" t="s">
        <v>52</v>
      </c>
      <c r="C861" s="4">
        <v>853</v>
      </c>
      <c r="D861" s="4">
        <v>264</v>
      </c>
      <c r="E861" s="11">
        <v>74.7</v>
      </c>
      <c r="F861" s="17">
        <f t="shared" si="70"/>
        <v>-1.3888888888890073E-2</v>
      </c>
      <c r="G861" s="17">
        <f t="shared" si="71"/>
        <v>-5.0000000000004263E-2</v>
      </c>
      <c r="R861">
        <f t="shared" si="67"/>
        <v>0</v>
      </c>
      <c r="S861">
        <f t="shared" si="68"/>
        <v>74.7</v>
      </c>
      <c r="T861">
        <f t="shared" si="69"/>
        <v>20.75</v>
      </c>
    </row>
    <row r="862" spans="2:20" x14ac:dyDescent="0.2">
      <c r="B862" s="4" t="s">
        <v>52</v>
      </c>
      <c r="C862" s="4">
        <v>854</v>
      </c>
      <c r="D862" s="4">
        <v>265</v>
      </c>
      <c r="E862" s="11">
        <v>74.599999999999994</v>
      </c>
      <c r="F862" s="17">
        <f t="shared" si="70"/>
        <v>-6.9444444444444448E-2</v>
      </c>
      <c r="G862" s="17">
        <f t="shared" si="71"/>
        <v>-0.25</v>
      </c>
      <c r="R862">
        <f t="shared" si="67"/>
        <v>0</v>
      </c>
      <c r="S862">
        <f t="shared" si="68"/>
        <v>74.599999999999994</v>
      </c>
      <c r="T862">
        <f t="shared" si="69"/>
        <v>20.722222222222221</v>
      </c>
    </row>
    <row r="863" spans="2:20" x14ac:dyDescent="0.2">
      <c r="B863" s="4" t="s">
        <v>52</v>
      </c>
      <c r="C863" s="4">
        <v>855</v>
      </c>
      <c r="D863" s="4">
        <v>266</v>
      </c>
      <c r="E863" s="11">
        <v>74.2</v>
      </c>
      <c r="F863" s="17">
        <f t="shared" si="70"/>
        <v>-0.15277777777777699</v>
      </c>
      <c r="G863" s="17">
        <f t="shared" si="71"/>
        <v>-0.54999999999999716</v>
      </c>
      <c r="R863">
        <f t="shared" si="67"/>
        <v>0</v>
      </c>
      <c r="S863">
        <f t="shared" si="68"/>
        <v>74.2</v>
      </c>
      <c r="T863">
        <f t="shared" si="69"/>
        <v>20.611111111111111</v>
      </c>
    </row>
    <row r="864" spans="2:20" x14ac:dyDescent="0.2">
      <c r="B864" s="4" t="s">
        <v>52</v>
      </c>
      <c r="C864" s="4">
        <v>856</v>
      </c>
      <c r="D864" s="4">
        <v>267</v>
      </c>
      <c r="E864" s="11">
        <v>73.5</v>
      </c>
      <c r="F864" s="17">
        <f t="shared" si="70"/>
        <v>-0.2222222222222234</v>
      </c>
      <c r="G864" s="17">
        <f t="shared" si="71"/>
        <v>-0.80000000000000426</v>
      </c>
      <c r="R864">
        <f t="shared" si="67"/>
        <v>0</v>
      </c>
      <c r="S864">
        <f t="shared" si="68"/>
        <v>73.5</v>
      </c>
      <c r="T864">
        <f t="shared" si="69"/>
        <v>20.416666666666668</v>
      </c>
    </row>
    <row r="865" spans="2:20" x14ac:dyDescent="0.2">
      <c r="B865" s="4" t="s">
        <v>52</v>
      </c>
      <c r="C865" s="4">
        <v>857</v>
      </c>
      <c r="D865" s="4">
        <v>268</v>
      </c>
      <c r="E865" s="11">
        <v>72.599999999999994</v>
      </c>
      <c r="F865" s="17">
        <f t="shared" si="70"/>
        <v>-0.23611111111111149</v>
      </c>
      <c r="G865" s="17">
        <f t="shared" si="71"/>
        <v>-0.85000000000000142</v>
      </c>
      <c r="R865">
        <f t="shared" si="67"/>
        <v>0</v>
      </c>
      <c r="S865">
        <f t="shared" si="68"/>
        <v>72.599999999999994</v>
      </c>
      <c r="T865">
        <f t="shared" si="69"/>
        <v>20.166666666666664</v>
      </c>
    </row>
    <row r="866" spans="2:20" x14ac:dyDescent="0.2">
      <c r="B866" s="4" t="s">
        <v>52</v>
      </c>
      <c r="C866" s="4">
        <v>858</v>
      </c>
      <c r="D866" s="4">
        <v>269</v>
      </c>
      <c r="E866" s="11">
        <v>71.8</v>
      </c>
      <c r="F866" s="17">
        <f t="shared" si="70"/>
        <v>-0.22222222222222143</v>
      </c>
      <c r="G866" s="17">
        <f t="shared" si="71"/>
        <v>-0.79999999999999716</v>
      </c>
      <c r="R866">
        <f t="shared" si="67"/>
        <v>0</v>
      </c>
      <c r="S866">
        <f t="shared" si="68"/>
        <v>71.8</v>
      </c>
      <c r="T866">
        <f t="shared" si="69"/>
        <v>19.944444444444443</v>
      </c>
    </row>
    <row r="867" spans="2:20" x14ac:dyDescent="0.2">
      <c r="B867" s="4" t="s">
        <v>52</v>
      </c>
      <c r="C867" s="4">
        <v>859</v>
      </c>
      <c r="D867" s="4">
        <v>270</v>
      </c>
      <c r="E867" s="11">
        <v>71</v>
      </c>
      <c r="F867" s="17">
        <f t="shared" si="70"/>
        <v>-0.23611111111111149</v>
      </c>
      <c r="G867" s="17">
        <f t="shared" si="71"/>
        <v>-0.85000000000000142</v>
      </c>
      <c r="R867">
        <f t="shared" si="67"/>
        <v>0</v>
      </c>
      <c r="S867">
        <f t="shared" si="68"/>
        <v>71</v>
      </c>
      <c r="T867">
        <f t="shared" si="69"/>
        <v>19.722222222222221</v>
      </c>
    </row>
    <row r="868" spans="2:20" x14ac:dyDescent="0.2">
      <c r="B868" s="4" t="s">
        <v>52</v>
      </c>
      <c r="C868" s="4">
        <v>860</v>
      </c>
      <c r="D868" s="4">
        <v>271</v>
      </c>
      <c r="E868" s="11">
        <v>70.099999999999994</v>
      </c>
      <c r="F868" s="17">
        <f t="shared" si="70"/>
        <v>-0.22222222222222143</v>
      </c>
      <c r="G868" s="17">
        <f t="shared" si="71"/>
        <v>-0.79999999999999716</v>
      </c>
      <c r="R868">
        <f t="shared" si="67"/>
        <v>0</v>
      </c>
      <c r="S868">
        <f t="shared" si="68"/>
        <v>70.099999999999994</v>
      </c>
      <c r="T868">
        <f t="shared" si="69"/>
        <v>19.472222222222221</v>
      </c>
    </row>
    <row r="869" spans="2:20" x14ac:dyDescent="0.2">
      <c r="B869" s="4" t="s">
        <v>52</v>
      </c>
      <c r="C869" s="4">
        <v>861</v>
      </c>
      <c r="D869" s="4">
        <v>272</v>
      </c>
      <c r="E869" s="11">
        <v>69.400000000000006</v>
      </c>
      <c r="F869" s="17">
        <f t="shared" si="70"/>
        <v>-0.16666666666666508</v>
      </c>
      <c r="G869" s="17">
        <f t="shared" si="71"/>
        <v>-0.59999999999999432</v>
      </c>
      <c r="R869">
        <f t="shared" si="67"/>
        <v>0</v>
      </c>
      <c r="S869">
        <f t="shared" si="68"/>
        <v>69.400000000000006</v>
      </c>
      <c r="T869">
        <f t="shared" si="69"/>
        <v>19.277777777777779</v>
      </c>
    </row>
    <row r="870" spans="2:20" x14ac:dyDescent="0.2">
      <c r="B870" s="4" t="s">
        <v>52</v>
      </c>
      <c r="C870" s="4">
        <v>862</v>
      </c>
      <c r="D870" s="4">
        <v>273</v>
      </c>
      <c r="E870" s="11">
        <v>68.900000000000006</v>
      </c>
      <c r="F870" s="17">
        <f t="shared" si="70"/>
        <v>-0.1388888888888889</v>
      </c>
      <c r="G870" s="17">
        <f t="shared" si="71"/>
        <v>-0.5</v>
      </c>
      <c r="R870">
        <f t="shared" si="67"/>
        <v>0</v>
      </c>
      <c r="S870">
        <f t="shared" si="68"/>
        <v>68.900000000000006</v>
      </c>
      <c r="T870">
        <f t="shared" si="69"/>
        <v>19.138888888888889</v>
      </c>
    </row>
    <row r="871" spans="2:20" x14ac:dyDescent="0.2">
      <c r="B871" s="4" t="s">
        <v>52</v>
      </c>
      <c r="C871" s="4">
        <v>863</v>
      </c>
      <c r="D871" s="4">
        <v>274</v>
      </c>
      <c r="E871" s="11">
        <v>68.400000000000006</v>
      </c>
      <c r="F871" s="17">
        <f t="shared" si="70"/>
        <v>-0.1388888888888889</v>
      </c>
      <c r="G871" s="17">
        <f t="shared" si="71"/>
        <v>-0.5</v>
      </c>
      <c r="R871">
        <f t="shared" si="67"/>
        <v>0</v>
      </c>
      <c r="S871">
        <f t="shared" si="68"/>
        <v>68.400000000000006</v>
      </c>
      <c r="T871">
        <f t="shared" si="69"/>
        <v>19</v>
      </c>
    </row>
    <row r="872" spans="2:20" x14ac:dyDescent="0.2">
      <c r="B872" s="4" t="s">
        <v>52</v>
      </c>
      <c r="C872" s="4">
        <v>864</v>
      </c>
      <c r="D872" s="4">
        <v>275</v>
      </c>
      <c r="E872" s="11">
        <v>67.900000000000006</v>
      </c>
      <c r="F872" s="17">
        <f t="shared" si="70"/>
        <v>-0.18055555555555713</v>
      </c>
      <c r="G872" s="17">
        <f t="shared" si="71"/>
        <v>-0.65000000000000568</v>
      </c>
      <c r="R872">
        <f t="shared" si="67"/>
        <v>0</v>
      </c>
      <c r="S872">
        <f t="shared" si="68"/>
        <v>67.900000000000006</v>
      </c>
      <c r="T872">
        <f t="shared" si="69"/>
        <v>18.861111111111111</v>
      </c>
    </row>
    <row r="873" spans="2:20" x14ac:dyDescent="0.2">
      <c r="B873" s="4" t="s">
        <v>52</v>
      </c>
      <c r="C873" s="4">
        <v>865</v>
      </c>
      <c r="D873" s="4">
        <v>276</v>
      </c>
      <c r="E873" s="11">
        <v>67.099999999999994</v>
      </c>
      <c r="F873" s="17">
        <f t="shared" si="70"/>
        <v>-0.29166666666666785</v>
      </c>
      <c r="G873" s="17">
        <f t="shared" si="71"/>
        <v>-1.0500000000000043</v>
      </c>
      <c r="R873">
        <f t="shared" si="67"/>
        <v>0</v>
      </c>
      <c r="S873">
        <f t="shared" si="68"/>
        <v>67.099999999999994</v>
      </c>
      <c r="T873">
        <f t="shared" si="69"/>
        <v>18.638888888888886</v>
      </c>
    </row>
    <row r="874" spans="2:20" x14ac:dyDescent="0.2">
      <c r="B874" s="4" t="s">
        <v>52</v>
      </c>
      <c r="C874" s="4">
        <v>866</v>
      </c>
      <c r="D874" s="4">
        <v>277</v>
      </c>
      <c r="E874" s="11">
        <v>65.8</v>
      </c>
      <c r="F874" s="17">
        <f t="shared" si="70"/>
        <v>-0.44444444444444386</v>
      </c>
      <c r="G874" s="17">
        <f t="shared" si="71"/>
        <v>-1.5999999999999979</v>
      </c>
      <c r="R874">
        <f t="shared" si="67"/>
        <v>0</v>
      </c>
      <c r="S874">
        <f t="shared" si="68"/>
        <v>65.8</v>
      </c>
      <c r="T874">
        <f t="shared" si="69"/>
        <v>18.277777777777775</v>
      </c>
    </row>
    <row r="875" spans="2:20" x14ac:dyDescent="0.2">
      <c r="B875" s="4" t="s">
        <v>52</v>
      </c>
      <c r="C875" s="4">
        <v>867</v>
      </c>
      <c r="D875" s="4">
        <v>278</v>
      </c>
      <c r="E875" s="11">
        <v>63.9</v>
      </c>
      <c r="F875" s="17">
        <f t="shared" si="70"/>
        <v>-0.61111111111111094</v>
      </c>
      <c r="G875" s="17">
        <f t="shared" si="71"/>
        <v>-2.1999999999999993</v>
      </c>
      <c r="R875">
        <f t="shared" si="67"/>
        <v>0</v>
      </c>
      <c r="S875">
        <f t="shared" si="68"/>
        <v>63.9</v>
      </c>
      <c r="T875">
        <f t="shared" si="69"/>
        <v>17.75</v>
      </c>
    </row>
    <row r="876" spans="2:20" x14ac:dyDescent="0.2">
      <c r="B876" s="4" t="s">
        <v>52</v>
      </c>
      <c r="C876" s="4">
        <v>868</v>
      </c>
      <c r="D876" s="4">
        <v>279</v>
      </c>
      <c r="E876" s="11">
        <v>61.4</v>
      </c>
      <c r="F876" s="17">
        <f t="shared" si="70"/>
        <v>-0.76388888888888884</v>
      </c>
      <c r="G876" s="17">
        <f t="shared" si="71"/>
        <v>-2.75</v>
      </c>
      <c r="R876">
        <f t="shared" si="67"/>
        <v>0</v>
      </c>
      <c r="S876">
        <f t="shared" si="68"/>
        <v>61.4</v>
      </c>
      <c r="T876">
        <f t="shared" si="69"/>
        <v>17.055555555555554</v>
      </c>
    </row>
    <row r="877" spans="2:20" x14ac:dyDescent="0.2">
      <c r="B877" s="4" t="s">
        <v>52</v>
      </c>
      <c r="C877" s="4">
        <v>869</v>
      </c>
      <c r="D877" s="4">
        <v>280</v>
      </c>
      <c r="E877" s="11">
        <v>58.4</v>
      </c>
      <c r="F877" s="17">
        <f t="shared" si="70"/>
        <v>-0.83333333333333326</v>
      </c>
      <c r="G877" s="17">
        <f t="shared" si="71"/>
        <v>-3</v>
      </c>
      <c r="R877">
        <f t="shared" si="67"/>
        <v>0</v>
      </c>
      <c r="S877">
        <f t="shared" si="68"/>
        <v>58.4</v>
      </c>
      <c r="T877">
        <f t="shared" si="69"/>
        <v>16.222222222222221</v>
      </c>
    </row>
    <row r="878" spans="2:20" x14ac:dyDescent="0.2">
      <c r="B878" s="4" t="s">
        <v>52</v>
      </c>
      <c r="C878" s="4">
        <v>870</v>
      </c>
      <c r="D878" s="4">
        <v>281</v>
      </c>
      <c r="E878" s="11">
        <v>55.4</v>
      </c>
      <c r="F878" s="17">
        <f t="shared" si="70"/>
        <v>-0.83333333333333326</v>
      </c>
      <c r="G878" s="17">
        <f t="shared" si="71"/>
        <v>-3</v>
      </c>
      <c r="R878">
        <f t="shared" si="67"/>
        <v>0</v>
      </c>
      <c r="S878">
        <f t="shared" si="68"/>
        <v>55.4</v>
      </c>
      <c r="T878">
        <f t="shared" si="69"/>
        <v>15.388888888888888</v>
      </c>
    </row>
    <row r="879" spans="2:20" x14ac:dyDescent="0.2">
      <c r="B879" s="4" t="s">
        <v>52</v>
      </c>
      <c r="C879" s="4">
        <v>871</v>
      </c>
      <c r="D879" s="4">
        <v>282</v>
      </c>
      <c r="E879" s="11">
        <v>52.4</v>
      </c>
      <c r="F879" s="17">
        <f t="shared" si="70"/>
        <v>-0.74999999999999978</v>
      </c>
      <c r="G879" s="17">
        <f t="shared" si="71"/>
        <v>-2.6999999999999993</v>
      </c>
      <c r="R879">
        <f t="shared" si="67"/>
        <v>0</v>
      </c>
      <c r="S879">
        <f t="shared" si="68"/>
        <v>52.4</v>
      </c>
      <c r="T879">
        <f t="shared" si="69"/>
        <v>14.555555555555555</v>
      </c>
    </row>
    <row r="880" spans="2:20" x14ac:dyDescent="0.2">
      <c r="B880" s="4" t="s">
        <v>52</v>
      </c>
      <c r="C880" s="4">
        <v>872</v>
      </c>
      <c r="D880" s="4">
        <v>283</v>
      </c>
      <c r="E880" s="11">
        <v>50</v>
      </c>
      <c r="F880" s="17">
        <f t="shared" si="70"/>
        <v>-0.56944444444444464</v>
      </c>
      <c r="G880" s="17">
        <f t="shared" si="71"/>
        <v>-2.0500000000000007</v>
      </c>
      <c r="R880">
        <f t="shared" si="67"/>
        <v>0</v>
      </c>
      <c r="S880">
        <f t="shared" si="68"/>
        <v>50</v>
      </c>
      <c r="T880">
        <f t="shared" si="69"/>
        <v>13.888888888888889</v>
      </c>
    </row>
    <row r="881" spans="2:20" x14ac:dyDescent="0.2">
      <c r="B881" s="4" t="s">
        <v>52</v>
      </c>
      <c r="C881" s="4">
        <v>873</v>
      </c>
      <c r="D881" s="4">
        <v>284</v>
      </c>
      <c r="E881" s="11">
        <v>48.3</v>
      </c>
      <c r="F881" s="17">
        <f t="shared" si="70"/>
        <v>-0.37500000000000039</v>
      </c>
      <c r="G881" s="17">
        <f t="shared" si="71"/>
        <v>-1.3500000000000014</v>
      </c>
      <c r="R881">
        <f t="shared" si="67"/>
        <v>0</v>
      </c>
      <c r="S881">
        <f t="shared" si="68"/>
        <v>48.3</v>
      </c>
      <c r="T881">
        <f t="shared" si="69"/>
        <v>13.416666666666666</v>
      </c>
    </row>
    <row r="882" spans="2:20" x14ac:dyDescent="0.2">
      <c r="B882" s="4" t="s">
        <v>52</v>
      </c>
      <c r="C882" s="4">
        <v>874</v>
      </c>
      <c r="D882" s="4">
        <v>285</v>
      </c>
      <c r="E882" s="11">
        <v>47.3</v>
      </c>
      <c r="F882" s="17">
        <f t="shared" si="70"/>
        <v>-0.20833333333333331</v>
      </c>
      <c r="G882" s="17">
        <f t="shared" si="71"/>
        <v>-0.75</v>
      </c>
      <c r="R882">
        <f t="shared" si="67"/>
        <v>0</v>
      </c>
      <c r="S882">
        <f t="shared" si="68"/>
        <v>47.3</v>
      </c>
      <c r="T882">
        <f t="shared" si="69"/>
        <v>13.138888888888888</v>
      </c>
    </row>
    <row r="883" spans="2:20" x14ac:dyDescent="0.2">
      <c r="B883" s="4" t="s">
        <v>52</v>
      </c>
      <c r="C883" s="4">
        <v>875</v>
      </c>
      <c r="D883" s="4">
        <v>286</v>
      </c>
      <c r="E883" s="11">
        <v>46.8</v>
      </c>
      <c r="F883" s="17">
        <f t="shared" si="70"/>
        <v>-5.5555555555555358E-2</v>
      </c>
      <c r="G883" s="17">
        <f t="shared" si="71"/>
        <v>-0.19999999999999929</v>
      </c>
      <c r="R883">
        <f t="shared" si="67"/>
        <v>0</v>
      </c>
      <c r="S883">
        <f t="shared" si="68"/>
        <v>46.8</v>
      </c>
      <c r="T883">
        <f t="shared" si="69"/>
        <v>12.999999999999998</v>
      </c>
    </row>
    <row r="884" spans="2:20" x14ac:dyDescent="0.2">
      <c r="B884" s="4" t="s">
        <v>52</v>
      </c>
      <c r="C884" s="4">
        <v>876</v>
      </c>
      <c r="D884" s="4">
        <v>287</v>
      </c>
      <c r="E884" s="11">
        <v>46.9</v>
      </c>
      <c r="F884" s="17">
        <f t="shared" si="70"/>
        <v>4.1666666666667261E-2</v>
      </c>
      <c r="G884" s="17">
        <f t="shared" si="71"/>
        <v>0.15000000000000213</v>
      </c>
      <c r="R884">
        <f t="shared" si="67"/>
        <v>0</v>
      </c>
      <c r="S884">
        <f t="shared" si="68"/>
        <v>46.9</v>
      </c>
      <c r="T884">
        <f t="shared" si="69"/>
        <v>13.027777777777777</v>
      </c>
    </row>
    <row r="885" spans="2:20" x14ac:dyDescent="0.2">
      <c r="B885" s="4" t="s">
        <v>52</v>
      </c>
      <c r="C885" s="4">
        <v>877</v>
      </c>
      <c r="D885" s="4">
        <v>288</v>
      </c>
      <c r="E885" s="11">
        <v>47.1</v>
      </c>
      <c r="F885" s="17">
        <f t="shared" si="70"/>
        <v>8.3333333333333523E-2</v>
      </c>
      <c r="G885" s="17">
        <f t="shared" si="71"/>
        <v>0.30000000000000071</v>
      </c>
      <c r="R885">
        <f t="shared" si="67"/>
        <v>0</v>
      </c>
      <c r="S885">
        <f t="shared" si="68"/>
        <v>47.1</v>
      </c>
      <c r="T885">
        <f t="shared" si="69"/>
        <v>13.083333333333334</v>
      </c>
    </row>
    <row r="886" spans="2:20" x14ac:dyDescent="0.2">
      <c r="B886" s="4" t="s">
        <v>52</v>
      </c>
      <c r="C886" s="4">
        <v>878</v>
      </c>
      <c r="D886" s="4">
        <v>289</v>
      </c>
      <c r="E886" s="11">
        <v>47.5</v>
      </c>
      <c r="F886" s="17">
        <f t="shared" si="70"/>
        <v>9.7222222222221627E-2</v>
      </c>
      <c r="G886" s="17">
        <f t="shared" si="71"/>
        <v>0.34999999999999787</v>
      </c>
      <c r="R886">
        <f t="shared" si="67"/>
        <v>0</v>
      </c>
      <c r="S886">
        <f t="shared" si="68"/>
        <v>47.5</v>
      </c>
      <c r="T886">
        <f t="shared" si="69"/>
        <v>13.194444444444445</v>
      </c>
    </row>
    <row r="887" spans="2:20" x14ac:dyDescent="0.2">
      <c r="B887" s="4" t="s">
        <v>52</v>
      </c>
      <c r="C887" s="4">
        <v>879</v>
      </c>
      <c r="D887" s="4">
        <v>290</v>
      </c>
      <c r="E887" s="11">
        <v>47.8</v>
      </c>
      <c r="F887" s="17">
        <f t="shared" si="70"/>
        <v>0.11111111111111072</v>
      </c>
      <c r="G887" s="17">
        <f t="shared" si="71"/>
        <v>0.39999999999999858</v>
      </c>
      <c r="R887">
        <f t="shared" si="67"/>
        <v>0</v>
      </c>
      <c r="S887">
        <f t="shared" si="68"/>
        <v>47.8</v>
      </c>
      <c r="T887">
        <f t="shared" si="69"/>
        <v>13.277777777777777</v>
      </c>
    </row>
    <row r="888" spans="2:20" x14ac:dyDescent="0.2">
      <c r="B888" s="4" t="s">
        <v>52</v>
      </c>
      <c r="C888" s="4">
        <v>880</v>
      </c>
      <c r="D888" s="4">
        <v>291</v>
      </c>
      <c r="E888" s="11">
        <v>48.3</v>
      </c>
      <c r="F888" s="17">
        <f t="shared" si="70"/>
        <v>0.1388888888888889</v>
      </c>
      <c r="G888" s="17">
        <f t="shared" si="71"/>
        <v>0.5</v>
      </c>
      <c r="R888">
        <f t="shared" si="67"/>
        <v>0</v>
      </c>
      <c r="S888">
        <f t="shared" si="68"/>
        <v>48.3</v>
      </c>
      <c r="T888">
        <f t="shared" si="69"/>
        <v>13.416666666666666</v>
      </c>
    </row>
    <row r="889" spans="2:20" x14ac:dyDescent="0.2">
      <c r="B889" s="4" t="s">
        <v>52</v>
      </c>
      <c r="C889" s="4">
        <v>881</v>
      </c>
      <c r="D889" s="4">
        <v>292</v>
      </c>
      <c r="E889" s="11">
        <v>48.8</v>
      </c>
      <c r="F889" s="17">
        <f t="shared" si="70"/>
        <v>0.16666666666666705</v>
      </c>
      <c r="G889" s="17">
        <f t="shared" si="71"/>
        <v>0.60000000000000142</v>
      </c>
      <c r="R889">
        <f t="shared" si="67"/>
        <v>0</v>
      </c>
      <c r="S889">
        <f t="shared" si="68"/>
        <v>48.8</v>
      </c>
      <c r="T889">
        <f t="shared" si="69"/>
        <v>13.555555555555554</v>
      </c>
    </row>
    <row r="890" spans="2:20" x14ac:dyDescent="0.2">
      <c r="B890" s="4" t="s">
        <v>52</v>
      </c>
      <c r="C890" s="4">
        <v>882</v>
      </c>
      <c r="D890" s="4">
        <v>293</v>
      </c>
      <c r="E890" s="11">
        <v>49.5</v>
      </c>
      <c r="F890" s="17">
        <f t="shared" si="70"/>
        <v>0.19444444444444522</v>
      </c>
      <c r="G890" s="17">
        <f t="shared" si="71"/>
        <v>0.70000000000000284</v>
      </c>
      <c r="R890">
        <f t="shared" si="67"/>
        <v>0</v>
      </c>
      <c r="S890">
        <f t="shared" si="68"/>
        <v>49.5</v>
      </c>
      <c r="T890">
        <f t="shared" si="69"/>
        <v>13.75</v>
      </c>
    </row>
    <row r="891" spans="2:20" x14ac:dyDescent="0.2">
      <c r="B891" s="4" t="s">
        <v>52</v>
      </c>
      <c r="C891" s="4">
        <v>883</v>
      </c>
      <c r="D891" s="4">
        <v>294</v>
      </c>
      <c r="E891" s="11">
        <v>50.2</v>
      </c>
      <c r="F891" s="17">
        <f t="shared" si="70"/>
        <v>0.18055555555555516</v>
      </c>
      <c r="G891" s="17">
        <f t="shared" si="71"/>
        <v>0.64999999999999858</v>
      </c>
      <c r="R891">
        <f t="shared" si="67"/>
        <v>0</v>
      </c>
      <c r="S891">
        <f t="shared" si="68"/>
        <v>50.2</v>
      </c>
      <c r="T891">
        <f t="shared" si="69"/>
        <v>13.944444444444445</v>
      </c>
    </row>
    <row r="892" spans="2:20" x14ac:dyDescent="0.2">
      <c r="B892" s="4" t="s">
        <v>52</v>
      </c>
      <c r="C892" s="4">
        <v>884</v>
      </c>
      <c r="D892" s="4">
        <v>295</v>
      </c>
      <c r="E892" s="11">
        <v>50.8</v>
      </c>
      <c r="F892" s="17">
        <f t="shared" si="70"/>
        <v>0.16666666666666607</v>
      </c>
      <c r="G892" s="17">
        <f t="shared" si="71"/>
        <v>0.59999999999999787</v>
      </c>
      <c r="R892">
        <f t="shared" si="67"/>
        <v>0</v>
      </c>
      <c r="S892">
        <f t="shared" si="68"/>
        <v>50.8</v>
      </c>
      <c r="T892">
        <f t="shared" si="69"/>
        <v>14.111111111111111</v>
      </c>
    </row>
    <row r="893" spans="2:20" x14ac:dyDescent="0.2">
      <c r="B893" s="4" t="s">
        <v>52</v>
      </c>
      <c r="C893" s="4">
        <v>885</v>
      </c>
      <c r="D893" s="4">
        <v>296</v>
      </c>
      <c r="E893" s="11">
        <v>51.4</v>
      </c>
      <c r="F893" s="17">
        <f t="shared" si="70"/>
        <v>0.1388888888888889</v>
      </c>
      <c r="G893" s="17">
        <f t="shared" si="71"/>
        <v>0.5</v>
      </c>
      <c r="R893">
        <f t="shared" si="67"/>
        <v>0</v>
      </c>
      <c r="S893">
        <f t="shared" si="68"/>
        <v>51.4</v>
      </c>
      <c r="T893">
        <f t="shared" si="69"/>
        <v>14.277777777777777</v>
      </c>
    </row>
    <row r="894" spans="2:20" x14ac:dyDescent="0.2">
      <c r="B894" s="4" t="s">
        <v>52</v>
      </c>
      <c r="C894" s="4">
        <v>886</v>
      </c>
      <c r="D894" s="4">
        <v>297</v>
      </c>
      <c r="E894" s="11">
        <v>51.8</v>
      </c>
      <c r="F894" s="17">
        <f t="shared" si="70"/>
        <v>6.9444444444444448E-2</v>
      </c>
      <c r="G894" s="17">
        <f t="shared" si="71"/>
        <v>0.25</v>
      </c>
      <c r="R894">
        <f t="shared" si="67"/>
        <v>0</v>
      </c>
      <c r="S894">
        <f t="shared" si="68"/>
        <v>51.8</v>
      </c>
      <c r="T894">
        <f t="shared" si="69"/>
        <v>14.388888888888888</v>
      </c>
    </row>
    <row r="895" spans="2:20" x14ac:dyDescent="0.2">
      <c r="B895" s="4" t="s">
        <v>52</v>
      </c>
      <c r="C895" s="4">
        <v>887</v>
      </c>
      <c r="D895" s="4">
        <v>298</v>
      </c>
      <c r="E895" s="11">
        <v>51.9</v>
      </c>
      <c r="F895" s="17">
        <f t="shared" si="70"/>
        <v>-1.3888888888888099E-2</v>
      </c>
      <c r="G895" s="17">
        <f t="shared" si="71"/>
        <v>-4.9999999999997158E-2</v>
      </c>
      <c r="R895">
        <f t="shared" si="67"/>
        <v>0</v>
      </c>
      <c r="S895">
        <f t="shared" si="68"/>
        <v>51.9</v>
      </c>
      <c r="T895">
        <f t="shared" si="69"/>
        <v>14.416666666666666</v>
      </c>
    </row>
    <row r="896" spans="2:20" x14ac:dyDescent="0.2">
      <c r="B896" s="4" t="s">
        <v>52</v>
      </c>
      <c r="C896" s="4">
        <v>888</v>
      </c>
      <c r="D896" s="4">
        <v>299</v>
      </c>
      <c r="E896" s="11">
        <v>51.7</v>
      </c>
      <c r="F896" s="17">
        <f t="shared" si="70"/>
        <v>-9.7222222222221627E-2</v>
      </c>
      <c r="G896" s="17">
        <f t="shared" si="71"/>
        <v>-0.34999999999999787</v>
      </c>
      <c r="R896">
        <f t="shared" si="67"/>
        <v>0</v>
      </c>
      <c r="S896">
        <f t="shared" si="68"/>
        <v>51.7</v>
      </c>
      <c r="T896">
        <f t="shared" si="69"/>
        <v>14.361111111111111</v>
      </c>
    </row>
    <row r="897" spans="2:20" x14ac:dyDescent="0.2">
      <c r="B897" s="4" t="s">
        <v>52</v>
      </c>
      <c r="C897" s="4">
        <v>889</v>
      </c>
      <c r="D897" s="4">
        <v>300</v>
      </c>
      <c r="E897" s="11">
        <v>51.2</v>
      </c>
      <c r="F897" s="17">
        <f t="shared" si="70"/>
        <v>-0.18055555555555614</v>
      </c>
      <c r="G897" s="17">
        <f t="shared" si="71"/>
        <v>-0.65000000000000213</v>
      </c>
      <c r="R897">
        <f t="shared" si="67"/>
        <v>0</v>
      </c>
      <c r="S897">
        <f t="shared" si="68"/>
        <v>51.2</v>
      </c>
      <c r="T897">
        <f t="shared" si="69"/>
        <v>14.222222222222223</v>
      </c>
    </row>
    <row r="898" spans="2:20" x14ac:dyDescent="0.2">
      <c r="B898" s="4" t="s">
        <v>52</v>
      </c>
      <c r="C898" s="4">
        <v>890</v>
      </c>
      <c r="D898" s="4">
        <v>301</v>
      </c>
      <c r="E898" s="11">
        <v>50.4</v>
      </c>
      <c r="F898" s="17">
        <f t="shared" si="70"/>
        <v>-0.27777777777777779</v>
      </c>
      <c r="G898" s="17">
        <f t="shared" si="71"/>
        <v>-1</v>
      </c>
      <c r="R898">
        <f t="shared" si="67"/>
        <v>0</v>
      </c>
      <c r="S898">
        <f t="shared" si="68"/>
        <v>50.4</v>
      </c>
      <c r="T898">
        <f t="shared" si="69"/>
        <v>14</v>
      </c>
    </row>
    <row r="899" spans="2:20" x14ac:dyDescent="0.2">
      <c r="B899" s="4" t="s">
        <v>52</v>
      </c>
      <c r="C899" s="4">
        <v>891</v>
      </c>
      <c r="D899" s="4">
        <v>302</v>
      </c>
      <c r="E899" s="11">
        <v>49.2</v>
      </c>
      <c r="F899" s="17">
        <f t="shared" si="70"/>
        <v>-0.37499999999999939</v>
      </c>
      <c r="G899" s="17">
        <f t="shared" si="71"/>
        <v>-1.3499999999999979</v>
      </c>
      <c r="R899">
        <f t="shared" si="67"/>
        <v>0</v>
      </c>
      <c r="S899">
        <f t="shared" si="68"/>
        <v>49.2</v>
      </c>
      <c r="T899">
        <f t="shared" si="69"/>
        <v>13.666666666666668</v>
      </c>
    </row>
    <row r="900" spans="2:20" x14ac:dyDescent="0.2">
      <c r="B900" s="4" t="s">
        <v>52</v>
      </c>
      <c r="C900" s="4">
        <v>892</v>
      </c>
      <c r="D900" s="4">
        <v>303</v>
      </c>
      <c r="E900" s="11">
        <v>47.7</v>
      </c>
      <c r="F900" s="17">
        <f t="shared" si="70"/>
        <v>-0.40277777777777857</v>
      </c>
      <c r="G900" s="17">
        <f t="shared" si="71"/>
        <v>-1.4500000000000028</v>
      </c>
      <c r="R900">
        <f t="shared" si="67"/>
        <v>0</v>
      </c>
      <c r="S900">
        <f t="shared" si="68"/>
        <v>47.7</v>
      </c>
      <c r="T900">
        <f t="shared" si="69"/>
        <v>13.25</v>
      </c>
    </row>
    <row r="901" spans="2:20" x14ac:dyDescent="0.2">
      <c r="B901" s="4" t="s">
        <v>52</v>
      </c>
      <c r="C901" s="4">
        <v>893</v>
      </c>
      <c r="D901" s="4">
        <v>304</v>
      </c>
      <c r="E901" s="11">
        <v>46.3</v>
      </c>
      <c r="F901" s="17">
        <f t="shared" si="70"/>
        <v>-0.36111111111111133</v>
      </c>
      <c r="G901" s="17">
        <f t="shared" si="71"/>
        <v>-1.3000000000000007</v>
      </c>
      <c r="R901">
        <f t="shared" si="67"/>
        <v>0</v>
      </c>
      <c r="S901">
        <f t="shared" si="68"/>
        <v>46.3</v>
      </c>
      <c r="T901">
        <f t="shared" si="69"/>
        <v>12.861111111111111</v>
      </c>
    </row>
    <row r="902" spans="2:20" x14ac:dyDescent="0.2">
      <c r="B902" s="4" t="s">
        <v>52</v>
      </c>
      <c r="C902" s="4">
        <v>894</v>
      </c>
      <c r="D902" s="4">
        <v>305</v>
      </c>
      <c r="E902" s="11">
        <v>45.1</v>
      </c>
      <c r="F902" s="17">
        <f t="shared" si="70"/>
        <v>-0.29166666666666585</v>
      </c>
      <c r="G902" s="17">
        <f t="shared" si="71"/>
        <v>-1.0499999999999972</v>
      </c>
      <c r="R902">
        <f t="shared" si="67"/>
        <v>0</v>
      </c>
      <c r="S902">
        <f t="shared" si="68"/>
        <v>45.1</v>
      </c>
      <c r="T902">
        <f t="shared" si="69"/>
        <v>12.527777777777779</v>
      </c>
    </row>
    <row r="903" spans="2:20" x14ac:dyDescent="0.2">
      <c r="B903" s="4" t="s">
        <v>52</v>
      </c>
      <c r="C903" s="4">
        <v>895</v>
      </c>
      <c r="D903" s="4">
        <v>306</v>
      </c>
      <c r="E903" s="11">
        <v>44.2</v>
      </c>
      <c r="F903" s="17">
        <f t="shared" si="70"/>
        <v>-0.19444444444444425</v>
      </c>
      <c r="G903" s="17">
        <f t="shared" si="71"/>
        <v>-0.69999999999999929</v>
      </c>
      <c r="R903">
        <f t="shared" si="67"/>
        <v>0</v>
      </c>
      <c r="S903">
        <f t="shared" si="68"/>
        <v>44.2</v>
      </c>
      <c r="T903">
        <f t="shared" si="69"/>
        <v>12.277777777777779</v>
      </c>
    </row>
    <row r="904" spans="2:20" x14ac:dyDescent="0.2">
      <c r="B904" s="4" t="s">
        <v>52</v>
      </c>
      <c r="C904" s="4">
        <v>896</v>
      </c>
      <c r="D904" s="4">
        <v>307</v>
      </c>
      <c r="E904" s="11">
        <v>43.7</v>
      </c>
      <c r="F904" s="17">
        <f t="shared" si="70"/>
        <v>-0.1111111111111117</v>
      </c>
      <c r="G904" s="17">
        <f t="shared" si="71"/>
        <v>-0.40000000000000213</v>
      </c>
      <c r="R904">
        <f t="shared" ref="R904:R967" si="72">IF(E904&lt;1,1,0)</f>
        <v>0</v>
      </c>
      <c r="S904">
        <f t="shared" ref="S904:S967" si="73">IF(R904=1,"",E904)</f>
        <v>43.7</v>
      </c>
      <c r="T904">
        <f t="shared" ref="T904:T967" si="74">E904/3.6</f>
        <v>12.138888888888889</v>
      </c>
    </row>
    <row r="905" spans="2:20" x14ac:dyDescent="0.2">
      <c r="B905" s="4" t="s">
        <v>52</v>
      </c>
      <c r="C905" s="4">
        <v>897</v>
      </c>
      <c r="D905" s="4">
        <v>308</v>
      </c>
      <c r="E905" s="11">
        <v>43.4</v>
      </c>
      <c r="F905" s="17">
        <f t="shared" si="70"/>
        <v>-8.3333333333333523E-2</v>
      </c>
      <c r="G905" s="17">
        <f t="shared" si="71"/>
        <v>-0.30000000000000071</v>
      </c>
      <c r="R905">
        <f t="shared" si="72"/>
        <v>0</v>
      </c>
      <c r="S905">
        <f t="shared" si="73"/>
        <v>43.4</v>
      </c>
      <c r="T905">
        <f t="shared" si="74"/>
        <v>12.055555555555555</v>
      </c>
    </row>
    <row r="906" spans="2:20" x14ac:dyDescent="0.2">
      <c r="B906" s="4" t="s">
        <v>52</v>
      </c>
      <c r="C906" s="4">
        <v>898</v>
      </c>
      <c r="D906" s="4">
        <v>309</v>
      </c>
      <c r="E906" s="11">
        <v>43.1</v>
      </c>
      <c r="F906" s="17">
        <f t="shared" si="70"/>
        <v>-0.12499999999999981</v>
      </c>
      <c r="G906" s="17">
        <f t="shared" si="71"/>
        <v>-0.44999999999999929</v>
      </c>
      <c r="R906">
        <f t="shared" si="72"/>
        <v>0</v>
      </c>
      <c r="S906">
        <f t="shared" si="73"/>
        <v>43.1</v>
      </c>
      <c r="T906">
        <f t="shared" si="74"/>
        <v>11.972222222222223</v>
      </c>
    </row>
    <row r="907" spans="2:20" x14ac:dyDescent="0.2">
      <c r="B907" s="4" t="s">
        <v>52</v>
      </c>
      <c r="C907" s="4">
        <v>899</v>
      </c>
      <c r="D907" s="4">
        <v>310</v>
      </c>
      <c r="E907" s="11">
        <v>42.5</v>
      </c>
      <c r="F907" s="17">
        <f t="shared" si="70"/>
        <v>-0.18055555555555614</v>
      </c>
      <c r="G907" s="17">
        <f t="shared" si="71"/>
        <v>-0.65000000000000213</v>
      </c>
      <c r="R907">
        <f t="shared" si="72"/>
        <v>0</v>
      </c>
      <c r="S907">
        <f t="shared" si="73"/>
        <v>42.5</v>
      </c>
      <c r="T907">
        <f t="shared" si="74"/>
        <v>11.805555555555555</v>
      </c>
    </row>
    <row r="908" spans="2:20" x14ac:dyDescent="0.2">
      <c r="B908" s="4" t="s">
        <v>52</v>
      </c>
      <c r="C908" s="4">
        <v>900</v>
      </c>
      <c r="D908" s="4">
        <v>311</v>
      </c>
      <c r="E908" s="11">
        <v>41.8</v>
      </c>
      <c r="F908" s="17">
        <f t="shared" si="70"/>
        <v>-0.19444444444444425</v>
      </c>
      <c r="G908" s="17">
        <f t="shared" si="71"/>
        <v>-0.69999999999999929</v>
      </c>
      <c r="R908">
        <f t="shared" si="72"/>
        <v>0</v>
      </c>
      <c r="S908">
        <f t="shared" si="73"/>
        <v>41.8</v>
      </c>
      <c r="T908">
        <f t="shared" si="74"/>
        <v>11.611111111111111</v>
      </c>
    </row>
    <row r="909" spans="2:20" x14ac:dyDescent="0.2">
      <c r="B909" s="4" t="s">
        <v>52</v>
      </c>
      <c r="C909" s="4">
        <v>901</v>
      </c>
      <c r="D909" s="4">
        <v>312</v>
      </c>
      <c r="E909" s="11">
        <v>41.1</v>
      </c>
      <c r="F909" s="17">
        <f t="shared" si="70"/>
        <v>-0.20833333333333331</v>
      </c>
      <c r="G909" s="17">
        <f t="shared" si="71"/>
        <v>-0.75</v>
      </c>
      <c r="R909">
        <f t="shared" si="72"/>
        <v>0</v>
      </c>
      <c r="S909">
        <f t="shared" si="73"/>
        <v>41.1</v>
      </c>
      <c r="T909">
        <f t="shared" si="74"/>
        <v>11.416666666666666</v>
      </c>
    </row>
    <row r="910" spans="2:20" x14ac:dyDescent="0.2">
      <c r="B910" s="4" t="s">
        <v>52</v>
      </c>
      <c r="C910" s="4">
        <v>902</v>
      </c>
      <c r="D910" s="4">
        <v>313</v>
      </c>
      <c r="E910" s="11">
        <v>40.299999999999997</v>
      </c>
      <c r="F910" s="17">
        <f t="shared" si="70"/>
        <v>-0.19444444444444425</v>
      </c>
      <c r="G910" s="17">
        <f t="shared" si="71"/>
        <v>-0.69999999999999929</v>
      </c>
      <c r="R910">
        <f t="shared" si="72"/>
        <v>0</v>
      </c>
      <c r="S910">
        <f t="shared" si="73"/>
        <v>40.299999999999997</v>
      </c>
      <c r="T910">
        <f t="shared" si="74"/>
        <v>11.194444444444443</v>
      </c>
    </row>
    <row r="911" spans="2:20" x14ac:dyDescent="0.2">
      <c r="B911" s="4" t="s">
        <v>52</v>
      </c>
      <c r="C911" s="4">
        <v>903</v>
      </c>
      <c r="D911" s="4">
        <v>314</v>
      </c>
      <c r="E911" s="11">
        <v>39.700000000000003</v>
      </c>
      <c r="F911" s="17">
        <f t="shared" si="70"/>
        <v>-0.1388888888888889</v>
      </c>
      <c r="G911" s="17">
        <f t="shared" si="71"/>
        <v>-0.5</v>
      </c>
      <c r="R911">
        <f t="shared" si="72"/>
        <v>0</v>
      </c>
      <c r="S911">
        <f t="shared" si="73"/>
        <v>39.700000000000003</v>
      </c>
      <c r="T911">
        <f t="shared" si="74"/>
        <v>11.027777777777779</v>
      </c>
    </row>
    <row r="912" spans="2:20" x14ac:dyDescent="0.2">
      <c r="B912" s="4" t="s">
        <v>52</v>
      </c>
      <c r="C912" s="4">
        <v>904</v>
      </c>
      <c r="D912" s="4">
        <v>315</v>
      </c>
      <c r="E912" s="11">
        <v>39.299999999999997</v>
      </c>
      <c r="F912" s="17">
        <f t="shared" si="70"/>
        <v>-6.9444444444444448E-2</v>
      </c>
      <c r="G912" s="17">
        <f t="shared" si="71"/>
        <v>-0.25</v>
      </c>
      <c r="R912">
        <f t="shared" si="72"/>
        <v>0</v>
      </c>
      <c r="S912">
        <f t="shared" si="73"/>
        <v>39.299999999999997</v>
      </c>
      <c r="T912">
        <f t="shared" si="74"/>
        <v>10.916666666666666</v>
      </c>
    </row>
    <row r="913" spans="2:20" x14ac:dyDescent="0.2">
      <c r="B913" s="4" t="s">
        <v>52</v>
      </c>
      <c r="C913" s="4">
        <v>905</v>
      </c>
      <c r="D913" s="4">
        <v>316</v>
      </c>
      <c r="E913" s="11">
        <v>39.200000000000003</v>
      </c>
      <c r="F913" s="17">
        <f t="shared" si="70"/>
        <v>0</v>
      </c>
      <c r="G913" s="17">
        <f t="shared" si="71"/>
        <v>0</v>
      </c>
      <c r="R913">
        <f t="shared" si="72"/>
        <v>0</v>
      </c>
      <c r="S913">
        <f t="shared" si="73"/>
        <v>39.200000000000003</v>
      </c>
      <c r="T913">
        <f t="shared" si="74"/>
        <v>10.888888888888889</v>
      </c>
    </row>
    <row r="914" spans="2:20" x14ac:dyDescent="0.2">
      <c r="B914" s="4" t="s">
        <v>52</v>
      </c>
      <c r="C914" s="4">
        <v>906</v>
      </c>
      <c r="D914" s="4">
        <v>317</v>
      </c>
      <c r="E914" s="11">
        <v>39.299999999999997</v>
      </c>
      <c r="F914" s="17">
        <f t="shared" si="70"/>
        <v>5.5555555555555358E-2</v>
      </c>
      <c r="G914" s="17">
        <f t="shared" si="71"/>
        <v>0.19999999999999929</v>
      </c>
      <c r="R914">
        <f t="shared" si="72"/>
        <v>0</v>
      </c>
      <c r="S914">
        <f t="shared" si="73"/>
        <v>39.299999999999997</v>
      </c>
      <c r="T914">
        <f t="shared" si="74"/>
        <v>10.916666666666666</v>
      </c>
    </row>
    <row r="915" spans="2:20" x14ac:dyDescent="0.2">
      <c r="B915" s="4" t="s">
        <v>52</v>
      </c>
      <c r="C915" s="4">
        <v>907</v>
      </c>
      <c r="D915" s="4">
        <v>318</v>
      </c>
      <c r="E915" s="11">
        <v>39.6</v>
      </c>
      <c r="F915" s="17">
        <f t="shared" si="70"/>
        <v>9.7222222222222612E-2</v>
      </c>
      <c r="G915" s="17">
        <f t="shared" si="71"/>
        <v>0.35000000000000142</v>
      </c>
      <c r="R915">
        <f t="shared" si="72"/>
        <v>0</v>
      </c>
      <c r="S915">
        <f t="shared" si="73"/>
        <v>39.6</v>
      </c>
      <c r="T915">
        <f t="shared" si="74"/>
        <v>11</v>
      </c>
    </row>
    <row r="916" spans="2:20" x14ac:dyDescent="0.2">
      <c r="B916" s="4" t="s">
        <v>52</v>
      </c>
      <c r="C916" s="4">
        <v>908</v>
      </c>
      <c r="D916" s="4">
        <v>319</v>
      </c>
      <c r="E916" s="11">
        <v>40</v>
      </c>
      <c r="F916" s="17">
        <f t="shared" ref="F916:F979" si="75">($E917-$E915)/2/3.6</f>
        <v>0.15277777777777798</v>
      </c>
      <c r="G916" s="17">
        <f t="shared" ref="G916:G979" si="76">($E917-$E915)/2</f>
        <v>0.55000000000000071</v>
      </c>
      <c r="R916">
        <f t="shared" si="72"/>
        <v>0</v>
      </c>
      <c r="S916">
        <f t="shared" si="73"/>
        <v>40</v>
      </c>
      <c r="T916">
        <f t="shared" si="74"/>
        <v>11.111111111111111</v>
      </c>
    </row>
    <row r="917" spans="2:20" x14ac:dyDescent="0.2">
      <c r="B917" s="4" t="s">
        <v>52</v>
      </c>
      <c r="C917" s="4">
        <v>909</v>
      </c>
      <c r="D917" s="4">
        <v>320</v>
      </c>
      <c r="E917" s="11">
        <v>40.700000000000003</v>
      </c>
      <c r="F917" s="17">
        <f t="shared" si="75"/>
        <v>0.19444444444444425</v>
      </c>
      <c r="G917" s="17">
        <f t="shared" si="76"/>
        <v>0.69999999999999929</v>
      </c>
      <c r="R917">
        <f t="shared" si="72"/>
        <v>0</v>
      </c>
      <c r="S917">
        <f t="shared" si="73"/>
        <v>40.700000000000003</v>
      </c>
      <c r="T917">
        <f t="shared" si="74"/>
        <v>11.305555555555555</v>
      </c>
    </row>
    <row r="918" spans="2:20" x14ac:dyDescent="0.2">
      <c r="B918" s="4" t="s">
        <v>52</v>
      </c>
      <c r="C918" s="4">
        <v>910</v>
      </c>
      <c r="D918" s="4">
        <v>321</v>
      </c>
      <c r="E918" s="11">
        <v>41.4</v>
      </c>
      <c r="F918" s="17">
        <f t="shared" si="75"/>
        <v>0.20833333333333331</v>
      </c>
      <c r="G918" s="17">
        <f t="shared" si="76"/>
        <v>0.75</v>
      </c>
      <c r="R918">
        <f t="shared" si="72"/>
        <v>0</v>
      </c>
      <c r="S918">
        <f t="shared" si="73"/>
        <v>41.4</v>
      </c>
      <c r="T918">
        <f t="shared" si="74"/>
        <v>11.5</v>
      </c>
    </row>
    <row r="919" spans="2:20" x14ac:dyDescent="0.2">
      <c r="B919" s="4" t="s">
        <v>52</v>
      </c>
      <c r="C919" s="4">
        <v>911</v>
      </c>
      <c r="D919" s="4">
        <v>322</v>
      </c>
      <c r="E919" s="11">
        <v>42.2</v>
      </c>
      <c r="F919" s="17">
        <f t="shared" si="75"/>
        <v>0.23611111111111149</v>
      </c>
      <c r="G919" s="17">
        <f t="shared" si="76"/>
        <v>0.85000000000000142</v>
      </c>
      <c r="R919">
        <f t="shared" si="72"/>
        <v>0</v>
      </c>
      <c r="S919">
        <f t="shared" si="73"/>
        <v>42.2</v>
      </c>
      <c r="T919">
        <f t="shared" si="74"/>
        <v>11.722222222222223</v>
      </c>
    </row>
    <row r="920" spans="2:20" x14ac:dyDescent="0.2">
      <c r="B920" s="4" t="s">
        <v>52</v>
      </c>
      <c r="C920" s="4">
        <v>912</v>
      </c>
      <c r="D920" s="4">
        <v>323</v>
      </c>
      <c r="E920" s="11">
        <v>43.1</v>
      </c>
      <c r="F920" s="17">
        <f t="shared" si="75"/>
        <v>0.26388888888888867</v>
      </c>
      <c r="G920" s="17">
        <f t="shared" si="76"/>
        <v>0.94999999999999929</v>
      </c>
      <c r="R920">
        <f t="shared" si="72"/>
        <v>0</v>
      </c>
      <c r="S920">
        <f t="shared" si="73"/>
        <v>43.1</v>
      </c>
      <c r="T920">
        <f t="shared" si="74"/>
        <v>11.972222222222223</v>
      </c>
    </row>
    <row r="921" spans="2:20" x14ac:dyDescent="0.2">
      <c r="B921" s="4" t="s">
        <v>52</v>
      </c>
      <c r="C921" s="4">
        <v>913</v>
      </c>
      <c r="D921" s="4">
        <v>324</v>
      </c>
      <c r="E921" s="11">
        <v>44.1</v>
      </c>
      <c r="F921" s="17">
        <f t="shared" si="75"/>
        <v>0.23611111111111052</v>
      </c>
      <c r="G921" s="17">
        <f t="shared" si="76"/>
        <v>0.84999999999999787</v>
      </c>
      <c r="R921">
        <f t="shared" si="72"/>
        <v>0</v>
      </c>
      <c r="S921">
        <f t="shared" si="73"/>
        <v>44.1</v>
      </c>
      <c r="T921">
        <f t="shared" si="74"/>
        <v>12.25</v>
      </c>
    </row>
    <row r="922" spans="2:20" x14ac:dyDescent="0.2">
      <c r="B922" s="4" t="s">
        <v>52</v>
      </c>
      <c r="C922" s="4">
        <v>914</v>
      </c>
      <c r="D922" s="4">
        <v>325</v>
      </c>
      <c r="E922" s="11">
        <v>44.8</v>
      </c>
      <c r="F922" s="17">
        <f t="shared" si="75"/>
        <v>0.19444444444444425</v>
      </c>
      <c r="G922" s="17">
        <f t="shared" si="76"/>
        <v>0.69999999999999929</v>
      </c>
      <c r="R922">
        <f t="shared" si="72"/>
        <v>0</v>
      </c>
      <c r="S922">
        <f t="shared" si="73"/>
        <v>44.8</v>
      </c>
      <c r="T922">
        <f t="shared" si="74"/>
        <v>12.444444444444443</v>
      </c>
    </row>
    <row r="923" spans="2:20" x14ac:dyDescent="0.2">
      <c r="B923" s="4" t="s">
        <v>52</v>
      </c>
      <c r="C923" s="4">
        <v>915</v>
      </c>
      <c r="D923" s="4">
        <v>326</v>
      </c>
      <c r="E923" s="11">
        <v>45.5</v>
      </c>
      <c r="F923" s="17">
        <f t="shared" si="75"/>
        <v>0.1388888888888889</v>
      </c>
      <c r="G923" s="17">
        <f t="shared" si="76"/>
        <v>0.5</v>
      </c>
      <c r="R923">
        <f t="shared" si="72"/>
        <v>0</v>
      </c>
      <c r="S923">
        <f t="shared" si="73"/>
        <v>45.5</v>
      </c>
      <c r="T923">
        <f t="shared" si="74"/>
        <v>12.638888888888889</v>
      </c>
    </row>
    <row r="924" spans="2:20" x14ac:dyDescent="0.2">
      <c r="B924" s="4" t="s">
        <v>52</v>
      </c>
      <c r="C924" s="4">
        <v>916</v>
      </c>
      <c r="D924" s="4">
        <v>327</v>
      </c>
      <c r="E924" s="11">
        <v>45.8</v>
      </c>
      <c r="F924" s="17">
        <f t="shared" si="75"/>
        <v>9.7222222222222612E-2</v>
      </c>
      <c r="G924" s="17">
        <f t="shared" si="76"/>
        <v>0.35000000000000142</v>
      </c>
      <c r="R924">
        <f t="shared" si="72"/>
        <v>0</v>
      </c>
      <c r="S924">
        <f t="shared" si="73"/>
        <v>45.8</v>
      </c>
      <c r="T924">
        <f t="shared" si="74"/>
        <v>12.722222222222221</v>
      </c>
    </row>
    <row r="925" spans="2:20" x14ac:dyDescent="0.2">
      <c r="B925" s="4" t="s">
        <v>52</v>
      </c>
      <c r="C925" s="4">
        <v>917</v>
      </c>
      <c r="D925" s="4">
        <v>328</v>
      </c>
      <c r="E925" s="11">
        <v>46.2</v>
      </c>
      <c r="F925" s="17">
        <f t="shared" si="75"/>
        <v>8.3333333333333523E-2</v>
      </c>
      <c r="G925" s="17">
        <f t="shared" si="76"/>
        <v>0.30000000000000071</v>
      </c>
      <c r="R925">
        <f t="shared" si="72"/>
        <v>0</v>
      </c>
      <c r="S925">
        <f t="shared" si="73"/>
        <v>46.2</v>
      </c>
      <c r="T925">
        <f t="shared" si="74"/>
        <v>12.833333333333334</v>
      </c>
    </row>
    <row r="926" spans="2:20" x14ac:dyDescent="0.2">
      <c r="B926" s="4" t="s">
        <v>52</v>
      </c>
      <c r="C926" s="4">
        <v>918</v>
      </c>
      <c r="D926" s="4">
        <v>329</v>
      </c>
      <c r="E926" s="11">
        <v>46.4</v>
      </c>
      <c r="F926" s="17">
        <f t="shared" si="75"/>
        <v>4.1666666666666269E-2</v>
      </c>
      <c r="G926" s="17">
        <f t="shared" si="76"/>
        <v>0.14999999999999858</v>
      </c>
      <c r="R926">
        <f t="shared" si="72"/>
        <v>0</v>
      </c>
      <c r="S926">
        <f t="shared" si="73"/>
        <v>46.4</v>
      </c>
      <c r="T926">
        <f t="shared" si="74"/>
        <v>12.888888888888888</v>
      </c>
    </row>
    <row r="927" spans="2:20" x14ac:dyDescent="0.2">
      <c r="B927" s="4" t="s">
        <v>52</v>
      </c>
      <c r="C927" s="4">
        <v>919</v>
      </c>
      <c r="D927" s="4">
        <v>330</v>
      </c>
      <c r="E927" s="11">
        <v>46.5</v>
      </c>
      <c r="F927" s="17">
        <f t="shared" si="75"/>
        <v>1.3888888888889086E-2</v>
      </c>
      <c r="G927" s="17">
        <f t="shared" si="76"/>
        <v>5.0000000000000711E-2</v>
      </c>
      <c r="R927">
        <f t="shared" si="72"/>
        <v>0</v>
      </c>
      <c r="S927">
        <f t="shared" si="73"/>
        <v>46.5</v>
      </c>
      <c r="T927">
        <f t="shared" si="74"/>
        <v>12.916666666666666</v>
      </c>
    </row>
    <row r="928" spans="2:20" x14ac:dyDescent="0.2">
      <c r="B928" s="4" t="s">
        <v>52</v>
      </c>
      <c r="C928" s="4">
        <v>920</v>
      </c>
      <c r="D928" s="4">
        <v>331</v>
      </c>
      <c r="E928" s="11">
        <v>46.5</v>
      </c>
      <c r="F928" s="17">
        <f t="shared" si="75"/>
        <v>1.3888888888889086E-2</v>
      </c>
      <c r="G928" s="17">
        <f t="shared" si="76"/>
        <v>5.0000000000000711E-2</v>
      </c>
      <c r="R928">
        <f t="shared" si="72"/>
        <v>0</v>
      </c>
      <c r="S928">
        <f t="shared" si="73"/>
        <v>46.5</v>
      </c>
      <c r="T928">
        <f t="shared" si="74"/>
        <v>12.916666666666666</v>
      </c>
    </row>
    <row r="929" spans="2:20" x14ac:dyDescent="0.2">
      <c r="B929" s="4" t="s">
        <v>52</v>
      </c>
      <c r="C929" s="4">
        <v>921</v>
      </c>
      <c r="D929" s="4">
        <v>332</v>
      </c>
      <c r="E929" s="11">
        <v>46.6</v>
      </c>
      <c r="F929" s="17">
        <f t="shared" si="75"/>
        <v>0</v>
      </c>
      <c r="G929" s="17">
        <f t="shared" si="76"/>
        <v>0</v>
      </c>
      <c r="R929">
        <f t="shared" si="72"/>
        <v>0</v>
      </c>
      <c r="S929">
        <f t="shared" si="73"/>
        <v>46.6</v>
      </c>
      <c r="T929">
        <f t="shared" si="74"/>
        <v>12.944444444444445</v>
      </c>
    </row>
    <row r="930" spans="2:20" x14ac:dyDescent="0.2">
      <c r="B930" s="4" t="s">
        <v>52</v>
      </c>
      <c r="C930" s="4">
        <v>922</v>
      </c>
      <c r="D930" s="4">
        <v>333</v>
      </c>
      <c r="E930" s="11">
        <v>46.5</v>
      </c>
      <c r="F930" s="17">
        <f t="shared" si="75"/>
        <v>-1.3888888888889086E-2</v>
      </c>
      <c r="G930" s="17">
        <f t="shared" si="76"/>
        <v>-5.0000000000000711E-2</v>
      </c>
      <c r="R930">
        <f t="shared" si="72"/>
        <v>0</v>
      </c>
      <c r="S930">
        <f t="shared" si="73"/>
        <v>46.5</v>
      </c>
      <c r="T930">
        <f t="shared" si="74"/>
        <v>12.916666666666666</v>
      </c>
    </row>
    <row r="931" spans="2:20" x14ac:dyDescent="0.2">
      <c r="B931" s="4" t="s">
        <v>52</v>
      </c>
      <c r="C931" s="4">
        <v>923</v>
      </c>
      <c r="D931" s="4">
        <v>334</v>
      </c>
      <c r="E931" s="11">
        <v>46.5</v>
      </c>
      <c r="F931" s="17">
        <f t="shared" si="75"/>
        <v>-1.3888888888889086E-2</v>
      </c>
      <c r="G931" s="17">
        <f t="shared" si="76"/>
        <v>-5.0000000000000711E-2</v>
      </c>
      <c r="R931">
        <f t="shared" si="72"/>
        <v>0</v>
      </c>
      <c r="S931">
        <f t="shared" si="73"/>
        <v>46.5</v>
      </c>
      <c r="T931">
        <f t="shared" si="74"/>
        <v>12.916666666666666</v>
      </c>
    </row>
    <row r="932" spans="2:20" x14ac:dyDescent="0.2">
      <c r="B932" s="4" t="s">
        <v>52</v>
      </c>
      <c r="C932" s="4">
        <v>924</v>
      </c>
      <c r="D932" s="4">
        <v>335</v>
      </c>
      <c r="E932" s="11">
        <v>46.4</v>
      </c>
      <c r="F932" s="17">
        <f t="shared" si="75"/>
        <v>-1.3888888888889086E-2</v>
      </c>
      <c r="G932" s="17">
        <f t="shared" si="76"/>
        <v>-5.0000000000000711E-2</v>
      </c>
      <c r="R932">
        <f t="shared" si="72"/>
        <v>0</v>
      </c>
      <c r="S932">
        <f t="shared" si="73"/>
        <v>46.4</v>
      </c>
      <c r="T932">
        <f t="shared" si="74"/>
        <v>12.888888888888888</v>
      </c>
    </row>
    <row r="933" spans="2:20" x14ac:dyDescent="0.2">
      <c r="B933" s="4" t="s">
        <v>52</v>
      </c>
      <c r="C933" s="4">
        <v>925</v>
      </c>
      <c r="D933" s="4">
        <v>336</v>
      </c>
      <c r="E933" s="11">
        <v>46.4</v>
      </c>
      <c r="F933" s="17">
        <f t="shared" si="75"/>
        <v>0</v>
      </c>
      <c r="G933" s="17">
        <f t="shared" si="76"/>
        <v>0</v>
      </c>
      <c r="R933">
        <f t="shared" si="72"/>
        <v>0</v>
      </c>
      <c r="S933">
        <f t="shared" si="73"/>
        <v>46.4</v>
      </c>
      <c r="T933">
        <f t="shared" si="74"/>
        <v>12.888888888888888</v>
      </c>
    </row>
    <row r="934" spans="2:20" x14ac:dyDescent="0.2">
      <c r="B934" s="4" t="s">
        <v>52</v>
      </c>
      <c r="C934" s="4">
        <v>926</v>
      </c>
      <c r="D934" s="4">
        <v>337</v>
      </c>
      <c r="E934" s="11">
        <v>46.4</v>
      </c>
      <c r="F934" s="17">
        <f t="shared" si="75"/>
        <v>1.3888888888889086E-2</v>
      </c>
      <c r="G934" s="17">
        <f t="shared" si="76"/>
        <v>5.0000000000000711E-2</v>
      </c>
      <c r="R934">
        <f t="shared" si="72"/>
        <v>0</v>
      </c>
      <c r="S934">
        <f t="shared" si="73"/>
        <v>46.4</v>
      </c>
      <c r="T934">
        <f t="shared" si="74"/>
        <v>12.888888888888888</v>
      </c>
    </row>
    <row r="935" spans="2:20" x14ac:dyDescent="0.2">
      <c r="B935" s="4" t="s">
        <v>52</v>
      </c>
      <c r="C935" s="4">
        <v>927</v>
      </c>
      <c r="D935" s="4">
        <v>338</v>
      </c>
      <c r="E935" s="11">
        <v>46.5</v>
      </c>
      <c r="F935" s="17">
        <f t="shared" si="75"/>
        <v>0</v>
      </c>
      <c r="G935" s="17">
        <f t="shared" si="76"/>
        <v>0</v>
      </c>
      <c r="R935">
        <f t="shared" si="72"/>
        <v>0</v>
      </c>
      <c r="S935">
        <f t="shared" si="73"/>
        <v>46.5</v>
      </c>
      <c r="T935">
        <f t="shared" si="74"/>
        <v>12.916666666666666</v>
      </c>
    </row>
    <row r="936" spans="2:20" x14ac:dyDescent="0.2">
      <c r="B936" s="4" t="s">
        <v>52</v>
      </c>
      <c r="C936" s="4">
        <v>928</v>
      </c>
      <c r="D936" s="4">
        <v>339</v>
      </c>
      <c r="E936" s="11">
        <v>46.4</v>
      </c>
      <c r="F936" s="17">
        <f t="shared" si="75"/>
        <v>1.3888888888889086E-2</v>
      </c>
      <c r="G936" s="17">
        <f t="shared" si="76"/>
        <v>5.0000000000000711E-2</v>
      </c>
      <c r="R936">
        <f t="shared" si="72"/>
        <v>0</v>
      </c>
      <c r="S936">
        <f t="shared" si="73"/>
        <v>46.4</v>
      </c>
      <c r="T936">
        <f t="shared" si="74"/>
        <v>12.888888888888888</v>
      </c>
    </row>
    <row r="937" spans="2:20" x14ac:dyDescent="0.2">
      <c r="B937" s="4" t="s">
        <v>52</v>
      </c>
      <c r="C937" s="4">
        <v>929</v>
      </c>
      <c r="D937" s="4">
        <v>340</v>
      </c>
      <c r="E937" s="11">
        <v>46.6</v>
      </c>
      <c r="F937" s="17">
        <f t="shared" si="75"/>
        <v>2.7777777777778172E-2</v>
      </c>
      <c r="G937" s="17">
        <f t="shared" si="76"/>
        <v>0.10000000000000142</v>
      </c>
      <c r="R937">
        <f t="shared" si="72"/>
        <v>0</v>
      </c>
      <c r="S937">
        <f t="shared" si="73"/>
        <v>46.6</v>
      </c>
      <c r="T937">
        <f t="shared" si="74"/>
        <v>12.944444444444445</v>
      </c>
    </row>
    <row r="938" spans="2:20" x14ac:dyDescent="0.2">
      <c r="B938" s="4" t="s">
        <v>52</v>
      </c>
      <c r="C938" s="4">
        <v>930</v>
      </c>
      <c r="D938" s="4">
        <v>341</v>
      </c>
      <c r="E938" s="11">
        <v>46.6</v>
      </c>
      <c r="F938" s="17">
        <f t="shared" si="75"/>
        <v>2.7777777777777186E-2</v>
      </c>
      <c r="G938" s="17">
        <f t="shared" si="76"/>
        <v>9.9999999999997868E-2</v>
      </c>
      <c r="R938">
        <f t="shared" si="72"/>
        <v>0</v>
      </c>
      <c r="S938">
        <f t="shared" si="73"/>
        <v>46.6</v>
      </c>
      <c r="T938">
        <f t="shared" si="74"/>
        <v>12.944444444444445</v>
      </c>
    </row>
    <row r="939" spans="2:20" x14ac:dyDescent="0.2">
      <c r="B939" s="4" t="s">
        <v>52</v>
      </c>
      <c r="C939" s="4">
        <v>931</v>
      </c>
      <c r="D939" s="4">
        <v>342</v>
      </c>
      <c r="E939" s="11">
        <v>46.8</v>
      </c>
      <c r="F939" s="17">
        <f t="shared" si="75"/>
        <v>1.3888888888889086E-2</v>
      </c>
      <c r="G939" s="17">
        <f t="shared" si="76"/>
        <v>5.0000000000000711E-2</v>
      </c>
      <c r="R939">
        <f t="shared" si="72"/>
        <v>0</v>
      </c>
      <c r="S939">
        <f t="shared" si="73"/>
        <v>46.8</v>
      </c>
      <c r="T939">
        <f t="shared" si="74"/>
        <v>12.999999999999998</v>
      </c>
    </row>
    <row r="940" spans="2:20" x14ac:dyDescent="0.2">
      <c r="B940" s="4" t="s">
        <v>52</v>
      </c>
      <c r="C940" s="4">
        <v>932</v>
      </c>
      <c r="D940" s="4">
        <v>343</v>
      </c>
      <c r="E940" s="11">
        <v>46.7</v>
      </c>
      <c r="F940" s="17">
        <f t="shared" si="75"/>
        <v>1.3888888888889086E-2</v>
      </c>
      <c r="G940" s="17">
        <f t="shared" si="76"/>
        <v>5.0000000000000711E-2</v>
      </c>
      <c r="R940">
        <f t="shared" si="72"/>
        <v>0</v>
      </c>
      <c r="S940">
        <f t="shared" si="73"/>
        <v>46.7</v>
      </c>
      <c r="T940">
        <f t="shared" si="74"/>
        <v>12.972222222222223</v>
      </c>
    </row>
    <row r="941" spans="2:20" x14ac:dyDescent="0.2">
      <c r="B941" s="4" t="s">
        <v>52</v>
      </c>
      <c r="C941" s="4">
        <v>933</v>
      </c>
      <c r="D941" s="4">
        <v>344</v>
      </c>
      <c r="E941" s="11">
        <v>46.9</v>
      </c>
      <c r="F941" s="17">
        <f t="shared" si="75"/>
        <v>2.7777777777777186E-2</v>
      </c>
      <c r="G941" s="17">
        <f t="shared" si="76"/>
        <v>9.9999999999997868E-2</v>
      </c>
      <c r="R941">
        <f t="shared" si="72"/>
        <v>0</v>
      </c>
      <c r="S941">
        <f t="shared" si="73"/>
        <v>46.9</v>
      </c>
      <c r="T941">
        <f t="shared" si="74"/>
        <v>13.027777777777777</v>
      </c>
    </row>
    <row r="942" spans="2:20" x14ac:dyDescent="0.2">
      <c r="B942" s="4" t="s">
        <v>52</v>
      </c>
      <c r="C942" s="4">
        <v>934</v>
      </c>
      <c r="D942" s="4">
        <v>345</v>
      </c>
      <c r="E942" s="11">
        <v>46.9</v>
      </c>
      <c r="F942" s="17">
        <f t="shared" si="75"/>
        <v>0</v>
      </c>
      <c r="G942" s="17">
        <f t="shared" si="76"/>
        <v>0</v>
      </c>
      <c r="R942">
        <f t="shared" si="72"/>
        <v>0</v>
      </c>
      <c r="S942">
        <f t="shared" si="73"/>
        <v>46.9</v>
      </c>
      <c r="T942">
        <f t="shared" si="74"/>
        <v>13.027777777777777</v>
      </c>
    </row>
    <row r="943" spans="2:20" x14ac:dyDescent="0.2">
      <c r="B943" s="4" t="s">
        <v>52</v>
      </c>
      <c r="C943" s="4">
        <v>935</v>
      </c>
      <c r="D943" s="4">
        <v>346</v>
      </c>
      <c r="E943" s="11">
        <v>46.9</v>
      </c>
      <c r="F943" s="17">
        <f t="shared" si="75"/>
        <v>-1.3888888888889086E-2</v>
      </c>
      <c r="G943" s="17">
        <f t="shared" si="76"/>
        <v>-5.0000000000000711E-2</v>
      </c>
      <c r="R943">
        <f t="shared" si="72"/>
        <v>0</v>
      </c>
      <c r="S943">
        <f t="shared" si="73"/>
        <v>46.9</v>
      </c>
      <c r="T943">
        <f t="shared" si="74"/>
        <v>13.027777777777777</v>
      </c>
    </row>
    <row r="944" spans="2:20" x14ac:dyDescent="0.2">
      <c r="B944" s="4" t="s">
        <v>52</v>
      </c>
      <c r="C944" s="4">
        <v>936</v>
      </c>
      <c r="D944" s="4">
        <v>347</v>
      </c>
      <c r="E944" s="11">
        <v>46.8</v>
      </c>
      <c r="F944" s="17">
        <f t="shared" si="75"/>
        <v>1.3888888888889086E-2</v>
      </c>
      <c r="G944" s="17">
        <f t="shared" si="76"/>
        <v>5.0000000000000711E-2</v>
      </c>
      <c r="R944">
        <f t="shared" si="72"/>
        <v>0</v>
      </c>
      <c r="S944">
        <f t="shared" si="73"/>
        <v>46.8</v>
      </c>
      <c r="T944">
        <f t="shared" si="74"/>
        <v>12.999999999999998</v>
      </c>
    </row>
    <row r="945" spans="2:20" x14ac:dyDescent="0.2">
      <c r="B945" s="4" t="s">
        <v>52</v>
      </c>
      <c r="C945" s="4">
        <v>937</v>
      </c>
      <c r="D945" s="4">
        <v>348</v>
      </c>
      <c r="E945" s="11">
        <v>47</v>
      </c>
      <c r="F945" s="17">
        <f t="shared" si="75"/>
        <v>1.3888888888889086E-2</v>
      </c>
      <c r="G945" s="17">
        <f t="shared" si="76"/>
        <v>5.0000000000000711E-2</v>
      </c>
      <c r="R945">
        <f t="shared" si="72"/>
        <v>0</v>
      </c>
      <c r="S945">
        <f t="shared" si="73"/>
        <v>47</v>
      </c>
      <c r="T945">
        <f t="shared" si="74"/>
        <v>13.055555555555555</v>
      </c>
    </row>
    <row r="946" spans="2:20" x14ac:dyDescent="0.2">
      <c r="B946" s="4" t="s">
        <v>52</v>
      </c>
      <c r="C946" s="4">
        <v>938</v>
      </c>
      <c r="D946" s="4">
        <v>349</v>
      </c>
      <c r="E946" s="11">
        <v>46.9</v>
      </c>
      <c r="F946" s="17">
        <f t="shared" si="75"/>
        <v>-1.3888888888889086E-2</v>
      </c>
      <c r="G946" s="17">
        <f t="shared" si="76"/>
        <v>-5.0000000000000711E-2</v>
      </c>
      <c r="R946">
        <f t="shared" si="72"/>
        <v>0</v>
      </c>
      <c r="S946">
        <f t="shared" si="73"/>
        <v>46.9</v>
      </c>
      <c r="T946">
        <f t="shared" si="74"/>
        <v>13.027777777777777</v>
      </c>
    </row>
    <row r="947" spans="2:20" x14ac:dyDescent="0.2">
      <c r="B947" s="4" t="s">
        <v>52</v>
      </c>
      <c r="C947" s="4">
        <v>939</v>
      </c>
      <c r="D947" s="4">
        <v>350</v>
      </c>
      <c r="E947" s="11">
        <v>46.9</v>
      </c>
      <c r="F947" s="17">
        <f t="shared" si="75"/>
        <v>0</v>
      </c>
      <c r="G947" s="17">
        <f t="shared" si="76"/>
        <v>0</v>
      </c>
      <c r="R947">
        <f t="shared" si="72"/>
        <v>0</v>
      </c>
      <c r="S947">
        <f t="shared" si="73"/>
        <v>46.9</v>
      </c>
      <c r="T947">
        <f t="shared" si="74"/>
        <v>13.027777777777777</v>
      </c>
    </row>
    <row r="948" spans="2:20" x14ac:dyDescent="0.2">
      <c r="B948" s="4" t="s">
        <v>52</v>
      </c>
      <c r="C948" s="4">
        <v>940</v>
      </c>
      <c r="D948" s="4">
        <v>351</v>
      </c>
      <c r="E948" s="11">
        <v>46.9</v>
      </c>
      <c r="F948" s="17">
        <f t="shared" si="75"/>
        <v>-1.3888888888889086E-2</v>
      </c>
      <c r="G948" s="17">
        <f t="shared" si="76"/>
        <v>-5.0000000000000711E-2</v>
      </c>
      <c r="R948">
        <f t="shared" si="72"/>
        <v>0</v>
      </c>
      <c r="S948">
        <f t="shared" si="73"/>
        <v>46.9</v>
      </c>
      <c r="T948">
        <f t="shared" si="74"/>
        <v>13.027777777777777</v>
      </c>
    </row>
    <row r="949" spans="2:20" x14ac:dyDescent="0.2">
      <c r="B949" s="4" t="s">
        <v>52</v>
      </c>
      <c r="C949" s="4">
        <v>941</v>
      </c>
      <c r="D949" s="4">
        <v>352</v>
      </c>
      <c r="E949" s="11">
        <v>46.8</v>
      </c>
      <c r="F949" s="17">
        <f t="shared" si="75"/>
        <v>-9.7222222222221627E-2</v>
      </c>
      <c r="G949" s="17">
        <f t="shared" si="76"/>
        <v>-0.34999999999999787</v>
      </c>
      <c r="R949">
        <f t="shared" si="72"/>
        <v>0</v>
      </c>
      <c r="S949">
        <f t="shared" si="73"/>
        <v>46.8</v>
      </c>
      <c r="T949">
        <f t="shared" si="74"/>
        <v>12.999999999999998</v>
      </c>
    </row>
    <row r="950" spans="2:20" x14ac:dyDescent="0.2">
      <c r="B950" s="4" t="s">
        <v>52</v>
      </c>
      <c r="C950" s="4">
        <v>942</v>
      </c>
      <c r="D950" s="4">
        <v>353</v>
      </c>
      <c r="E950" s="11">
        <v>46.2</v>
      </c>
      <c r="F950" s="17">
        <f t="shared" si="75"/>
        <v>-0.16666666666666607</v>
      </c>
      <c r="G950" s="17">
        <f t="shared" si="76"/>
        <v>-0.59999999999999787</v>
      </c>
      <c r="R950">
        <f t="shared" si="72"/>
        <v>0</v>
      </c>
      <c r="S950">
        <f t="shared" si="73"/>
        <v>46.2</v>
      </c>
      <c r="T950">
        <f t="shared" si="74"/>
        <v>12.833333333333334</v>
      </c>
    </row>
    <row r="951" spans="2:20" x14ac:dyDescent="0.2">
      <c r="B951" s="4" t="s">
        <v>52</v>
      </c>
      <c r="C951" s="4">
        <v>943</v>
      </c>
      <c r="D951" s="4">
        <v>354</v>
      </c>
      <c r="E951" s="11">
        <v>45.6</v>
      </c>
      <c r="F951" s="17">
        <f t="shared" si="75"/>
        <v>-0.18055555555555614</v>
      </c>
      <c r="G951" s="17">
        <f t="shared" si="76"/>
        <v>-0.65000000000000213</v>
      </c>
      <c r="R951">
        <f t="shared" si="72"/>
        <v>0</v>
      </c>
      <c r="S951">
        <f t="shared" si="73"/>
        <v>45.6</v>
      </c>
      <c r="T951">
        <f t="shared" si="74"/>
        <v>12.666666666666666</v>
      </c>
    </row>
    <row r="952" spans="2:20" x14ac:dyDescent="0.2">
      <c r="B952" s="4" t="s">
        <v>52</v>
      </c>
      <c r="C952" s="4">
        <v>944</v>
      </c>
      <c r="D952" s="4">
        <v>355</v>
      </c>
      <c r="E952" s="11">
        <v>44.9</v>
      </c>
      <c r="F952" s="17">
        <f t="shared" si="75"/>
        <v>-0.18055555555555614</v>
      </c>
      <c r="G952" s="17">
        <f t="shared" si="76"/>
        <v>-0.65000000000000213</v>
      </c>
      <c r="R952">
        <f t="shared" si="72"/>
        <v>0</v>
      </c>
      <c r="S952">
        <f t="shared" si="73"/>
        <v>44.9</v>
      </c>
      <c r="T952">
        <f t="shared" si="74"/>
        <v>12.472222222222221</v>
      </c>
    </row>
    <row r="953" spans="2:20" x14ac:dyDescent="0.2">
      <c r="B953" s="4" t="s">
        <v>52</v>
      </c>
      <c r="C953" s="4">
        <v>945</v>
      </c>
      <c r="D953" s="4">
        <v>356</v>
      </c>
      <c r="E953" s="11">
        <v>44.3</v>
      </c>
      <c r="F953" s="17">
        <f t="shared" si="75"/>
        <v>-0.15277777777777798</v>
      </c>
      <c r="G953" s="17">
        <f t="shared" si="76"/>
        <v>-0.55000000000000071</v>
      </c>
      <c r="R953">
        <f t="shared" si="72"/>
        <v>0</v>
      </c>
      <c r="S953">
        <f t="shared" si="73"/>
        <v>44.3</v>
      </c>
      <c r="T953">
        <f t="shared" si="74"/>
        <v>12.305555555555554</v>
      </c>
    </row>
    <row r="954" spans="2:20" x14ac:dyDescent="0.2">
      <c r="B954" s="4" t="s">
        <v>52</v>
      </c>
      <c r="C954" s="4">
        <v>946</v>
      </c>
      <c r="D954" s="4">
        <v>357</v>
      </c>
      <c r="E954" s="11">
        <v>43.8</v>
      </c>
      <c r="F954" s="17">
        <f t="shared" si="75"/>
        <v>-9.7222222222221627E-2</v>
      </c>
      <c r="G954" s="17">
        <f t="shared" si="76"/>
        <v>-0.34999999999999787</v>
      </c>
      <c r="R954">
        <f t="shared" si="72"/>
        <v>0</v>
      </c>
      <c r="S954">
        <f t="shared" si="73"/>
        <v>43.8</v>
      </c>
      <c r="T954">
        <f t="shared" si="74"/>
        <v>12.166666666666666</v>
      </c>
    </row>
    <row r="955" spans="2:20" x14ac:dyDescent="0.2">
      <c r="B955" s="4" t="s">
        <v>52</v>
      </c>
      <c r="C955" s="4">
        <v>947</v>
      </c>
      <c r="D955" s="4">
        <v>358</v>
      </c>
      <c r="E955" s="11">
        <v>43.6</v>
      </c>
      <c r="F955" s="17">
        <f t="shared" si="75"/>
        <v>-4.1666666666666269E-2</v>
      </c>
      <c r="G955" s="17">
        <f t="shared" si="76"/>
        <v>-0.14999999999999858</v>
      </c>
      <c r="R955">
        <f t="shared" si="72"/>
        <v>0</v>
      </c>
      <c r="S955">
        <f t="shared" si="73"/>
        <v>43.6</v>
      </c>
      <c r="T955">
        <f t="shared" si="74"/>
        <v>12.111111111111111</v>
      </c>
    </row>
    <row r="956" spans="2:20" x14ac:dyDescent="0.2">
      <c r="B956" s="4" t="s">
        <v>52</v>
      </c>
      <c r="C956" s="4">
        <v>948</v>
      </c>
      <c r="D956" s="4">
        <v>359</v>
      </c>
      <c r="E956" s="11">
        <v>43.5</v>
      </c>
      <c r="F956" s="17">
        <f t="shared" si="75"/>
        <v>0</v>
      </c>
      <c r="G956" s="17">
        <f t="shared" si="76"/>
        <v>0</v>
      </c>
      <c r="R956">
        <f t="shared" si="72"/>
        <v>0</v>
      </c>
      <c r="S956">
        <f t="shared" si="73"/>
        <v>43.5</v>
      </c>
      <c r="T956">
        <f t="shared" si="74"/>
        <v>12.083333333333332</v>
      </c>
    </row>
    <row r="957" spans="2:20" x14ac:dyDescent="0.2">
      <c r="B957" s="4" t="s">
        <v>52</v>
      </c>
      <c r="C957" s="4">
        <v>949</v>
      </c>
      <c r="D957" s="4">
        <v>360</v>
      </c>
      <c r="E957" s="11">
        <v>43.6</v>
      </c>
      <c r="F957" s="17">
        <f t="shared" si="75"/>
        <v>1.3888888888889086E-2</v>
      </c>
      <c r="G957" s="17">
        <f t="shared" si="76"/>
        <v>5.0000000000000711E-2</v>
      </c>
      <c r="R957">
        <f t="shared" si="72"/>
        <v>0</v>
      </c>
      <c r="S957">
        <f t="shared" si="73"/>
        <v>43.6</v>
      </c>
      <c r="T957">
        <f t="shared" si="74"/>
        <v>12.111111111111111</v>
      </c>
    </row>
    <row r="958" spans="2:20" x14ac:dyDescent="0.2">
      <c r="B958" s="4" t="s">
        <v>52</v>
      </c>
      <c r="C958" s="4">
        <v>950</v>
      </c>
      <c r="D958" s="4">
        <v>361</v>
      </c>
      <c r="E958" s="11">
        <v>43.6</v>
      </c>
      <c r="F958" s="17">
        <f t="shared" si="75"/>
        <v>-1.3888888888889086E-2</v>
      </c>
      <c r="G958" s="17">
        <f t="shared" si="76"/>
        <v>-5.0000000000000711E-2</v>
      </c>
      <c r="R958">
        <f t="shared" si="72"/>
        <v>0</v>
      </c>
      <c r="S958">
        <f t="shared" si="73"/>
        <v>43.6</v>
      </c>
      <c r="T958">
        <f t="shared" si="74"/>
        <v>12.111111111111111</v>
      </c>
    </row>
    <row r="959" spans="2:20" x14ac:dyDescent="0.2">
      <c r="B959" s="4" t="s">
        <v>52</v>
      </c>
      <c r="C959" s="4">
        <v>951</v>
      </c>
      <c r="D959" s="4">
        <v>362</v>
      </c>
      <c r="E959" s="11">
        <v>43.5</v>
      </c>
      <c r="F959" s="17">
        <f t="shared" si="75"/>
        <v>-1.3888888888889086E-2</v>
      </c>
      <c r="G959" s="17">
        <f t="shared" si="76"/>
        <v>-5.0000000000000711E-2</v>
      </c>
      <c r="R959">
        <f t="shared" si="72"/>
        <v>0</v>
      </c>
      <c r="S959">
        <f t="shared" si="73"/>
        <v>43.5</v>
      </c>
      <c r="T959">
        <f t="shared" si="74"/>
        <v>12.083333333333332</v>
      </c>
    </row>
    <row r="960" spans="2:20" x14ac:dyDescent="0.2">
      <c r="B960" s="4" t="s">
        <v>52</v>
      </c>
      <c r="C960" s="4">
        <v>952</v>
      </c>
      <c r="D960" s="4">
        <v>363</v>
      </c>
      <c r="E960" s="11">
        <v>43.5</v>
      </c>
      <c r="F960" s="17">
        <f t="shared" si="75"/>
        <v>0</v>
      </c>
      <c r="G960" s="17">
        <f t="shared" si="76"/>
        <v>0</v>
      </c>
      <c r="R960">
        <f t="shared" si="72"/>
        <v>0</v>
      </c>
      <c r="S960">
        <f t="shared" si="73"/>
        <v>43.5</v>
      </c>
      <c r="T960">
        <f t="shared" si="74"/>
        <v>12.083333333333332</v>
      </c>
    </row>
    <row r="961" spans="2:20" x14ac:dyDescent="0.2">
      <c r="B961" s="4" t="s">
        <v>52</v>
      </c>
      <c r="C961" s="4">
        <v>953</v>
      </c>
      <c r="D961" s="4">
        <v>364</v>
      </c>
      <c r="E961" s="11">
        <v>43.5</v>
      </c>
      <c r="F961" s="17">
        <f t="shared" si="75"/>
        <v>-1.3888888888889086E-2</v>
      </c>
      <c r="G961" s="17">
        <f t="shared" si="76"/>
        <v>-5.0000000000000711E-2</v>
      </c>
      <c r="R961">
        <f t="shared" si="72"/>
        <v>0</v>
      </c>
      <c r="S961">
        <f t="shared" si="73"/>
        <v>43.5</v>
      </c>
      <c r="T961">
        <f t="shared" si="74"/>
        <v>12.083333333333332</v>
      </c>
    </row>
    <row r="962" spans="2:20" x14ac:dyDescent="0.2">
      <c r="B962" s="4" t="s">
        <v>52</v>
      </c>
      <c r="C962" s="4">
        <v>954</v>
      </c>
      <c r="D962" s="4">
        <v>365</v>
      </c>
      <c r="E962" s="11">
        <v>43.4</v>
      </c>
      <c r="F962" s="17">
        <f t="shared" si="75"/>
        <v>-4.1666666666666269E-2</v>
      </c>
      <c r="G962" s="17">
        <f t="shared" si="76"/>
        <v>-0.14999999999999858</v>
      </c>
      <c r="R962">
        <f t="shared" si="72"/>
        <v>0</v>
      </c>
      <c r="S962">
        <f t="shared" si="73"/>
        <v>43.4</v>
      </c>
      <c r="T962">
        <f t="shared" si="74"/>
        <v>12.055555555555555</v>
      </c>
    </row>
    <row r="963" spans="2:20" x14ac:dyDescent="0.2">
      <c r="B963" s="4" t="s">
        <v>52</v>
      </c>
      <c r="C963" s="4">
        <v>955</v>
      </c>
      <c r="D963" s="4">
        <v>366</v>
      </c>
      <c r="E963" s="11">
        <v>43.2</v>
      </c>
      <c r="F963" s="17">
        <f t="shared" si="75"/>
        <v>-5.5555555555555358E-2</v>
      </c>
      <c r="G963" s="17">
        <f t="shared" si="76"/>
        <v>-0.19999999999999929</v>
      </c>
      <c r="R963">
        <f t="shared" si="72"/>
        <v>0</v>
      </c>
      <c r="S963">
        <f t="shared" si="73"/>
        <v>43.2</v>
      </c>
      <c r="T963">
        <f t="shared" si="74"/>
        <v>12</v>
      </c>
    </row>
    <row r="964" spans="2:20" x14ac:dyDescent="0.2">
      <c r="B964" s="4" t="s">
        <v>52</v>
      </c>
      <c r="C964" s="4">
        <v>956</v>
      </c>
      <c r="D964" s="4">
        <v>367</v>
      </c>
      <c r="E964" s="11">
        <v>43</v>
      </c>
      <c r="F964" s="17">
        <f t="shared" si="75"/>
        <v>-6.9444444444444448E-2</v>
      </c>
      <c r="G964" s="17">
        <f t="shared" si="76"/>
        <v>-0.25</v>
      </c>
      <c r="R964">
        <f t="shared" si="72"/>
        <v>0</v>
      </c>
      <c r="S964">
        <f t="shared" si="73"/>
        <v>43</v>
      </c>
      <c r="T964">
        <f t="shared" si="74"/>
        <v>11.944444444444445</v>
      </c>
    </row>
    <row r="965" spans="2:20" x14ac:dyDescent="0.2">
      <c r="B965" s="4" t="s">
        <v>52</v>
      </c>
      <c r="C965" s="4">
        <v>957</v>
      </c>
      <c r="D965" s="4">
        <v>368</v>
      </c>
      <c r="E965" s="11">
        <v>42.7</v>
      </c>
      <c r="F965" s="17">
        <f t="shared" si="75"/>
        <v>-8.3333333333333523E-2</v>
      </c>
      <c r="G965" s="17">
        <f t="shared" si="76"/>
        <v>-0.30000000000000071</v>
      </c>
      <c r="R965">
        <f t="shared" si="72"/>
        <v>0</v>
      </c>
      <c r="S965">
        <f t="shared" si="73"/>
        <v>42.7</v>
      </c>
      <c r="T965">
        <f t="shared" si="74"/>
        <v>11.861111111111112</v>
      </c>
    </row>
    <row r="966" spans="2:20" x14ac:dyDescent="0.2">
      <c r="B966" s="4" t="s">
        <v>52</v>
      </c>
      <c r="C966" s="4">
        <v>958</v>
      </c>
      <c r="D966" s="4">
        <v>369</v>
      </c>
      <c r="E966" s="11">
        <v>42.4</v>
      </c>
      <c r="F966" s="17">
        <f t="shared" si="75"/>
        <v>-5.5555555555556344E-2</v>
      </c>
      <c r="G966" s="17">
        <f t="shared" si="76"/>
        <v>-0.20000000000000284</v>
      </c>
      <c r="R966">
        <f t="shared" si="72"/>
        <v>0</v>
      </c>
      <c r="S966">
        <f t="shared" si="73"/>
        <v>42.4</v>
      </c>
      <c r="T966">
        <f t="shared" si="74"/>
        <v>11.777777777777777</v>
      </c>
    </row>
    <row r="967" spans="2:20" x14ac:dyDescent="0.2">
      <c r="B967" s="4" t="s">
        <v>52</v>
      </c>
      <c r="C967" s="4">
        <v>959</v>
      </c>
      <c r="D967" s="4">
        <v>370</v>
      </c>
      <c r="E967" s="11">
        <v>42.3</v>
      </c>
      <c r="F967" s="17">
        <f t="shared" si="75"/>
        <v>-2.7777777777777186E-2</v>
      </c>
      <c r="G967" s="17">
        <f t="shared" si="76"/>
        <v>-9.9999999999997868E-2</v>
      </c>
      <c r="R967">
        <f t="shared" si="72"/>
        <v>0</v>
      </c>
      <c r="S967">
        <f t="shared" si="73"/>
        <v>42.3</v>
      </c>
      <c r="T967">
        <f t="shared" si="74"/>
        <v>11.749999999999998</v>
      </c>
    </row>
    <row r="968" spans="2:20" x14ac:dyDescent="0.2">
      <c r="B968" s="4" t="s">
        <v>52</v>
      </c>
      <c r="C968" s="4">
        <v>960</v>
      </c>
      <c r="D968" s="4">
        <v>371</v>
      </c>
      <c r="E968" s="11">
        <v>42.2</v>
      </c>
      <c r="F968" s="17">
        <f t="shared" si="75"/>
        <v>-2.7777777777777186E-2</v>
      </c>
      <c r="G968" s="17">
        <f t="shared" si="76"/>
        <v>-9.9999999999997868E-2</v>
      </c>
      <c r="R968">
        <f t="shared" ref="R968:R1031" si="77">IF(E968&lt;1,1,0)</f>
        <v>0</v>
      </c>
      <c r="S968">
        <f t="shared" ref="S968:S1031" si="78">IF(R968=1,"",E968)</f>
        <v>42.2</v>
      </c>
      <c r="T968">
        <f t="shared" ref="T968:T1031" si="79">E968/3.6</f>
        <v>11.722222222222223</v>
      </c>
    </row>
    <row r="969" spans="2:20" x14ac:dyDescent="0.2">
      <c r="B969" s="4" t="s">
        <v>52</v>
      </c>
      <c r="C969" s="4">
        <v>961</v>
      </c>
      <c r="D969" s="4">
        <v>372</v>
      </c>
      <c r="E969" s="11">
        <v>42.1</v>
      </c>
      <c r="F969" s="17">
        <f t="shared" si="75"/>
        <v>-1.3888888888889086E-2</v>
      </c>
      <c r="G969" s="17">
        <f t="shared" si="76"/>
        <v>-5.0000000000000711E-2</v>
      </c>
      <c r="R969">
        <f t="shared" si="77"/>
        <v>0</v>
      </c>
      <c r="S969">
        <f t="shared" si="78"/>
        <v>42.1</v>
      </c>
      <c r="T969">
        <f t="shared" si="79"/>
        <v>11.694444444444445</v>
      </c>
    </row>
    <row r="970" spans="2:20" x14ac:dyDescent="0.2">
      <c r="B970" s="4" t="s">
        <v>52</v>
      </c>
      <c r="C970" s="4">
        <v>962</v>
      </c>
      <c r="D970" s="4">
        <v>373</v>
      </c>
      <c r="E970" s="11">
        <v>42.1</v>
      </c>
      <c r="F970" s="17">
        <f t="shared" si="75"/>
        <v>-2.7777777777778172E-2</v>
      </c>
      <c r="G970" s="17">
        <f t="shared" si="76"/>
        <v>-0.10000000000000142</v>
      </c>
      <c r="R970">
        <f t="shared" si="77"/>
        <v>0</v>
      </c>
      <c r="S970">
        <f t="shared" si="78"/>
        <v>42.1</v>
      </c>
      <c r="T970">
        <f t="shared" si="79"/>
        <v>11.694444444444445</v>
      </c>
    </row>
    <row r="971" spans="2:20" x14ac:dyDescent="0.2">
      <c r="B971" s="4" t="s">
        <v>52</v>
      </c>
      <c r="C971" s="4">
        <v>963</v>
      </c>
      <c r="D971" s="4">
        <v>374</v>
      </c>
      <c r="E971" s="11">
        <v>41.9</v>
      </c>
      <c r="F971" s="17">
        <f t="shared" si="75"/>
        <v>-5.5555555555555358E-2</v>
      </c>
      <c r="G971" s="17">
        <f t="shared" si="76"/>
        <v>-0.19999999999999929</v>
      </c>
      <c r="R971">
        <f t="shared" si="77"/>
        <v>0</v>
      </c>
      <c r="S971">
        <f t="shared" si="78"/>
        <v>41.9</v>
      </c>
      <c r="T971">
        <f t="shared" si="79"/>
        <v>11.638888888888888</v>
      </c>
    </row>
    <row r="972" spans="2:20" x14ac:dyDescent="0.2">
      <c r="B972" s="4" t="s">
        <v>52</v>
      </c>
      <c r="C972" s="4">
        <v>964</v>
      </c>
      <c r="D972" s="4">
        <v>375</v>
      </c>
      <c r="E972" s="11">
        <v>41.7</v>
      </c>
      <c r="F972" s="17">
        <f t="shared" si="75"/>
        <v>-5.5555555555555358E-2</v>
      </c>
      <c r="G972" s="17">
        <f t="shared" si="76"/>
        <v>-0.19999999999999929</v>
      </c>
      <c r="R972">
        <f t="shared" si="77"/>
        <v>0</v>
      </c>
      <c r="S972">
        <f t="shared" si="78"/>
        <v>41.7</v>
      </c>
      <c r="T972">
        <f t="shared" si="79"/>
        <v>11.583333333333334</v>
      </c>
    </row>
    <row r="973" spans="2:20" x14ac:dyDescent="0.2">
      <c r="B973" s="4" t="s">
        <v>52</v>
      </c>
      <c r="C973" s="4">
        <v>965</v>
      </c>
      <c r="D973" s="4">
        <v>376</v>
      </c>
      <c r="E973" s="11">
        <v>41.5</v>
      </c>
      <c r="F973" s="17">
        <f t="shared" si="75"/>
        <v>-5.5555555555556344E-2</v>
      </c>
      <c r="G973" s="17">
        <f t="shared" si="76"/>
        <v>-0.20000000000000284</v>
      </c>
      <c r="R973">
        <f t="shared" si="77"/>
        <v>0</v>
      </c>
      <c r="S973">
        <f t="shared" si="78"/>
        <v>41.5</v>
      </c>
      <c r="T973">
        <f t="shared" si="79"/>
        <v>11.527777777777777</v>
      </c>
    </row>
    <row r="974" spans="2:20" x14ac:dyDescent="0.2">
      <c r="B974" s="4" t="s">
        <v>52</v>
      </c>
      <c r="C974" s="4">
        <v>966</v>
      </c>
      <c r="D974" s="4">
        <v>377</v>
      </c>
      <c r="E974" s="11">
        <v>41.3</v>
      </c>
      <c r="F974" s="17">
        <f t="shared" si="75"/>
        <v>-4.1666666666666269E-2</v>
      </c>
      <c r="G974" s="17">
        <f t="shared" si="76"/>
        <v>-0.14999999999999858</v>
      </c>
      <c r="R974">
        <f t="shared" si="77"/>
        <v>0</v>
      </c>
      <c r="S974">
        <f t="shared" si="78"/>
        <v>41.3</v>
      </c>
      <c r="T974">
        <f t="shared" si="79"/>
        <v>11.472222222222221</v>
      </c>
    </row>
    <row r="975" spans="2:20" x14ac:dyDescent="0.2">
      <c r="B975" s="4" t="s">
        <v>52</v>
      </c>
      <c r="C975" s="4">
        <v>967</v>
      </c>
      <c r="D975" s="4">
        <v>378</v>
      </c>
      <c r="E975" s="11">
        <v>41.2</v>
      </c>
      <c r="F975" s="17">
        <f t="shared" si="75"/>
        <v>-4.1666666666666269E-2</v>
      </c>
      <c r="G975" s="17">
        <f t="shared" si="76"/>
        <v>-0.14999999999999858</v>
      </c>
      <c r="R975">
        <f t="shared" si="77"/>
        <v>0</v>
      </c>
      <c r="S975">
        <f t="shared" si="78"/>
        <v>41.2</v>
      </c>
      <c r="T975">
        <f t="shared" si="79"/>
        <v>11.444444444444445</v>
      </c>
    </row>
    <row r="976" spans="2:20" x14ac:dyDescent="0.2">
      <c r="B976" s="4" t="s">
        <v>52</v>
      </c>
      <c r="C976" s="4">
        <v>968</v>
      </c>
      <c r="D976" s="4">
        <v>379</v>
      </c>
      <c r="E976" s="11">
        <v>41</v>
      </c>
      <c r="F976" s="17">
        <f t="shared" si="75"/>
        <v>-4.1666666666667261E-2</v>
      </c>
      <c r="G976" s="17">
        <f t="shared" si="76"/>
        <v>-0.15000000000000213</v>
      </c>
      <c r="R976">
        <f t="shared" si="77"/>
        <v>0</v>
      </c>
      <c r="S976">
        <f t="shared" si="78"/>
        <v>41</v>
      </c>
      <c r="T976">
        <f t="shared" si="79"/>
        <v>11.388888888888889</v>
      </c>
    </row>
    <row r="977" spans="2:20" x14ac:dyDescent="0.2">
      <c r="B977" s="4" t="s">
        <v>52</v>
      </c>
      <c r="C977" s="4">
        <v>969</v>
      </c>
      <c r="D977" s="4">
        <v>380</v>
      </c>
      <c r="E977" s="11">
        <v>40.9</v>
      </c>
      <c r="F977" s="17">
        <f t="shared" si="75"/>
        <v>-5.5555555555555358E-2</v>
      </c>
      <c r="G977" s="17">
        <f t="shared" si="76"/>
        <v>-0.19999999999999929</v>
      </c>
      <c r="R977">
        <f t="shared" si="77"/>
        <v>0</v>
      </c>
      <c r="S977">
        <f t="shared" si="78"/>
        <v>40.9</v>
      </c>
      <c r="T977">
        <f t="shared" si="79"/>
        <v>11.361111111111111</v>
      </c>
    </row>
    <row r="978" spans="2:20" x14ac:dyDescent="0.2">
      <c r="B978" s="4" t="s">
        <v>52</v>
      </c>
      <c r="C978" s="4">
        <v>970</v>
      </c>
      <c r="D978" s="4">
        <v>381</v>
      </c>
      <c r="E978" s="11">
        <v>40.6</v>
      </c>
      <c r="F978" s="17">
        <f t="shared" si="75"/>
        <v>-0.16666666666666607</v>
      </c>
      <c r="G978" s="17">
        <f t="shared" si="76"/>
        <v>-0.59999999999999787</v>
      </c>
      <c r="R978">
        <f t="shared" si="77"/>
        <v>0</v>
      </c>
      <c r="S978">
        <f t="shared" si="78"/>
        <v>40.6</v>
      </c>
      <c r="T978">
        <f t="shared" si="79"/>
        <v>11.277777777777779</v>
      </c>
    </row>
    <row r="979" spans="2:20" x14ac:dyDescent="0.2">
      <c r="B979" s="4" t="s">
        <v>52</v>
      </c>
      <c r="C979" s="4">
        <v>971</v>
      </c>
      <c r="D979" s="4">
        <v>382</v>
      </c>
      <c r="E979" s="11">
        <v>39.700000000000003</v>
      </c>
      <c r="F979" s="17">
        <f t="shared" si="75"/>
        <v>-0.43055555555555575</v>
      </c>
      <c r="G979" s="17">
        <f t="shared" si="76"/>
        <v>-1.5500000000000007</v>
      </c>
      <c r="R979">
        <f t="shared" si="77"/>
        <v>0</v>
      </c>
      <c r="S979">
        <f t="shared" si="78"/>
        <v>39.700000000000003</v>
      </c>
      <c r="T979">
        <f t="shared" si="79"/>
        <v>11.027777777777779</v>
      </c>
    </row>
    <row r="980" spans="2:20" x14ac:dyDescent="0.2">
      <c r="B980" s="4" t="s">
        <v>52</v>
      </c>
      <c r="C980" s="4">
        <v>972</v>
      </c>
      <c r="D980" s="4">
        <v>383</v>
      </c>
      <c r="E980" s="11">
        <v>37.5</v>
      </c>
      <c r="F980" s="17">
        <f t="shared" ref="F980:F1043" si="80">($E981-$E979)/2/3.6</f>
        <v>-0.5833333333333337</v>
      </c>
      <c r="G980" s="17">
        <f t="shared" ref="G980:G1043" si="81">($E981-$E979)/2</f>
        <v>-2.1000000000000014</v>
      </c>
      <c r="R980">
        <f t="shared" si="77"/>
        <v>0</v>
      </c>
      <c r="S980">
        <f t="shared" si="78"/>
        <v>37.5</v>
      </c>
      <c r="T980">
        <f t="shared" si="79"/>
        <v>10.416666666666666</v>
      </c>
    </row>
    <row r="981" spans="2:20" x14ac:dyDescent="0.2">
      <c r="B981" s="4" t="s">
        <v>52</v>
      </c>
      <c r="C981" s="4">
        <v>973</v>
      </c>
      <c r="D981" s="4">
        <v>384</v>
      </c>
      <c r="E981" s="11">
        <v>35.5</v>
      </c>
      <c r="F981" s="17">
        <f t="shared" si="80"/>
        <v>-0.5833333333333337</v>
      </c>
      <c r="G981" s="17">
        <f t="shared" si="81"/>
        <v>-2.1000000000000014</v>
      </c>
      <c r="R981">
        <f t="shared" si="77"/>
        <v>0</v>
      </c>
      <c r="S981">
        <f t="shared" si="78"/>
        <v>35.5</v>
      </c>
      <c r="T981">
        <f t="shared" si="79"/>
        <v>9.8611111111111107</v>
      </c>
    </row>
    <row r="982" spans="2:20" x14ac:dyDescent="0.2">
      <c r="B982" s="4" t="s">
        <v>52</v>
      </c>
      <c r="C982" s="4">
        <v>974</v>
      </c>
      <c r="D982" s="4">
        <v>385</v>
      </c>
      <c r="E982" s="11">
        <v>33.299999999999997</v>
      </c>
      <c r="F982" s="17">
        <f t="shared" si="80"/>
        <v>-0.56944444444444464</v>
      </c>
      <c r="G982" s="17">
        <f t="shared" si="81"/>
        <v>-2.0500000000000007</v>
      </c>
      <c r="R982">
        <f t="shared" si="77"/>
        <v>0</v>
      </c>
      <c r="S982">
        <f t="shared" si="78"/>
        <v>33.299999999999997</v>
      </c>
      <c r="T982">
        <f t="shared" si="79"/>
        <v>9.2499999999999982</v>
      </c>
    </row>
    <row r="983" spans="2:20" x14ac:dyDescent="0.2">
      <c r="B983" s="4" t="s">
        <v>52</v>
      </c>
      <c r="C983" s="4">
        <v>975</v>
      </c>
      <c r="D983" s="4">
        <v>386</v>
      </c>
      <c r="E983" s="11">
        <v>31.4</v>
      </c>
      <c r="F983" s="17">
        <f t="shared" si="80"/>
        <v>-0.68055555555555536</v>
      </c>
      <c r="G983" s="17">
        <f t="shared" si="81"/>
        <v>-2.4499999999999993</v>
      </c>
      <c r="R983">
        <f t="shared" si="77"/>
        <v>0</v>
      </c>
      <c r="S983">
        <f t="shared" si="78"/>
        <v>31.4</v>
      </c>
      <c r="T983">
        <f t="shared" si="79"/>
        <v>8.7222222222222214</v>
      </c>
    </row>
    <row r="984" spans="2:20" x14ac:dyDescent="0.2">
      <c r="B984" s="4" t="s">
        <v>52</v>
      </c>
      <c r="C984" s="4">
        <v>976</v>
      </c>
      <c r="D984" s="4">
        <v>387</v>
      </c>
      <c r="E984" s="11">
        <v>28.4</v>
      </c>
      <c r="F984" s="17">
        <f t="shared" si="80"/>
        <v>-0.84722222222222188</v>
      </c>
      <c r="G984" s="17">
        <f t="shared" si="81"/>
        <v>-3.0499999999999989</v>
      </c>
      <c r="R984">
        <f t="shared" si="77"/>
        <v>0</v>
      </c>
      <c r="S984">
        <f t="shared" si="78"/>
        <v>28.4</v>
      </c>
      <c r="T984">
        <f t="shared" si="79"/>
        <v>7.8888888888888884</v>
      </c>
    </row>
    <row r="985" spans="2:20" x14ac:dyDescent="0.2">
      <c r="B985" s="4" t="s">
        <v>52</v>
      </c>
      <c r="C985" s="4">
        <v>977</v>
      </c>
      <c r="D985" s="4">
        <v>388</v>
      </c>
      <c r="E985" s="11">
        <v>25.3</v>
      </c>
      <c r="F985" s="17">
        <f t="shared" si="80"/>
        <v>-0.83333333333333326</v>
      </c>
      <c r="G985" s="17">
        <f t="shared" si="81"/>
        <v>-3</v>
      </c>
      <c r="R985">
        <f t="shared" si="77"/>
        <v>0</v>
      </c>
      <c r="S985">
        <f t="shared" si="78"/>
        <v>25.3</v>
      </c>
      <c r="T985">
        <f t="shared" si="79"/>
        <v>7.0277777777777777</v>
      </c>
    </row>
    <row r="986" spans="2:20" x14ac:dyDescent="0.2">
      <c r="B986" s="4" t="s">
        <v>52</v>
      </c>
      <c r="C986" s="4">
        <v>978</v>
      </c>
      <c r="D986" s="4">
        <v>389</v>
      </c>
      <c r="E986" s="11">
        <v>22.4</v>
      </c>
      <c r="F986" s="17">
        <f t="shared" si="80"/>
        <v>-0.86111111111111094</v>
      </c>
      <c r="G986" s="17">
        <f t="shared" si="81"/>
        <v>-3.0999999999999996</v>
      </c>
      <c r="R986">
        <f t="shared" si="77"/>
        <v>0</v>
      </c>
      <c r="S986">
        <f t="shared" si="78"/>
        <v>22.4</v>
      </c>
      <c r="T986">
        <f t="shared" si="79"/>
        <v>6.2222222222222214</v>
      </c>
    </row>
    <row r="987" spans="2:20" x14ac:dyDescent="0.2">
      <c r="B987" s="4" t="s">
        <v>52</v>
      </c>
      <c r="C987" s="4">
        <v>979</v>
      </c>
      <c r="D987" s="4">
        <v>390</v>
      </c>
      <c r="E987" s="11">
        <v>19.100000000000001</v>
      </c>
      <c r="F987" s="17">
        <f t="shared" si="80"/>
        <v>-0.95833333333333315</v>
      </c>
      <c r="G987" s="17">
        <f t="shared" si="81"/>
        <v>-3.4499999999999993</v>
      </c>
      <c r="R987">
        <f t="shared" si="77"/>
        <v>0</v>
      </c>
      <c r="S987">
        <f t="shared" si="78"/>
        <v>19.100000000000001</v>
      </c>
      <c r="T987">
        <f t="shared" si="79"/>
        <v>5.3055555555555562</v>
      </c>
    </row>
    <row r="988" spans="2:20" x14ac:dyDescent="0.2">
      <c r="B988" s="4" t="s">
        <v>52</v>
      </c>
      <c r="C988" s="4">
        <v>980</v>
      </c>
      <c r="D988" s="4">
        <v>391</v>
      </c>
      <c r="E988" s="11">
        <v>15.5</v>
      </c>
      <c r="F988" s="17">
        <f t="shared" si="80"/>
        <v>-0.98611111111111127</v>
      </c>
      <c r="G988" s="17">
        <f t="shared" si="81"/>
        <v>-3.5500000000000007</v>
      </c>
      <c r="R988">
        <f t="shared" si="77"/>
        <v>0</v>
      </c>
      <c r="S988">
        <f t="shared" si="78"/>
        <v>15.5</v>
      </c>
      <c r="T988">
        <f t="shared" si="79"/>
        <v>4.3055555555555554</v>
      </c>
    </row>
    <row r="989" spans="2:20" x14ac:dyDescent="0.2">
      <c r="B989" s="4" t="s">
        <v>52</v>
      </c>
      <c r="C989" s="4">
        <v>981</v>
      </c>
      <c r="D989" s="4">
        <v>392</v>
      </c>
      <c r="E989" s="11">
        <v>12</v>
      </c>
      <c r="F989" s="17">
        <f t="shared" si="80"/>
        <v>-0.93055555555555547</v>
      </c>
      <c r="G989" s="17">
        <f t="shared" si="81"/>
        <v>-3.3499999999999996</v>
      </c>
      <c r="R989">
        <f t="shared" si="77"/>
        <v>0</v>
      </c>
      <c r="S989">
        <f t="shared" si="78"/>
        <v>12</v>
      </c>
      <c r="T989">
        <f t="shared" si="79"/>
        <v>3.333333333333333</v>
      </c>
    </row>
    <row r="990" spans="2:20" x14ac:dyDescent="0.2">
      <c r="B990" s="4" t="s">
        <v>52</v>
      </c>
      <c r="C990" s="4">
        <v>982</v>
      </c>
      <c r="D990" s="4">
        <v>393</v>
      </c>
      <c r="E990" s="11">
        <v>8.8000000000000007</v>
      </c>
      <c r="F990" s="17">
        <f t="shared" si="80"/>
        <v>-0.83333333333333326</v>
      </c>
      <c r="G990" s="17">
        <f t="shared" si="81"/>
        <v>-3</v>
      </c>
      <c r="R990">
        <f t="shared" si="77"/>
        <v>0</v>
      </c>
      <c r="S990">
        <f t="shared" si="78"/>
        <v>8.8000000000000007</v>
      </c>
      <c r="T990">
        <f t="shared" si="79"/>
        <v>2.4444444444444446</v>
      </c>
    </row>
    <row r="991" spans="2:20" x14ac:dyDescent="0.2">
      <c r="B991" s="4" t="s">
        <v>52</v>
      </c>
      <c r="C991" s="4">
        <v>983</v>
      </c>
      <c r="D991" s="4">
        <v>394</v>
      </c>
      <c r="E991" s="11">
        <v>6</v>
      </c>
      <c r="F991" s="17">
        <f t="shared" si="80"/>
        <v>-0.72222222222222232</v>
      </c>
      <c r="G991" s="17">
        <f t="shared" si="81"/>
        <v>-2.6000000000000005</v>
      </c>
      <c r="R991">
        <f t="shared" si="77"/>
        <v>0</v>
      </c>
      <c r="S991">
        <f t="shared" si="78"/>
        <v>6</v>
      </c>
      <c r="T991">
        <f t="shared" si="79"/>
        <v>1.6666666666666665</v>
      </c>
    </row>
    <row r="992" spans="2:20" x14ac:dyDescent="0.2">
      <c r="B992" s="4" t="s">
        <v>52</v>
      </c>
      <c r="C992" s="4">
        <v>984</v>
      </c>
      <c r="D992" s="4">
        <v>395</v>
      </c>
      <c r="E992" s="11">
        <v>3.6</v>
      </c>
      <c r="F992" s="17">
        <f t="shared" si="80"/>
        <v>-0.61111111111111116</v>
      </c>
      <c r="G992" s="17">
        <f t="shared" si="81"/>
        <v>-2.2000000000000002</v>
      </c>
      <c r="R992">
        <f t="shared" si="77"/>
        <v>0</v>
      </c>
      <c r="S992">
        <f t="shared" si="78"/>
        <v>3.6</v>
      </c>
      <c r="T992">
        <f t="shared" si="79"/>
        <v>1</v>
      </c>
    </row>
    <row r="993" spans="2:20" x14ac:dyDescent="0.2">
      <c r="B993" s="4" t="s">
        <v>52</v>
      </c>
      <c r="C993" s="4">
        <v>985</v>
      </c>
      <c r="D993" s="4">
        <v>396</v>
      </c>
      <c r="E993" s="11">
        <v>1.6</v>
      </c>
      <c r="F993" s="17">
        <f t="shared" si="80"/>
        <v>-0.5</v>
      </c>
      <c r="G993" s="17">
        <f t="shared" si="81"/>
        <v>-1.8</v>
      </c>
      <c r="R993">
        <f t="shared" si="77"/>
        <v>0</v>
      </c>
      <c r="S993">
        <f t="shared" si="78"/>
        <v>1.6</v>
      </c>
      <c r="T993">
        <f t="shared" si="79"/>
        <v>0.44444444444444448</v>
      </c>
    </row>
    <row r="994" spans="2:20" x14ac:dyDescent="0.2">
      <c r="B994" s="4" t="s">
        <v>52</v>
      </c>
      <c r="C994" s="4">
        <v>986</v>
      </c>
      <c r="D994" s="4">
        <v>397</v>
      </c>
      <c r="E994" s="11">
        <v>0</v>
      </c>
      <c r="F994" s="17">
        <f t="shared" si="80"/>
        <v>-0.22222222222222224</v>
      </c>
      <c r="G994" s="17">
        <f t="shared" si="81"/>
        <v>-0.8</v>
      </c>
      <c r="R994">
        <f t="shared" si="77"/>
        <v>1</v>
      </c>
      <c r="S994" t="str">
        <f t="shared" si="78"/>
        <v/>
      </c>
      <c r="T994">
        <f t="shared" si="79"/>
        <v>0</v>
      </c>
    </row>
    <row r="995" spans="2:20" x14ac:dyDescent="0.2">
      <c r="B995" s="4" t="s">
        <v>52</v>
      </c>
      <c r="C995" s="4">
        <v>987</v>
      </c>
      <c r="D995" s="4">
        <v>398</v>
      </c>
      <c r="E995" s="11">
        <v>0</v>
      </c>
      <c r="F995" s="17">
        <f t="shared" si="80"/>
        <v>0</v>
      </c>
      <c r="G995" s="17">
        <f t="shared" si="81"/>
        <v>0</v>
      </c>
      <c r="R995">
        <f t="shared" si="77"/>
        <v>1</v>
      </c>
      <c r="S995" t="str">
        <f t="shared" si="78"/>
        <v/>
      </c>
      <c r="T995">
        <f t="shared" si="79"/>
        <v>0</v>
      </c>
    </row>
    <row r="996" spans="2:20" x14ac:dyDescent="0.2">
      <c r="B996" s="4" t="s">
        <v>52</v>
      </c>
      <c r="C996" s="4">
        <v>988</v>
      </c>
      <c r="D996" s="4">
        <v>399</v>
      </c>
      <c r="E996" s="11">
        <v>0</v>
      </c>
      <c r="F996" s="17">
        <f t="shared" si="80"/>
        <v>0</v>
      </c>
      <c r="G996" s="17">
        <f t="shared" si="81"/>
        <v>0</v>
      </c>
      <c r="R996">
        <f t="shared" si="77"/>
        <v>1</v>
      </c>
      <c r="S996" t="str">
        <f t="shared" si="78"/>
        <v/>
      </c>
      <c r="T996">
        <f t="shared" si="79"/>
        <v>0</v>
      </c>
    </row>
    <row r="997" spans="2:20" x14ac:dyDescent="0.2">
      <c r="B997" s="4" t="s">
        <v>52</v>
      </c>
      <c r="C997" s="4">
        <v>989</v>
      </c>
      <c r="D997" s="4">
        <v>400</v>
      </c>
      <c r="E997" s="11">
        <v>0</v>
      </c>
      <c r="F997" s="17">
        <f t="shared" si="80"/>
        <v>0</v>
      </c>
      <c r="G997" s="17">
        <f t="shared" si="81"/>
        <v>0</v>
      </c>
      <c r="R997">
        <f t="shared" si="77"/>
        <v>1</v>
      </c>
      <c r="S997" t="str">
        <f t="shared" si="78"/>
        <v/>
      </c>
      <c r="T997">
        <f t="shared" si="79"/>
        <v>0</v>
      </c>
    </row>
    <row r="998" spans="2:20" x14ac:dyDescent="0.2">
      <c r="B998" s="4" t="s">
        <v>52</v>
      </c>
      <c r="C998" s="4">
        <v>990</v>
      </c>
      <c r="D998" s="4">
        <v>401</v>
      </c>
      <c r="E998" s="11">
        <v>0</v>
      </c>
      <c r="F998" s="17">
        <f t="shared" si="80"/>
        <v>0</v>
      </c>
      <c r="G998" s="17">
        <f t="shared" si="81"/>
        <v>0</v>
      </c>
      <c r="R998">
        <f t="shared" si="77"/>
        <v>1</v>
      </c>
      <c r="S998" t="str">
        <f t="shared" si="78"/>
        <v/>
      </c>
      <c r="T998">
        <f t="shared" si="79"/>
        <v>0</v>
      </c>
    </row>
    <row r="999" spans="2:20" x14ac:dyDescent="0.2">
      <c r="B999" s="4" t="s">
        <v>52</v>
      </c>
      <c r="C999" s="4">
        <v>991</v>
      </c>
      <c r="D999" s="4">
        <v>402</v>
      </c>
      <c r="E999" s="11">
        <v>0</v>
      </c>
      <c r="F999" s="17">
        <f t="shared" si="80"/>
        <v>0</v>
      </c>
      <c r="G999" s="17">
        <f t="shared" si="81"/>
        <v>0</v>
      </c>
      <c r="R999">
        <f t="shared" si="77"/>
        <v>1</v>
      </c>
      <c r="S999" t="str">
        <f t="shared" si="78"/>
        <v/>
      </c>
      <c r="T999">
        <f t="shared" si="79"/>
        <v>0</v>
      </c>
    </row>
    <row r="1000" spans="2:20" x14ac:dyDescent="0.2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80"/>
        <v>0</v>
      </c>
      <c r="G1000" s="17">
        <f t="shared" si="81"/>
        <v>0</v>
      </c>
      <c r="R1000">
        <f t="shared" si="77"/>
        <v>1</v>
      </c>
      <c r="S1000" t="str">
        <f t="shared" si="78"/>
        <v/>
      </c>
      <c r="T1000">
        <f t="shared" si="79"/>
        <v>0</v>
      </c>
    </row>
    <row r="1001" spans="2:20" x14ac:dyDescent="0.2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80"/>
        <v>0</v>
      </c>
      <c r="G1001" s="17">
        <f t="shared" si="81"/>
        <v>0</v>
      </c>
      <c r="R1001">
        <f t="shared" si="77"/>
        <v>1</v>
      </c>
      <c r="S1001" t="str">
        <f t="shared" si="78"/>
        <v/>
      </c>
      <c r="T1001">
        <f t="shared" si="79"/>
        <v>0</v>
      </c>
    </row>
    <row r="1002" spans="2:20" x14ac:dyDescent="0.2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80"/>
        <v>0</v>
      </c>
      <c r="G1002" s="17">
        <f t="shared" si="81"/>
        <v>0</v>
      </c>
      <c r="R1002">
        <f t="shared" si="77"/>
        <v>1</v>
      </c>
      <c r="S1002" t="str">
        <f t="shared" si="78"/>
        <v/>
      </c>
      <c r="T1002">
        <f t="shared" si="79"/>
        <v>0</v>
      </c>
    </row>
    <row r="1003" spans="2:20" x14ac:dyDescent="0.2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80"/>
        <v>0</v>
      </c>
      <c r="G1003" s="17">
        <f t="shared" si="81"/>
        <v>0</v>
      </c>
      <c r="R1003">
        <f t="shared" si="77"/>
        <v>1</v>
      </c>
      <c r="S1003" t="str">
        <f t="shared" si="78"/>
        <v/>
      </c>
      <c r="T1003">
        <f t="shared" si="79"/>
        <v>0</v>
      </c>
    </row>
    <row r="1004" spans="2:20" x14ac:dyDescent="0.2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80"/>
        <v>0</v>
      </c>
      <c r="G1004" s="17">
        <f t="shared" si="81"/>
        <v>0</v>
      </c>
      <c r="R1004">
        <f t="shared" si="77"/>
        <v>1</v>
      </c>
      <c r="S1004" t="str">
        <f t="shared" si="78"/>
        <v/>
      </c>
      <c r="T1004">
        <f t="shared" si="79"/>
        <v>0</v>
      </c>
    </row>
    <row r="1005" spans="2:20" x14ac:dyDescent="0.2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80"/>
        <v>0</v>
      </c>
      <c r="G1005" s="17">
        <f t="shared" si="81"/>
        <v>0</v>
      </c>
      <c r="R1005">
        <f t="shared" si="77"/>
        <v>1</v>
      </c>
      <c r="S1005" t="str">
        <f t="shared" si="78"/>
        <v/>
      </c>
      <c r="T1005">
        <f t="shared" si="79"/>
        <v>0</v>
      </c>
    </row>
    <row r="1006" spans="2:20" x14ac:dyDescent="0.2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80"/>
        <v>0</v>
      </c>
      <c r="G1006" s="17">
        <f t="shared" si="81"/>
        <v>0</v>
      </c>
      <c r="R1006">
        <f t="shared" si="77"/>
        <v>1</v>
      </c>
      <c r="S1006" t="str">
        <f t="shared" si="78"/>
        <v/>
      </c>
      <c r="T1006">
        <f t="shared" si="79"/>
        <v>0</v>
      </c>
    </row>
    <row r="1007" spans="2:20" x14ac:dyDescent="0.2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80"/>
        <v>0</v>
      </c>
      <c r="G1007" s="17">
        <f t="shared" si="81"/>
        <v>0</v>
      </c>
      <c r="R1007">
        <f t="shared" si="77"/>
        <v>1</v>
      </c>
      <c r="S1007" t="str">
        <f t="shared" si="78"/>
        <v/>
      </c>
      <c r="T1007">
        <f t="shared" si="79"/>
        <v>0</v>
      </c>
    </row>
    <row r="1008" spans="2:20" x14ac:dyDescent="0.2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80"/>
        <v>0</v>
      </c>
      <c r="G1008" s="17">
        <f t="shared" si="81"/>
        <v>0</v>
      </c>
      <c r="R1008">
        <f t="shared" si="77"/>
        <v>1</v>
      </c>
      <c r="S1008" t="str">
        <f t="shared" si="78"/>
        <v/>
      </c>
      <c r="T1008">
        <f t="shared" si="79"/>
        <v>0</v>
      </c>
    </row>
    <row r="1009" spans="2:20" x14ac:dyDescent="0.2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80"/>
        <v>0</v>
      </c>
      <c r="G1009" s="17">
        <f t="shared" si="81"/>
        <v>0</v>
      </c>
      <c r="R1009">
        <f t="shared" si="77"/>
        <v>1</v>
      </c>
      <c r="S1009" t="str">
        <f t="shared" si="78"/>
        <v/>
      </c>
      <c r="T1009">
        <f t="shared" si="79"/>
        <v>0</v>
      </c>
    </row>
    <row r="1010" spans="2:20" x14ac:dyDescent="0.2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80"/>
        <v>0</v>
      </c>
      <c r="G1010" s="17">
        <f t="shared" si="81"/>
        <v>0</v>
      </c>
      <c r="R1010">
        <f t="shared" si="77"/>
        <v>1</v>
      </c>
      <c r="S1010" t="str">
        <f t="shared" si="78"/>
        <v/>
      </c>
      <c r="T1010">
        <f t="shared" si="79"/>
        <v>0</v>
      </c>
    </row>
    <row r="1011" spans="2:20" x14ac:dyDescent="0.2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80"/>
        <v>0</v>
      </c>
      <c r="G1011" s="17">
        <f t="shared" si="81"/>
        <v>0</v>
      </c>
      <c r="R1011">
        <f t="shared" si="77"/>
        <v>1</v>
      </c>
      <c r="S1011" t="str">
        <f t="shared" si="78"/>
        <v/>
      </c>
      <c r="T1011">
        <f t="shared" si="79"/>
        <v>0</v>
      </c>
    </row>
    <row r="1012" spans="2:20" x14ac:dyDescent="0.2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80"/>
        <v>0</v>
      </c>
      <c r="G1012" s="17">
        <f t="shared" si="81"/>
        <v>0</v>
      </c>
      <c r="R1012">
        <f t="shared" si="77"/>
        <v>1</v>
      </c>
      <c r="S1012" t="str">
        <f t="shared" si="78"/>
        <v/>
      </c>
      <c r="T1012">
        <f t="shared" si="79"/>
        <v>0</v>
      </c>
    </row>
    <row r="1013" spans="2:20" x14ac:dyDescent="0.2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80"/>
        <v>0</v>
      </c>
      <c r="G1013" s="17">
        <f t="shared" si="81"/>
        <v>0</v>
      </c>
      <c r="R1013">
        <f t="shared" si="77"/>
        <v>1</v>
      </c>
      <c r="S1013" t="str">
        <f t="shared" si="78"/>
        <v/>
      </c>
      <c r="T1013">
        <f t="shared" si="79"/>
        <v>0</v>
      </c>
    </row>
    <row r="1014" spans="2:20" x14ac:dyDescent="0.2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80"/>
        <v>0</v>
      </c>
      <c r="G1014" s="17">
        <f t="shared" si="81"/>
        <v>0</v>
      </c>
      <c r="R1014">
        <f t="shared" si="77"/>
        <v>1</v>
      </c>
      <c r="S1014" t="str">
        <f t="shared" si="78"/>
        <v/>
      </c>
      <c r="T1014">
        <f t="shared" si="79"/>
        <v>0</v>
      </c>
    </row>
    <row r="1015" spans="2:20" x14ac:dyDescent="0.2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80"/>
        <v>0</v>
      </c>
      <c r="G1015" s="17">
        <f t="shared" si="81"/>
        <v>0</v>
      </c>
      <c r="R1015">
        <f t="shared" si="77"/>
        <v>1</v>
      </c>
      <c r="S1015" t="str">
        <f t="shared" si="78"/>
        <v/>
      </c>
      <c r="T1015">
        <f t="shared" si="79"/>
        <v>0</v>
      </c>
    </row>
    <row r="1016" spans="2:20" x14ac:dyDescent="0.2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80"/>
        <v>0</v>
      </c>
      <c r="G1016" s="17">
        <f t="shared" si="81"/>
        <v>0</v>
      </c>
      <c r="R1016">
        <f t="shared" si="77"/>
        <v>1</v>
      </c>
      <c r="S1016" t="str">
        <f t="shared" si="78"/>
        <v/>
      </c>
      <c r="T1016">
        <f t="shared" si="79"/>
        <v>0</v>
      </c>
    </row>
    <row r="1017" spans="2:20" x14ac:dyDescent="0.2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80"/>
        <v>0</v>
      </c>
      <c r="G1017" s="17">
        <f t="shared" si="81"/>
        <v>0</v>
      </c>
      <c r="R1017">
        <f t="shared" si="77"/>
        <v>1</v>
      </c>
      <c r="S1017" t="str">
        <f t="shared" si="78"/>
        <v/>
      </c>
      <c r="T1017">
        <f t="shared" si="79"/>
        <v>0</v>
      </c>
    </row>
    <row r="1018" spans="2:20" x14ac:dyDescent="0.2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80"/>
        <v>0</v>
      </c>
      <c r="G1018" s="17">
        <f t="shared" si="81"/>
        <v>0</v>
      </c>
      <c r="R1018">
        <f t="shared" si="77"/>
        <v>1</v>
      </c>
      <c r="S1018" t="str">
        <f t="shared" si="78"/>
        <v/>
      </c>
      <c r="T1018">
        <f t="shared" si="79"/>
        <v>0</v>
      </c>
    </row>
    <row r="1019" spans="2:20" x14ac:dyDescent="0.2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80"/>
        <v>0</v>
      </c>
      <c r="G1019" s="17">
        <f t="shared" si="81"/>
        <v>0</v>
      </c>
      <c r="R1019">
        <f t="shared" si="77"/>
        <v>1</v>
      </c>
      <c r="S1019" t="str">
        <f t="shared" si="78"/>
        <v/>
      </c>
      <c r="T1019">
        <f t="shared" si="79"/>
        <v>0</v>
      </c>
    </row>
    <row r="1020" spans="2:20" x14ac:dyDescent="0.2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80"/>
        <v>0</v>
      </c>
      <c r="G1020" s="17">
        <f t="shared" si="81"/>
        <v>0</v>
      </c>
      <c r="R1020">
        <f t="shared" si="77"/>
        <v>1</v>
      </c>
      <c r="S1020" t="str">
        <f t="shared" si="78"/>
        <v/>
      </c>
      <c r="T1020">
        <f t="shared" si="79"/>
        <v>0</v>
      </c>
    </row>
    <row r="1021" spans="2:20" x14ac:dyDescent="0.2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80"/>
        <v>0</v>
      </c>
      <c r="G1021" s="17">
        <f t="shared" si="81"/>
        <v>0</v>
      </c>
      <c r="R1021">
        <f t="shared" si="77"/>
        <v>1</v>
      </c>
      <c r="S1021" t="str">
        <f t="shared" si="78"/>
        <v/>
      </c>
      <c r="T1021">
        <f t="shared" si="79"/>
        <v>0</v>
      </c>
    </row>
    <row r="1022" spans="2:20" x14ac:dyDescent="0.2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80"/>
        <v>0</v>
      </c>
      <c r="G1022" s="17">
        <f t="shared" si="81"/>
        <v>0</v>
      </c>
      <c r="R1022">
        <f t="shared" si="77"/>
        <v>1</v>
      </c>
      <c r="S1022" t="str">
        <f t="shared" si="78"/>
        <v/>
      </c>
      <c r="T1022">
        <f t="shared" si="79"/>
        <v>0</v>
      </c>
    </row>
    <row r="1023" spans="2:20" x14ac:dyDescent="0.2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80"/>
        <v>0</v>
      </c>
      <c r="G1023" s="17">
        <f t="shared" si="81"/>
        <v>0</v>
      </c>
      <c r="R1023">
        <f t="shared" si="77"/>
        <v>1</v>
      </c>
      <c r="S1023" t="str">
        <f t="shared" si="78"/>
        <v/>
      </c>
      <c r="T1023">
        <f t="shared" si="79"/>
        <v>0</v>
      </c>
    </row>
    <row r="1024" spans="2:20" x14ac:dyDescent="0.2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80"/>
        <v>0</v>
      </c>
      <c r="G1024" s="17">
        <f t="shared" si="81"/>
        <v>0</v>
      </c>
      <c r="R1024">
        <f t="shared" si="77"/>
        <v>1</v>
      </c>
      <c r="S1024" t="str">
        <f t="shared" si="78"/>
        <v/>
      </c>
      <c r="T1024">
        <f t="shared" si="79"/>
        <v>0</v>
      </c>
    </row>
    <row r="1025" spans="2:20" x14ac:dyDescent="0.2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80"/>
        <v>0</v>
      </c>
      <c r="G1025" s="17">
        <f t="shared" si="81"/>
        <v>0</v>
      </c>
      <c r="R1025">
        <f t="shared" si="77"/>
        <v>1</v>
      </c>
      <c r="S1025" t="str">
        <f t="shared" si="78"/>
        <v/>
      </c>
      <c r="T1025">
        <f t="shared" si="79"/>
        <v>0</v>
      </c>
    </row>
    <row r="1026" spans="2:20" x14ac:dyDescent="0.2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80"/>
        <v>0</v>
      </c>
      <c r="G1026" s="17">
        <f t="shared" si="81"/>
        <v>0</v>
      </c>
      <c r="R1026">
        <f t="shared" si="77"/>
        <v>1</v>
      </c>
      <c r="S1026" t="str">
        <f t="shared" si="78"/>
        <v/>
      </c>
      <c r="T1026">
        <f t="shared" si="79"/>
        <v>0</v>
      </c>
    </row>
    <row r="1027" spans="2:20" x14ac:dyDescent="0.2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80"/>
        <v>0</v>
      </c>
      <c r="G1027" s="17">
        <f t="shared" si="81"/>
        <v>0</v>
      </c>
      <c r="R1027">
        <f t="shared" si="77"/>
        <v>1</v>
      </c>
      <c r="S1027" t="str">
        <f t="shared" si="78"/>
        <v/>
      </c>
      <c r="T1027">
        <f t="shared" si="79"/>
        <v>0</v>
      </c>
    </row>
    <row r="1028" spans="2:20" x14ac:dyDescent="0.2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80"/>
        <v>0</v>
      </c>
      <c r="G1028" s="17">
        <f t="shared" si="81"/>
        <v>0</v>
      </c>
      <c r="R1028">
        <f t="shared" si="77"/>
        <v>1</v>
      </c>
      <c r="S1028" t="str">
        <f t="shared" si="78"/>
        <v/>
      </c>
      <c r="T1028">
        <f t="shared" si="79"/>
        <v>0</v>
      </c>
    </row>
    <row r="1029" spans="2:20" x14ac:dyDescent="0.2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80"/>
        <v>0</v>
      </c>
      <c r="G1029" s="17">
        <f t="shared" si="81"/>
        <v>0</v>
      </c>
      <c r="R1029">
        <f t="shared" si="77"/>
        <v>1</v>
      </c>
      <c r="S1029" t="str">
        <f t="shared" si="78"/>
        <v/>
      </c>
      <c r="T1029">
        <f t="shared" si="79"/>
        <v>0</v>
      </c>
    </row>
    <row r="1030" spans="2:20" x14ac:dyDescent="0.2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80"/>
        <v>0</v>
      </c>
      <c r="G1030" s="17">
        <f t="shared" si="81"/>
        <v>0</v>
      </c>
      <c r="R1030">
        <f t="shared" si="77"/>
        <v>1</v>
      </c>
      <c r="S1030" t="str">
        <f t="shared" si="78"/>
        <v/>
      </c>
      <c r="T1030">
        <f t="shared" si="79"/>
        <v>0</v>
      </c>
    </row>
    <row r="1031" spans="2:20" x14ac:dyDescent="0.2">
      <c r="B1031" s="6" t="s">
        <v>53</v>
      </c>
      <c r="C1031" s="6">
        <v>1023</v>
      </c>
      <c r="D1031" s="6">
        <v>1</v>
      </c>
      <c r="E1031" s="12">
        <v>0</v>
      </c>
      <c r="F1031" s="17">
        <f t="shared" si="80"/>
        <v>0</v>
      </c>
      <c r="G1031" s="17">
        <f t="shared" si="81"/>
        <v>0</v>
      </c>
      <c r="R1031">
        <f t="shared" si="77"/>
        <v>1</v>
      </c>
      <c r="S1031" t="str">
        <f t="shared" si="78"/>
        <v/>
      </c>
      <c r="T1031">
        <f t="shared" si="79"/>
        <v>0</v>
      </c>
    </row>
    <row r="1032" spans="2:20" x14ac:dyDescent="0.2">
      <c r="B1032" s="6" t="s">
        <v>53</v>
      </c>
      <c r="C1032" s="6">
        <v>1024</v>
      </c>
      <c r="D1032" s="6">
        <v>2</v>
      </c>
      <c r="E1032" s="12">
        <v>0</v>
      </c>
      <c r="F1032" s="17">
        <f t="shared" si="80"/>
        <v>0</v>
      </c>
      <c r="G1032" s="17">
        <f t="shared" si="81"/>
        <v>0</v>
      </c>
      <c r="R1032">
        <f t="shared" ref="R1032:R1095" si="82">IF(E1032&lt;1,1,0)</f>
        <v>1</v>
      </c>
      <c r="S1032" t="str">
        <f t="shared" ref="S1032:S1095" si="83">IF(R1032=1,"",E1032)</f>
        <v/>
      </c>
      <c r="T1032">
        <f t="shared" ref="T1032:T1095" si="84">E1032/3.6</f>
        <v>0</v>
      </c>
    </row>
    <row r="1033" spans="2:20" x14ac:dyDescent="0.2">
      <c r="B1033" s="6" t="s">
        <v>53</v>
      </c>
      <c r="C1033" s="6">
        <v>1025</v>
      </c>
      <c r="D1033" s="6">
        <v>3</v>
      </c>
      <c r="E1033" s="12">
        <v>0</v>
      </c>
      <c r="F1033" s="17">
        <f t="shared" si="80"/>
        <v>0</v>
      </c>
      <c r="G1033" s="17">
        <f t="shared" si="81"/>
        <v>0</v>
      </c>
      <c r="R1033">
        <f t="shared" si="82"/>
        <v>1</v>
      </c>
      <c r="S1033" t="str">
        <f t="shared" si="83"/>
        <v/>
      </c>
      <c r="T1033">
        <f t="shared" si="84"/>
        <v>0</v>
      </c>
    </row>
    <row r="1034" spans="2:20" x14ac:dyDescent="0.2">
      <c r="B1034" s="6" t="s">
        <v>53</v>
      </c>
      <c r="C1034" s="6">
        <v>1026</v>
      </c>
      <c r="D1034" s="6">
        <v>4</v>
      </c>
      <c r="E1034" s="12">
        <v>0</v>
      </c>
      <c r="F1034" s="17">
        <f t="shared" si="80"/>
        <v>0.15277777777777779</v>
      </c>
      <c r="G1034" s="17">
        <f t="shared" si="81"/>
        <v>0.55000000000000004</v>
      </c>
      <c r="R1034">
        <f t="shared" si="82"/>
        <v>1</v>
      </c>
      <c r="S1034" t="str">
        <f t="shared" si="83"/>
        <v/>
      </c>
      <c r="T1034">
        <f t="shared" si="84"/>
        <v>0</v>
      </c>
    </row>
    <row r="1035" spans="2:20" x14ac:dyDescent="0.2">
      <c r="B1035" s="6" t="s">
        <v>53</v>
      </c>
      <c r="C1035" s="6">
        <v>1027</v>
      </c>
      <c r="D1035" s="6">
        <v>5</v>
      </c>
      <c r="E1035" s="12">
        <v>1.1000000000000001</v>
      </c>
      <c r="F1035" s="17">
        <f t="shared" si="80"/>
        <v>0.41666666666666663</v>
      </c>
      <c r="G1035" s="17">
        <f t="shared" si="81"/>
        <v>1.5</v>
      </c>
      <c r="R1035">
        <f t="shared" si="82"/>
        <v>0</v>
      </c>
      <c r="S1035">
        <f t="shared" si="83"/>
        <v>1.1000000000000001</v>
      </c>
      <c r="T1035">
        <f t="shared" si="84"/>
        <v>0.30555555555555558</v>
      </c>
    </row>
    <row r="1036" spans="2:20" x14ac:dyDescent="0.2">
      <c r="B1036" s="6" t="s">
        <v>53</v>
      </c>
      <c r="C1036" s="6">
        <v>1028</v>
      </c>
      <c r="D1036" s="6">
        <v>6</v>
      </c>
      <c r="E1036" s="12">
        <v>3</v>
      </c>
      <c r="F1036" s="17">
        <f t="shared" si="80"/>
        <v>0.63888888888888884</v>
      </c>
      <c r="G1036" s="17">
        <f t="shared" si="81"/>
        <v>2.2999999999999998</v>
      </c>
      <c r="R1036">
        <f t="shared" si="82"/>
        <v>0</v>
      </c>
      <c r="S1036">
        <f t="shared" si="83"/>
        <v>3</v>
      </c>
      <c r="T1036">
        <f t="shared" si="84"/>
        <v>0.83333333333333326</v>
      </c>
    </row>
    <row r="1037" spans="2:20" x14ac:dyDescent="0.2">
      <c r="B1037" s="6" t="s">
        <v>53</v>
      </c>
      <c r="C1037" s="6">
        <v>1029</v>
      </c>
      <c r="D1037" s="6">
        <v>7</v>
      </c>
      <c r="E1037" s="12">
        <v>5.7</v>
      </c>
      <c r="F1037" s="17">
        <f t="shared" si="80"/>
        <v>0.75</v>
      </c>
      <c r="G1037" s="17">
        <f t="shared" si="81"/>
        <v>2.7</v>
      </c>
      <c r="R1037">
        <f t="shared" si="82"/>
        <v>0</v>
      </c>
      <c r="S1037">
        <f t="shared" si="83"/>
        <v>5.7</v>
      </c>
      <c r="T1037">
        <f t="shared" si="84"/>
        <v>1.5833333333333333</v>
      </c>
    </row>
    <row r="1038" spans="2:20" x14ac:dyDescent="0.2">
      <c r="B1038" s="6" t="s">
        <v>53</v>
      </c>
      <c r="C1038" s="6">
        <v>1030</v>
      </c>
      <c r="D1038" s="6">
        <v>8</v>
      </c>
      <c r="E1038" s="12">
        <v>8.4</v>
      </c>
      <c r="F1038" s="17">
        <f t="shared" si="80"/>
        <v>0.74999999999999989</v>
      </c>
      <c r="G1038" s="17">
        <f t="shared" si="81"/>
        <v>2.6999999999999997</v>
      </c>
      <c r="R1038">
        <f t="shared" si="82"/>
        <v>0</v>
      </c>
      <c r="S1038">
        <f t="shared" si="83"/>
        <v>8.4</v>
      </c>
      <c r="T1038">
        <f t="shared" si="84"/>
        <v>2.3333333333333335</v>
      </c>
    </row>
    <row r="1039" spans="2:20" x14ac:dyDescent="0.2">
      <c r="B1039" s="6" t="s">
        <v>53</v>
      </c>
      <c r="C1039" s="6">
        <v>1031</v>
      </c>
      <c r="D1039" s="6">
        <v>9</v>
      </c>
      <c r="E1039" s="12">
        <v>11.1</v>
      </c>
      <c r="F1039" s="17">
        <f t="shared" si="80"/>
        <v>0.77777777777777768</v>
      </c>
      <c r="G1039" s="17">
        <f t="shared" si="81"/>
        <v>2.8</v>
      </c>
      <c r="R1039">
        <f t="shared" si="82"/>
        <v>0</v>
      </c>
      <c r="S1039">
        <f t="shared" si="83"/>
        <v>11.1</v>
      </c>
      <c r="T1039">
        <f t="shared" si="84"/>
        <v>3.083333333333333</v>
      </c>
    </row>
    <row r="1040" spans="2:20" x14ac:dyDescent="0.2">
      <c r="B1040" s="6" t="s">
        <v>53</v>
      </c>
      <c r="C1040" s="6">
        <v>1032</v>
      </c>
      <c r="D1040" s="6">
        <v>10</v>
      </c>
      <c r="E1040" s="12">
        <v>14</v>
      </c>
      <c r="F1040" s="17">
        <f t="shared" si="80"/>
        <v>0.81944444444444442</v>
      </c>
      <c r="G1040" s="17">
        <f t="shared" si="81"/>
        <v>2.95</v>
      </c>
      <c r="R1040">
        <f t="shared" si="82"/>
        <v>0</v>
      </c>
      <c r="S1040">
        <f t="shared" si="83"/>
        <v>14</v>
      </c>
      <c r="T1040">
        <f t="shared" si="84"/>
        <v>3.8888888888888888</v>
      </c>
    </row>
    <row r="1041" spans="2:20" x14ac:dyDescent="0.2">
      <c r="B1041" s="6" t="s">
        <v>53</v>
      </c>
      <c r="C1041" s="6">
        <v>1033</v>
      </c>
      <c r="D1041" s="6">
        <v>11</v>
      </c>
      <c r="E1041" s="12">
        <v>17</v>
      </c>
      <c r="F1041" s="17">
        <f t="shared" si="80"/>
        <v>0.84722222222222243</v>
      </c>
      <c r="G1041" s="17">
        <f t="shared" si="81"/>
        <v>3.0500000000000007</v>
      </c>
      <c r="R1041">
        <f t="shared" si="82"/>
        <v>0</v>
      </c>
      <c r="S1041">
        <f t="shared" si="83"/>
        <v>17</v>
      </c>
      <c r="T1041">
        <f t="shared" si="84"/>
        <v>4.7222222222222223</v>
      </c>
    </row>
    <row r="1042" spans="2:20" x14ac:dyDescent="0.2">
      <c r="B1042" s="6" t="s">
        <v>53</v>
      </c>
      <c r="C1042" s="6">
        <v>1034</v>
      </c>
      <c r="D1042" s="6">
        <v>12</v>
      </c>
      <c r="E1042" s="12">
        <v>20.100000000000001</v>
      </c>
      <c r="F1042" s="17">
        <f t="shared" si="80"/>
        <v>0.79166666666666652</v>
      </c>
      <c r="G1042" s="17">
        <f t="shared" si="81"/>
        <v>2.8499999999999996</v>
      </c>
      <c r="R1042">
        <f t="shared" si="82"/>
        <v>0</v>
      </c>
      <c r="S1042">
        <f t="shared" si="83"/>
        <v>20.100000000000001</v>
      </c>
      <c r="T1042">
        <f t="shared" si="84"/>
        <v>5.5833333333333339</v>
      </c>
    </row>
    <row r="1043" spans="2:20" x14ac:dyDescent="0.2">
      <c r="B1043" s="6" t="s">
        <v>53</v>
      </c>
      <c r="C1043" s="6">
        <v>1035</v>
      </c>
      <c r="D1043" s="6">
        <v>13</v>
      </c>
      <c r="E1043" s="12">
        <v>22.7</v>
      </c>
      <c r="F1043" s="17">
        <f t="shared" si="80"/>
        <v>0.4861111111111111</v>
      </c>
      <c r="G1043" s="17">
        <f t="shared" si="81"/>
        <v>1.75</v>
      </c>
      <c r="R1043">
        <f t="shared" si="82"/>
        <v>0</v>
      </c>
      <c r="S1043">
        <f t="shared" si="83"/>
        <v>22.7</v>
      </c>
      <c r="T1043">
        <f t="shared" si="84"/>
        <v>6.3055555555555554</v>
      </c>
    </row>
    <row r="1044" spans="2:20" x14ac:dyDescent="0.2">
      <c r="B1044" s="6" t="s">
        <v>53</v>
      </c>
      <c r="C1044" s="6">
        <v>1036</v>
      </c>
      <c r="D1044" s="6">
        <v>14</v>
      </c>
      <c r="E1044" s="12">
        <v>23.6</v>
      </c>
      <c r="F1044" s="17">
        <f t="shared" ref="F1044:F1107" si="85">($E1045-$E1043)/2/3.6</f>
        <v>0.25000000000000011</v>
      </c>
      <c r="G1044" s="17">
        <f t="shared" ref="G1044:G1107" si="86">($E1045-$E1043)/2</f>
        <v>0.90000000000000036</v>
      </c>
      <c r="R1044">
        <f t="shared" si="82"/>
        <v>0</v>
      </c>
      <c r="S1044">
        <f t="shared" si="83"/>
        <v>23.6</v>
      </c>
      <c r="T1044">
        <f t="shared" si="84"/>
        <v>6.5555555555555554</v>
      </c>
    </row>
    <row r="1045" spans="2:20" x14ac:dyDescent="0.2">
      <c r="B1045" s="6" t="s">
        <v>53</v>
      </c>
      <c r="C1045" s="6">
        <v>1037</v>
      </c>
      <c r="D1045" s="6">
        <v>15</v>
      </c>
      <c r="E1045" s="12">
        <v>24.5</v>
      </c>
      <c r="F1045" s="17">
        <f t="shared" si="85"/>
        <v>0.16666666666666657</v>
      </c>
      <c r="G1045" s="17">
        <f t="shared" si="86"/>
        <v>0.59999999999999964</v>
      </c>
      <c r="R1045">
        <f t="shared" si="82"/>
        <v>0</v>
      </c>
      <c r="S1045">
        <f t="shared" si="83"/>
        <v>24.5</v>
      </c>
      <c r="T1045">
        <f t="shared" si="84"/>
        <v>6.8055555555555554</v>
      </c>
    </row>
    <row r="1046" spans="2:20" x14ac:dyDescent="0.2">
      <c r="B1046" s="6" t="s">
        <v>53</v>
      </c>
      <c r="C1046" s="6">
        <v>1038</v>
      </c>
      <c r="D1046" s="6">
        <v>16</v>
      </c>
      <c r="E1046" s="12">
        <v>24.8</v>
      </c>
      <c r="F1046" s="17">
        <f t="shared" si="85"/>
        <v>2.7777777777777679E-2</v>
      </c>
      <c r="G1046" s="17">
        <f t="shared" si="86"/>
        <v>9.9999999999999645E-2</v>
      </c>
      <c r="R1046">
        <f t="shared" si="82"/>
        <v>0</v>
      </c>
      <c r="S1046">
        <f t="shared" si="83"/>
        <v>24.8</v>
      </c>
      <c r="T1046">
        <f t="shared" si="84"/>
        <v>6.8888888888888893</v>
      </c>
    </row>
    <row r="1047" spans="2:20" x14ac:dyDescent="0.2">
      <c r="B1047" s="6" t="s">
        <v>53</v>
      </c>
      <c r="C1047" s="6">
        <v>1039</v>
      </c>
      <c r="D1047" s="6">
        <v>17</v>
      </c>
      <c r="E1047" s="12">
        <v>24.7</v>
      </c>
      <c r="F1047" s="17">
        <f t="shared" si="85"/>
        <v>-2.7777777777777679E-2</v>
      </c>
      <c r="G1047" s="17">
        <f t="shared" si="86"/>
        <v>-9.9999999999999645E-2</v>
      </c>
      <c r="R1047">
        <f t="shared" si="82"/>
        <v>0</v>
      </c>
      <c r="S1047">
        <f t="shared" si="83"/>
        <v>24.7</v>
      </c>
      <c r="T1047">
        <f t="shared" si="84"/>
        <v>6.8611111111111107</v>
      </c>
    </row>
    <row r="1048" spans="2:20" x14ac:dyDescent="0.2">
      <c r="B1048" s="6" t="s">
        <v>53</v>
      </c>
      <c r="C1048" s="6">
        <v>1040</v>
      </c>
      <c r="D1048" s="6">
        <v>18</v>
      </c>
      <c r="E1048" s="12">
        <v>24.6</v>
      </c>
      <c r="F1048" s="17">
        <f t="shared" si="85"/>
        <v>1.3888888888889086E-2</v>
      </c>
      <c r="G1048" s="17">
        <f t="shared" si="86"/>
        <v>5.0000000000000711E-2</v>
      </c>
      <c r="R1048">
        <f t="shared" si="82"/>
        <v>0</v>
      </c>
      <c r="S1048">
        <f t="shared" si="83"/>
        <v>24.6</v>
      </c>
      <c r="T1048">
        <f t="shared" si="84"/>
        <v>6.8333333333333339</v>
      </c>
    </row>
    <row r="1049" spans="2:20" x14ac:dyDescent="0.2">
      <c r="B1049" s="6" t="s">
        <v>53</v>
      </c>
      <c r="C1049" s="6">
        <v>1041</v>
      </c>
      <c r="D1049" s="6">
        <v>19</v>
      </c>
      <c r="E1049" s="12">
        <v>24.8</v>
      </c>
      <c r="F1049" s="17">
        <f t="shared" si="85"/>
        <v>5.5555555555555358E-2</v>
      </c>
      <c r="G1049" s="17">
        <f t="shared" si="86"/>
        <v>0.19999999999999929</v>
      </c>
      <c r="R1049">
        <f t="shared" si="82"/>
        <v>0</v>
      </c>
      <c r="S1049">
        <f t="shared" si="83"/>
        <v>24.8</v>
      </c>
      <c r="T1049">
        <f t="shared" si="84"/>
        <v>6.8888888888888893</v>
      </c>
    </row>
    <row r="1050" spans="2:20" x14ac:dyDescent="0.2">
      <c r="B1050" s="6" t="s">
        <v>53</v>
      </c>
      <c r="C1050" s="6">
        <v>1042</v>
      </c>
      <c r="D1050" s="6">
        <v>20</v>
      </c>
      <c r="E1050" s="12">
        <v>25</v>
      </c>
      <c r="F1050" s="17">
        <f t="shared" si="85"/>
        <v>6.9444444444444448E-2</v>
      </c>
      <c r="G1050" s="17">
        <f t="shared" si="86"/>
        <v>0.25</v>
      </c>
      <c r="R1050">
        <f t="shared" si="82"/>
        <v>0</v>
      </c>
      <c r="S1050">
        <f t="shared" si="83"/>
        <v>25</v>
      </c>
      <c r="T1050">
        <f t="shared" si="84"/>
        <v>6.9444444444444446</v>
      </c>
    </row>
    <row r="1051" spans="2:20" x14ac:dyDescent="0.2">
      <c r="B1051" s="6" t="s">
        <v>53</v>
      </c>
      <c r="C1051" s="6">
        <v>1043</v>
      </c>
      <c r="D1051" s="6">
        <v>21</v>
      </c>
      <c r="E1051" s="12">
        <v>25.3</v>
      </c>
      <c r="F1051" s="17">
        <f t="shared" si="85"/>
        <v>8.3333333333333523E-2</v>
      </c>
      <c r="G1051" s="17">
        <f t="shared" si="86"/>
        <v>0.30000000000000071</v>
      </c>
      <c r="R1051">
        <f t="shared" si="82"/>
        <v>0</v>
      </c>
      <c r="S1051">
        <f t="shared" si="83"/>
        <v>25.3</v>
      </c>
      <c r="T1051">
        <f t="shared" si="84"/>
        <v>7.0277777777777777</v>
      </c>
    </row>
    <row r="1052" spans="2:20" x14ac:dyDescent="0.2">
      <c r="B1052" s="6" t="s">
        <v>53</v>
      </c>
      <c r="C1052" s="6">
        <v>1044</v>
      </c>
      <c r="D1052" s="6">
        <v>22</v>
      </c>
      <c r="E1052" s="12">
        <v>25.6</v>
      </c>
      <c r="F1052" s="17">
        <f t="shared" si="85"/>
        <v>9.7222222222222127E-2</v>
      </c>
      <c r="G1052" s="17">
        <f t="shared" si="86"/>
        <v>0.34999999999999964</v>
      </c>
      <c r="R1052">
        <f t="shared" si="82"/>
        <v>0</v>
      </c>
      <c r="S1052">
        <f t="shared" si="83"/>
        <v>25.6</v>
      </c>
      <c r="T1052">
        <f t="shared" si="84"/>
        <v>7.1111111111111116</v>
      </c>
    </row>
    <row r="1053" spans="2:20" x14ac:dyDescent="0.2">
      <c r="B1053" s="6" t="s">
        <v>53</v>
      </c>
      <c r="C1053" s="6">
        <v>1045</v>
      </c>
      <c r="D1053" s="6">
        <v>23</v>
      </c>
      <c r="E1053" s="12">
        <v>26</v>
      </c>
      <c r="F1053" s="17">
        <f t="shared" si="85"/>
        <v>6.9444444444444448E-2</v>
      </c>
      <c r="G1053" s="17">
        <f t="shared" si="86"/>
        <v>0.25</v>
      </c>
      <c r="R1053">
        <f t="shared" si="82"/>
        <v>0</v>
      </c>
      <c r="S1053">
        <f t="shared" si="83"/>
        <v>26</v>
      </c>
      <c r="T1053">
        <f t="shared" si="84"/>
        <v>7.2222222222222223</v>
      </c>
    </row>
    <row r="1054" spans="2:20" x14ac:dyDescent="0.2">
      <c r="B1054" s="6" t="s">
        <v>53</v>
      </c>
      <c r="C1054" s="6">
        <v>1046</v>
      </c>
      <c r="D1054" s="6">
        <v>24</v>
      </c>
      <c r="E1054" s="12">
        <v>26.1</v>
      </c>
      <c r="F1054" s="17">
        <f t="shared" si="85"/>
        <v>4.1666666666666761E-2</v>
      </c>
      <c r="G1054" s="17">
        <f t="shared" si="86"/>
        <v>0.15000000000000036</v>
      </c>
      <c r="R1054">
        <f t="shared" si="82"/>
        <v>0</v>
      </c>
      <c r="S1054">
        <f t="shared" si="83"/>
        <v>26.1</v>
      </c>
      <c r="T1054">
        <f t="shared" si="84"/>
        <v>7.25</v>
      </c>
    </row>
    <row r="1055" spans="2:20" x14ac:dyDescent="0.2">
      <c r="B1055" s="6" t="s">
        <v>53</v>
      </c>
      <c r="C1055" s="6">
        <v>1047</v>
      </c>
      <c r="D1055" s="6">
        <v>25</v>
      </c>
      <c r="E1055" s="12">
        <v>26.3</v>
      </c>
      <c r="F1055" s="17">
        <f t="shared" si="85"/>
        <v>6.9444444444444448E-2</v>
      </c>
      <c r="G1055" s="17">
        <f t="shared" si="86"/>
        <v>0.25</v>
      </c>
      <c r="R1055">
        <f t="shared" si="82"/>
        <v>0</v>
      </c>
      <c r="S1055">
        <f t="shared" si="83"/>
        <v>26.3</v>
      </c>
      <c r="T1055">
        <f t="shared" si="84"/>
        <v>7.3055555555555554</v>
      </c>
    </row>
    <row r="1056" spans="2:20" x14ac:dyDescent="0.2">
      <c r="B1056" s="6" t="s">
        <v>53</v>
      </c>
      <c r="C1056" s="6">
        <v>1048</v>
      </c>
      <c r="D1056" s="6">
        <v>26</v>
      </c>
      <c r="E1056" s="12">
        <v>26.6</v>
      </c>
      <c r="F1056" s="17">
        <f t="shared" si="85"/>
        <v>8.3333333333333037E-2</v>
      </c>
      <c r="G1056" s="17">
        <f t="shared" si="86"/>
        <v>0.29999999999999893</v>
      </c>
      <c r="R1056">
        <f t="shared" si="82"/>
        <v>0</v>
      </c>
      <c r="S1056">
        <f t="shared" si="83"/>
        <v>26.6</v>
      </c>
      <c r="T1056">
        <f t="shared" si="84"/>
        <v>7.3888888888888893</v>
      </c>
    </row>
    <row r="1057" spans="2:20" x14ac:dyDescent="0.2">
      <c r="B1057" s="6" t="s">
        <v>53</v>
      </c>
      <c r="C1057" s="6">
        <v>1049</v>
      </c>
      <c r="D1057" s="6">
        <v>27</v>
      </c>
      <c r="E1057" s="12">
        <v>26.9</v>
      </c>
      <c r="F1057" s="17">
        <f t="shared" si="85"/>
        <v>9.7222222222222127E-2</v>
      </c>
      <c r="G1057" s="17">
        <f t="shared" si="86"/>
        <v>0.34999999999999964</v>
      </c>
      <c r="R1057">
        <f t="shared" si="82"/>
        <v>0</v>
      </c>
      <c r="S1057">
        <f t="shared" si="83"/>
        <v>26.9</v>
      </c>
      <c r="T1057">
        <f t="shared" si="84"/>
        <v>7.4722222222222214</v>
      </c>
    </row>
    <row r="1058" spans="2:20" x14ac:dyDescent="0.2">
      <c r="B1058" s="6" t="s">
        <v>53</v>
      </c>
      <c r="C1058" s="6">
        <v>1050</v>
      </c>
      <c r="D1058" s="6">
        <v>28</v>
      </c>
      <c r="E1058" s="12">
        <v>27.3</v>
      </c>
      <c r="F1058" s="17">
        <f t="shared" si="85"/>
        <v>0.1111111111111112</v>
      </c>
      <c r="G1058" s="17">
        <f t="shared" si="86"/>
        <v>0.40000000000000036</v>
      </c>
      <c r="R1058">
        <f t="shared" si="82"/>
        <v>0</v>
      </c>
      <c r="S1058">
        <f t="shared" si="83"/>
        <v>27.3</v>
      </c>
      <c r="T1058">
        <f t="shared" si="84"/>
        <v>7.583333333333333</v>
      </c>
    </row>
    <row r="1059" spans="2:20" x14ac:dyDescent="0.2">
      <c r="B1059" s="6" t="s">
        <v>53</v>
      </c>
      <c r="C1059" s="6">
        <v>1051</v>
      </c>
      <c r="D1059" s="6">
        <v>29</v>
      </c>
      <c r="E1059" s="12">
        <v>27.7</v>
      </c>
      <c r="F1059" s="17">
        <f t="shared" si="85"/>
        <v>0.1111111111111112</v>
      </c>
      <c r="G1059" s="17">
        <f t="shared" si="86"/>
        <v>0.40000000000000036</v>
      </c>
      <c r="R1059">
        <f t="shared" si="82"/>
        <v>0</v>
      </c>
      <c r="S1059">
        <f t="shared" si="83"/>
        <v>27.7</v>
      </c>
      <c r="T1059">
        <f t="shared" si="84"/>
        <v>7.6944444444444438</v>
      </c>
    </row>
    <row r="1060" spans="2:20" x14ac:dyDescent="0.2">
      <c r="B1060" s="6" t="s">
        <v>53</v>
      </c>
      <c r="C1060" s="6">
        <v>1052</v>
      </c>
      <c r="D1060" s="6">
        <v>30</v>
      </c>
      <c r="E1060" s="12">
        <v>28.1</v>
      </c>
      <c r="F1060" s="17">
        <f t="shared" si="85"/>
        <v>0.1111111111111112</v>
      </c>
      <c r="G1060" s="17">
        <f t="shared" si="86"/>
        <v>0.40000000000000036</v>
      </c>
      <c r="R1060">
        <f t="shared" si="82"/>
        <v>0</v>
      </c>
      <c r="S1060">
        <f t="shared" si="83"/>
        <v>28.1</v>
      </c>
      <c r="T1060">
        <f t="shared" si="84"/>
        <v>7.8055555555555554</v>
      </c>
    </row>
    <row r="1061" spans="2:20" x14ac:dyDescent="0.2">
      <c r="B1061" s="6" t="s">
        <v>53</v>
      </c>
      <c r="C1061" s="6">
        <v>1053</v>
      </c>
      <c r="D1061" s="6">
        <v>31</v>
      </c>
      <c r="E1061" s="12">
        <v>28.5</v>
      </c>
      <c r="F1061" s="17">
        <f t="shared" si="85"/>
        <v>0.16666666666666657</v>
      </c>
      <c r="G1061" s="17">
        <f t="shared" si="86"/>
        <v>0.59999999999999964</v>
      </c>
      <c r="R1061">
        <f t="shared" si="82"/>
        <v>0</v>
      </c>
      <c r="S1061">
        <f t="shared" si="83"/>
        <v>28.5</v>
      </c>
      <c r="T1061">
        <f t="shared" si="84"/>
        <v>7.9166666666666661</v>
      </c>
    </row>
    <row r="1062" spans="2:20" x14ac:dyDescent="0.2">
      <c r="B1062" s="6" t="s">
        <v>53</v>
      </c>
      <c r="C1062" s="6">
        <v>1054</v>
      </c>
      <c r="D1062" s="6">
        <v>32</v>
      </c>
      <c r="E1062" s="12">
        <v>29.3</v>
      </c>
      <c r="F1062" s="17">
        <f t="shared" si="85"/>
        <v>0.26388888888888867</v>
      </c>
      <c r="G1062" s="17">
        <f t="shared" si="86"/>
        <v>0.94999999999999929</v>
      </c>
      <c r="R1062">
        <f t="shared" si="82"/>
        <v>0</v>
      </c>
      <c r="S1062">
        <f t="shared" si="83"/>
        <v>29.3</v>
      </c>
      <c r="T1062">
        <f t="shared" si="84"/>
        <v>8.1388888888888893</v>
      </c>
    </row>
    <row r="1063" spans="2:20" x14ac:dyDescent="0.2">
      <c r="B1063" s="6" t="s">
        <v>53</v>
      </c>
      <c r="C1063" s="6">
        <v>1055</v>
      </c>
      <c r="D1063" s="6">
        <v>33</v>
      </c>
      <c r="E1063" s="12">
        <v>30.4</v>
      </c>
      <c r="F1063" s="17">
        <f t="shared" si="85"/>
        <v>0.34722222222222221</v>
      </c>
      <c r="G1063" s="17">
        <f t="shared" si="86"/>
        <v>1.25</v>
      </c>
      <c r="R1063">
        <f t="shared" si="82"/>
        <v>0</v>
      </c>
      <c r="S1063">
        <f t="shared" si="83"/>
        <v>30.4</v>
      </c>
      <c r="T1063">
        <f t="shared" si="84"/>
        <v>8.4444444444444446</v>
      </c>
    </row>
    <row r="1064" spans="2:20" x14ac:dyDescent="0.2">
      <c r="B1064" s="6" t="s">
        <v>53</v>
      </c>
      <c r="C1064" s="6">
        <v>1056</v>
      </c>
      <c r="D1064" s="6">
        <v>34</v>
      </c>
      <c r="E1064" s="12">
        <v>31.8</v>
      </c>
      <c r="F1064" s="17">
        <f t="shared" si="85"/>
        <v>0.45833333333333393</v>
      </c>
      <c r="G1064" s="17">
        <f t="shared" si="86"/>
        <v>1.6500000000000021</v>
      </c>
      <c r="R1064">
        <f t="shared" si="82"/>
        <v>0</v>
      </c>
      <c r="S1064">
        <f t="shared" si="83"/>
        <v>31.8</v>
      </c>
      <c r="T1064">
        <f t="shared" si="84"/>
        <v>8.8333333333333339</v>
      </c>
    </row>
    <row r="1065" spans="2:20" x14ac:dyDescent="0.2">
      <c r="B1065" s="6" t="s">
        <v>53</v>
      </c>
      <c r="C1065" s="6">
        <v>1057</v>
      </c>
      <c r="D1065" s="6">
        <v>35</v>
      </c>
      <c r="E1065" s="12">
        <v>33.700000000000003</v>
      </c>
      <c r="F1065" s="17">
        <f t="shared" si="85"/>
        <v>0.55555555555555503</v>
      </c>
      <c r="G1065" s="17">
        <f t="shared" si="86"/>
        <v>1.9999999999999982</v>
      </c>
      <c r="R1065">
        <f t="shared" si="82"/>
        <v>0</v>
      </c>
      <c r="S1065">
        <f t="shared" si="83"/>
        <v>33.700000000000003</v>
      </c>
      <c r="T1065">
        <f t="shared" si="84"/>
        <v>9.3611111111111125</v>
      </c>
    </row>
    <row r="1066" spans="2:20" x14ac:dyDescent="0.2">
      <c r="B1066" s="6" t="s">
        <v>53</v>
      </c>
      <c r="C1066" s="6">
        <v>1058</v>
      </c>
      <c r="D1066" s="6">
        <v>36</v>
      </c>
      <c r="E1066" s="12">
        <v>35.799999999999997</v>
      </c>
      <c r="F1066" s="17">
        <f t="shared" si="85"/>
        <v>0.56944444444444364</v>
      </c>
      <c r="G1066" s="17">
        <f t="shared" si="86"/>
        <v>2.0499999999999972</v>
      </c>
      <c r="R1066">
        <f t="shared" si="82"/>
        <v>0</v>
      </c>
      <c r="S1066">
        <f t="shared" si="83"/>
        <v>35.799999999999997</v>
      </c>
      <c r="T1066">
        <f t="shared" si="84"/>
        <v>9.9444444444444429</v>
      </c>
    </row>
    <row r="1067" spans="2:20" x14ac:dyDescent="0.2">
      <c r="B1067" s="6" t="s">
        <v>53</v>
      </c>
      <c r="C1067" s="6">
        <v>1059</v>
      </c>
      <c r="D1067" s="6">
        <v>37</v>
      </c>
      <c r="E1067" s="12">
        <v>37.799999999999997</v>
      </c>
      <c r="F1067" s="17">
        <f t="shared" si="85"/>
        <v>0.51388888888888928</v>
      </c>
      <c r="G1067" s="17">
        <f t="shared" si="86"/>
        <v>1.8500000000000014</v>
      </c>
      <c r="R1067">
        <f t="shared" si="82"/>
        <v>0</v>
      </c>
      <c r="S1067">
        <f t="shared" si="83"/>
        <v>37.799999999999997</v>
      </c>
      <c r="T1067">
        <f t="shared" si="84"/>
        <v>10.499999999999998</v>
      </c>
    </row>
    <row r="1068" spans="2:20" x14ac:dyDescent="0.2">
      <c r="B1068" s="6" t="s">
        <v>53</v>
      </c>
      <c r="C1068" s="6">
        <v>1060</v>
      </c>
      <c r="D1068" s="6">
        <v>38</v>
      </c>
      <c r="E1068" s="12">
        <v>39.5</v>
      </c>
      <c r="F1068" s="17">
        <f t="shared" si="85"/>
        <v>0.41666666666666663</v>
      </c>
      <c r="G1068" s="17">
        <f t="shared" si="86"/>
        <v>1.5</v>
      </c>
      <c r="R1068">
        <f t="shared" si="82"/>
        <v>0</v>
      </c>
      <c r="S1068">
        <f t="shared" si="83"/>
        <v>39.5</v>
      </c>
      <c r="T1068">
        <f t="shared" si="84"/>
        <v>10.972222222222221</v>
      </c>
    </row>
    <row r="1069" spans="2:20" x14ac:dyDescent="0.2">
      <c r="B1069" s="6" t="s">
        <v>53</v>
      </c>
      <c r="C1069" s="6">
        <v>1061</v>
      </c>
      <c r="D1069" s="6">
        <v>39</v>
      </c>
      <c r="E1069" s="12">
        <v>40.799999999999997</v>
      </c>
      <c r="F1069" s="17">
        <f t="shared" si="85"/>
        <v>0.31944444444444403</v>
      </c>
      <c r="G1069" s="17">
        <f t="shared" si="86"/>
        <v>1.1499999999999986</v>
      </c>
      <c r="R1069">
        <f t="shared" si="82"/>
        <v>0</v>
      </c>
      <c r="S1069">
        <f t="shared" si="83"/>
        <v>40.799999999999997</v>
      </c>
      <c r="T1069">
        <f t="shared" si="84"/>
        <v>11.333333333333332</v>
      </c>
    </row>
    <row r="1070" spans="2:20" x14ac:dyDescent="0.2">
      <c r="B1070" s="6" t="s">
        <v>53</v>
      </c>
      <c r="C1070" s="6">
        <v>1062</v>
      </c>
      <c r="D1070" s="6">
        <v>40</v>
      </c>
      <c r="E1070" s="12">
        <v>41.8</v>
      </c>
      <c r="F1070" s="17">
        <f t="shared" si="85"/>
        <v>0.2222222222222224</v>
      </c>
      <c r="G1070" s="17">
        <f t="shared" si="86"/>
        <v>0.80000000000000071</v>
      </c>
      <c r="R1070">
        <f t="shared" si="82"/>
        <v>0</v>
      </c>
      <c r="S1070">
        <f t="shared" si="83"/>
        <v>41.8</v>
      </c>
      <c r="T1070">
        <f t="shared" si="84"/>
        <v>11.611111111111111</v>
      </c>
    </row>
    <row r="1071" spans="2:20" x14ac:dyDescent="0.2">
      <c r="B1071" s="6" t="s">
        <v>53</v>
      </c>
      <c r="C1071" s="6">
        <v>1063</v>
      </c>
      <c r="D1071" s="6">
        <v>41</v>
      </c>
      <c r="E1071" s="12">
        <v>42.4</v>
      </c>
      <c r="F1071" s="17">
        <f t="shared" si="85"/>
        <v>0.16666666666666705</v>
      </c>
      <c r="G1071" s="17">
        <f t="shared" si="86"/>
        <v>0.60000000000000142</v>
      </c>
      <c r="R1071">
        <f t="shared" si="82"/>
        <v>0</v>
      </c>
      <c r="S1071">
        <f t="shared" si="83"/>
        <v>42.4</v>
      </c>
      <c r="T1071">
        <f t="shared" si="84"/>
        <v>11.777777777777777</v>
      </c>
    </row>
    <row r="1072" spans="2:20" x14ac:dyDescent="0.2">
      <c r="B1072" s="6" t="s">
        <v>53</v>
      </c>
      <c r="C1072" s="6">
        <v>1064</v>
      </c>
      <c r="D1072" s="6">
        <v>42</v>
      </c>
      <c r="E1072" s="12">
        <v>43</v>
      </c>
      <c r="F1072" s="17">
        <f t="shared" si="85"/>
        <v>0.1388888888888889</v>
      </c>
      <c r="G1072" s="17">
        <f t="shared" si="86"/>
        <v>0.5</v>
      </c>
      <c r="R1072">
        <f t="shared" si="82"/>
        <v>0</v>
      </c>
      <c r="S1072">
        <f t="shared" si="83"/>
        <v>43</v>
      </c>
      <c r="T1072">
        <f t="shared" si="84"/>
        <v>11.944444444444445</v>
      </c>
    </row>
    <row r="1073" spans="2:20" x14ac:dyDescent="0.2">
      <c r="B1073" s="6" t="s">
        <v>53</v>
      </c>
      <c r="C1073" s="6">
        <v>1065</v>
      </c>
      <c r="D1073" s="6">
        <v>43</v>
      </c>
      <c r="E1073" s="12">
        <v>43.4</v>
      </c>
      <c r="F1073" s="17">
        <f t="shared" si="85"/>
        <v>0.1388888888888889</v>
      </c>
      <c r="G1073" s="17">
        <f t="shared" si="86"/>
        <v>0.5</v>
      </c>
      <c r="R1073">
        <f t="shared" si="82"/>
        <v>0</v>
      </c>
      <c r="S1073">
        <f t="shared" si="83"/>
        <v>43.4</v>
      </c>
      <c r="T1073">
        <f t="shared" si="84"/>
        <v>12.055555555555555</v>
      </c>
    </row>
    <row r="1074" spans="2:20" x14ac:dyDescent="0.2">
      <c r="B1074" s="6" t="s">
        <v>53</v>
      </c>
      <c r="C1074" s="6">
        <v>1066</v>
      </c>
      <c r="D1074" s="6">
        <v>44</v>
      </c>
      <c r="E1074" s="12">
        <v>44</v>
      </c>
      <c r="F1074" s="17">
        <f t="shared" si="85"/>
        <v>0.15277777777777798</v>
      </c>
      <c r="G1074" s="17">
        <f t="shared" si="86"/>
        <v>0.55000000000000071</v>
      </c>
      <c r="R1074">
        <f t="shared" si="82"/>
        <v>0</v>
      </c>
      <c r="S1074">
        <f t="shared" si="83"/>
        <v>44</v>
      </c>
      <c r="T1074">
        <f t="shared" si="84"/>
        <v>12.222222222222221</v>
      </c>
    </row>
    <row r="1075" spans="2:20" x14ac:dyDescent="0.2">
      <c r="B1075" s="6" t="s">
        <v>53</v>
      </c>
      <c r="C1075" s="6">
        <v>1067</v>
      </c>
      <c r="D1075" s="6">
        <v>45</v>
      </c>
      <c r="E1075" s="12">
        <v>44.5</v>
      </c>
      <c r="F1075" s="17">
        <f t="shared" si="85"/>
        <v>0.1388888888888889</v>
      </c>
      <c r="G1075" s="17">
        <f t="shared" si="86"/>
        <v>0.5</v>
      </c>
      <c r="R1075">
        <f t="shared" si="82"/>
        <v>0</v>
      </c>
      <c r="S1075">
        <f t="shared" si="83"/>
        <v>44.5</v>
      </c>
      <c r="T1075">
        <f t="shared" si="84"/>
        <v>12.361111111111111</v>
      </c>
    </row>
    <row r="1076" spans="2:20" x14ac:dyDescent="0.2">
      <c r="B1076" s="6" t="s">
        <v>53</v>
      </c>
      <c r="C1076" s="6">
        <v>1068</v>
      </c>
      <c r="D1076" s="6">
        <v>46</v>
      </c>
      <c r="E1076" s="12">
        <v>45</v>
      </c>
      <c r="F1076" s="17">
        <f t="shared" si="85"/>
        <v>0.1388888888888889</v>
      </c>
      <c r="G1076" s="17">
        <f t="shared" si="86"/>
        <v>0.5</v>
      </c>
      <c r="R1076">
        <f t="shared" si="82"/>
        <v>0</v>
      </c>
      <c r="S1076">
        <f t="shared" si="83"/>
        <v>45</v>
      </c>
      <c r="T1076">
        <f t="shared" si="84"/>
        <v>12.5</v>
      </c>
    </row>
    <row r="1077" spans="2:20" x14ac:dyDescent="0.2">
      <c r="B1077" s="6" t="s">
        <v>53</v>
      </c>
      <c r="C1077" s="6">
        <v>1069</v>
      </c>
      <c r="D1077" s="6">
        <v>47</v>
      </c>
      <c r="E1077" s="12">
        <v>45.5</v>
      </c>
      <c r="F1077" s="17">
        <f t="shared" si="85"/>
        <v>0.15277777777777798</v>
      </c>
      <c r="G1077" s="17">
        <f t="shared" si="86"/>
        <v>0.55000000000000071</v>
      </c>
      <c r="R1077">
        <f t="shared" si="82"/>
        <v>0</v>
      </c>
      <c r="S1077">
        <f t="shared" si="83"/>
        <v>45.5</v>
      </c>
      <c r="T1077">
        <f t="shared" si="84"/>
        <v>12.638888888888889</v>
      </c>
    </row>
    <row r="1078" spans="2:20" x14ac:dyDescent="0.2">
      <c r="B1078" s="6" t="s">
        <v>53</v>
      </c>
      <c r="C1078" s="6">
        <v>1070</v>
      </c>
      <c r="D1078" s="6">
        <v>48</v>
      </c>
      <c r="E1078" s="12">
        <v>46.1</v>
      </c>
      <c r="F1078" s="17">
        <f t="shared" si="85"/>
        <v>0.1388888888888889</v>
      </c>
      <c r="G1078" s="17">
        <f t="shared" si="86"/>
        <v>0.5</v>
      </c>
      <c r="R1078">
        <f t="shared" si="82"/>
        <v>0</v>
      </c>
      <c r="S1078">
        <f t="shared" si="83"/>
        <v>46.1</v>
      </c>
      <c r="T1078">
        <f t="shared" si="84"/>
        <v>12.805555555555555</v>
      </c>
    </row>
    <row r="1079" spans="2:20" x14ac:dyDescent="0.2">
      <c r="B1079" s="6" t="s">
        <v>53</v>
      </c>
      <c r="C1079" s="6">
        <v>1071</v>
      </c>
      <c r="D1079" s="6">
        <v>49</v>
      </c>
      <c r="E1079" s="12">
        <v>46.5</v>
      </c>
      <c r="F1079" s="17">
        <f t="shared" si="85"/>
        <v>0.11111111111111072</v>
      </c>
      <c r="G1079" s="17">
        <f t="shared" si="86"/>
        <v>0.39999999999999858</v>
      </c>
      <c r="R1079">
        <f t="shared" si="82"/>
        <v>0</v>
      </c>
      <c r="S1079">
        <f t="shared" si="83"/>
        <v>46.5</v>
      </c>
      <c r="T1079">
        <f t="shared" si="84"/>
        <v>12.916666666666666</v>
      </c>
    </row>
    <row r="1080" spans="2:20" x14ac:dyDescent="0.2">
      <c r="B1080" s="6" t="s">
        <v>53</v>
      </c>
      <c r="C1080" s="6">
        <v>1072</v>
      </c>
      <c r="D1080" s="6">
        <v>50</v>
      </c>
      <c r="E1080" s="12">
        <v>46.9</v>
      </c>
      <c r="F1080" s="17">
        <f t="shared" si="85"/>
        <v>0.12499999999999981</v>
      </c>
      <c r="G1080" s="17">
        <f t="shared" si="86"/>
        <v>0.44999999999999929</v>
      </c>
      <c r="R1080">
        <f t="shared" si="82"/>
        <v>0</v>
      </c>
      <c r="S1080">
        <f t="shared" si="83"/>
        <v>46.9</v>
      </c>
      <c r="T1080">
        <f t="shared" si="84"/>
        <v>13.027777777777777</v>
      </c>
    </row>
    <row r="1081" spans="2:20" x14ac:dyDescent="0.2">
      <c r="B1081" s="6" t="s">
        <v>53</v>
      </c>
      <c r="C1081" s="6">
        <v>1073</v>
      </c>
      <c r="D1081" s="6">
        <v>51</v>
      </c>
      <c r="E1081" s="12">
        <v>47.4</v>
      </c>
      <c r="F1081" s="17">
        <f t="shared" si="85"/>
        <v>0.15277777777777798</v>
      </c>
      <c r="G1081" s="17">
        <f t="shared" si="86"/>
        <v>0.55000000000000071</v>
      </c>
      <c r="R1081">
        <f t="shared" si="82"/>
        <v>0</v>
      </c>
      <c r="S1081">
        <f t="shared" si="83"/>
        <v>47.4</v>
      </c>
      <c r="T1081">
        <f t="shared" si="84"/>
        <v>13.166666666666666</v>
      </c>
    </row>
    <row r="1082" spans="2:20" x14ac:dyDescent="0.2">
      <c r="B1082" s="6" t="s">
        <v>53</v>
      </c>
      <c r="C1082" s="6">
        <v>1074</v>
      </c>
      <c r="D1082" s="6">
        <v>52</v>
      </c>
      <c r="E1082" s="12">
        <v>48</v>
      </c>
      <c r="F1082" s="17">
        <f t="shared" si="85"/>
        <v>0.15277777777777798</v>
      </c>
      <c r="G1082" s="17">
        <f t="shared" si="86"/>
        <v>0.55000000000000071</v>
      </c>
      <c r="R1082">
        <f t="shared" si="82"/>
        <v>0</v>
      </c>
      <c r="S1082">
        <f t="shared" si="83"/>
        <v>48</v>
      </c>
      <c r="T1082">
        <f t="shared" si="84"/>
        <v>13.333333333333332</v>
      </c>
    </row>
    <row r="1083" spans="2:20" x14ac:dyDescent="0.2">
      <c r="B1083" s="6" t="s">
        <v>53</v>
      </c>
      <c r="C1083" s="6">
        <v>1075</v>
      </c>
      <c r="D1083" s="6">
        <v>53</v>
      </c>
      <c r="E1083" s="12">
        <v>48.5</v>
      </c>
      <c r="F1083" s="17">
        <f t="shared" si="85"/>
        <v>0.15277777777777798</v>
      </c>
      <c r="G1083" s="17">
        <f t="shared" si="86"/>
        <v>0.55000000000000071</v>
      </c>
      <c r="R1083">
        <f t="shared" si="82"/>
        <v>0</v>
      </c>
      <c r="S1083">
        <f t="shared" si="83"/>
        <v>48.5</v>
      </c>
      <c r="T1083">
        <f t="shared" si="84"/>
        <v>13.472222222222221</v>
      </c>
    </row>
    <row r="1084" spans="2:20" x14ac:dyDescent="0.2">
      <c r="B1084" s="6" t="s">
        <v>53</v>
      </c>
      <c r="C1084" s="6">
        <v>1076</v>
      </c>
      <c r="D1084" s="6">
        <v>54</v>
      </c>
      <c r="E1084" s="12">
        <v>49.1</v>
      </c>
      <c r="F1084" s="17">
        <f t="shared" si="85"/>
        <v>0.16666666666666705</v>
      </c>
      <c r="G1084" s="17">
        <f t="shared" si="86"/>
        <v>0.60000000000000142</v>
      </c>
      <c r="R1084">
        <f t="shared" si="82"/>
        <v>0</v>
      </c>
      <c r="S1084">
        <f t="shared" si="83"/>
        <v>49.1</v>
      </c>
      <c r="T1084">
        <f t="shared" si="84"/>
        <v>13.638888888888889</v>
      </c>
    </row>
    <row r="1085" spans="2:20" x14ac:dyDescent="0.2">
      <c r="B1085" s="6" t="s">
        <v>53</v>
      </c>
      <c r="C1085" s="6">
        <v>1077</v>
      </c>
      <c r="D1085" s="6">
        <v>55</v>
      </c>
      <c r="E1085" s="12">
        <v>49.7</v>
      </c>
      <c r="F1085" s="17">
        <f t="shared" si="85"/>
        <v>0.15277777777777798</v>
      </c>
      <c r="G1085" s="17">
        <f t="shared" si="86"/>
        <v>0.55000000000000071</v>
      </c>
      <c r="R1085">
        <f t="shared" si="82"/>
        <v>0</v>
      </c>
      <c r="S1085">
        <f t="shared" si="83"/>
        <v>49.7</v>
      </c>
      <c r="T1085">
        <f t="shared" si="84"/>
        <v>13.805555555555555</v>
      </c>
    </row>
    <row r="1086" spans="2:20" x14ac:dyDescent="0.2">
      <c r="B1086" s="6" t="s">
        <v>53</v>
      </c>
      <c r="C1086" s="6">
        <v>1078</v>
      </c>
      <c r="D1086" s="6">
        <v>56</v>
      </c>
      <c r="E1086" s="12">
        <v>50.2</v>
      </c>
      <c r="F1086" s="17">
        <f t="shared" si="85"/>
        <v>0.11111111111111072</v>
      </c>
      <c r="G1086" s="17">
        <f t="shared" si="86"/>
        <v>0.39999999999999858</v>
      </c>
      <c r="R1086">
        <f t="shared" si="82"/>
        <v>0</v>
      </c>
      <c r="S1086">
        <f t="shared" si="83"/>
        <v>50.2</v>
      </c>
      <c r="T1086">
        <f t="shared" si="84"/>
        <v>13.944444444444445</v>
      </c>
    </row>
    <row r="1087" spans="2:20" x14ac:dyDescent="0.2">
      <c r="B1087" s="6" t="s">
        <v>53</v>
      </c>
      <c r="C1087" s="6">
        <v>1079</v>
      </c>
      <c r="D1087" s="6">
        <v>57</v>
      </c>
      <c r="E1087" s="12">
        <v>50.5</v>
      </c>
      <c r="F1087" s="17">
        <f t="shared" si="85"/>
        <v>8.3333333333332538E-2</v>
      </c>
      <c r="G1087" s="17">
        <f t="shared" si="86"/>
        <v>0.29999999999999716</v>
      </c>
      <c r="R1087">
        <f t="shared" si="82"/>
        <v>0</v>
      </c>
      <c r="S1087">
        <f t="shared" si="83"/>
        <v>50.5</v>
      </c>
      <c r="T1087">
        <f t="shared" si="84"/>
        <v>14.027777777777777</v>
      </c>
    </row>
    <row r="1088" spans="2:20" x14ac:dyDescent="0.2">
      <c r="B1088" s="6" t="s">
        <v>53</v>
      </c>
      <c r="C1088" s="6">
        <v>1080</v>
      </c>
      <c r="D1088" s="6">
        <v>58</v>
      </c>
      <c r="E1088" s="12">
        <v>50.8</v>
      </c>
      <c r="F1088" s="17">
        <f t="shared" si="85"/>
        <v>8.3333333333333523E-2</v>
      </c>
      <c r="G1088" s="17">
        <f t="shared" si="86"/>
        <v>0.30000000000000071</v>
      </c>
      <c r="R1088">
        <f t="shared" si="82"/>
        <v>0</v>
      </c>
      <c r="S1088">
        <f t="shared" si="83"/>
        <v>50.8</v>
      </c>
      <c r="T1088">
        <f t="shared" si="84"/>
        <v>14.111111111111111</v>
      </c>
    </row>
    <row r="1089" spans="2:20" x14ac:dyDescent="0.2">
      <c r="B1089" s="6" t="s">
        <v>53</v>
      </c>
      <c r="C1089" s="6">
        <v>1081</v>
      </c>
      <c r="D1089" s="6">
        <v>59</v>
      </c>
      <c r="E1089" s="12">
        <v>51.1</v>
      </c>
      <c r="F1089" s="17">
        <f t="shared" si="85"/>
        <v>6.9444444444444448E-2</v>
      </c>
      <c r="G1089" s="17">
        <f t="shared" si="86"/>
        <v>0.25</v>
      </c>
      <c r="R1089">
        <f t="shared" si="82"/>
        <v>0</v>
      </c>
      <c r="S1089">
        <f t="shared" si="83"/>
        <v>51.1</v>
      </c>
      <c r="T1089">
        <f t="shared" si="84"/>
        <v>14.194444444444445</v>
      </c>
    </row>
    <row r="1090" spans="2:20" x14ac:dyDescent="0.2">
      <c r="B1090" s="6" t="s">
        <v>53</v>
      </c>
      <c r="C1090" s="6">
        <v>1082</v>
      </c>
      <c r="D1090" s="6">
        <v>60</v>
      </c>
      <c r="E1090" s="12">
        <v>51.3</v>
      </c>
      <c r="F1090" s="17">
        <f t="shared" si="85"/>
        <v>2.7777777777777186E-2</v>
      </c>
      <c r="G1090" s="17">
        <f t="shared" si="86"/>
        <v>9.9999999999997868E-2</v>
      </c>
      <c r="R1090">
        <f t="shared" si="82"/>
        <v>0</v>
      </c>
      <c r="S1090">
        <f t="shared" si="83"/>
        <v>51.3</v>
      </c>
      <c r="T1090">
        <f t="shared" si="84"/>
        <v>14.249999999999998</v>
      </c>
    </row>
    <row r="1091" spans="2:20" x14ac:dyDescent="0.2">
      <c r="B1091" s="6" t="s">
        <v>53</v>
      </c>
      <c r="C1091" s="6">
        <v>1083</v>
      </c>
      <c r="D1091" s="6">
        <v>61</v>
      </c>
      <c r="E1091" s="12">
        <v>51.3</v>
      </c>
      <c r="F1091" s="17">
        <f t="shared" si="85"/>
        <v>0</v>
      </c>
      <c r="G1091" s="17">
        <f t="shared" si="86"/>
        <v>0</v>
      </c>
      <c r="R1091">
        <f t="shared" si="82"/>
        <v>0</v>
      </c>
      <c r="S1091">
        <f t="shared" si="83"/>
        <v>51.3</v>
      </c>
      <c r="T1091">
        <f t="shared" si="84"/>
        <v>14.249999999999998</v>
      </c>
    </row>
    <row r="1092" spans="2:20" x14ac:dyDescent="0.2">
      <c r="B1092" s="6" t="s">
        <v>53</v>
      </c>
      <c r="C1092" s="6">
        <v>1084</v>
      </c>
      <c r="D1092" s="6">
        <v>62</v>
      </c>
      <c r="E1092" s="12">
        <v>51.3</v>
      </c>
      <c r="F1092" s="17">
        <f t="shared" si="85"/>
        <v>0</v>
      </c>
      <c r="G1092" s="17">
        <f t="shared" si="86"/>
        <v>0</v>
      </c>
      <c r="R1092">
        <f t="shared" si="82"/>
        <v>0</v>
      </c>
      <c r="S1092">
        <f t="shared" si="83"/>
        <v>51.3</v>
      </c>
      <c r="T1092">
        <f t="shared" si="84"/>
        <v>14.249999999999998</v>
      </c>
    </row>
    <row r="1093" spans="2:20" x14ac:dyDescent="0.2">
      <c r="B1093" s="6" t="s">
        <v>53</v>
      </c>
      <c r="C1093" s="6">
        <v>1085</v>
      </c>
      <c r="D1093" s="6">
        <v>63</v>
      </c>
      <c r="E1093" s="12">
        <v>51.3</v>
      </c>
      <c r="F1093" s="17">
        <f t="shared" si="85"/>
        <v>-1.3888888888888099E-2</v>
      </c>
      <c r="G1093" s="17">
        <f t="shared" si="86"/>
        <v>-4.9999999999997158E-2</v>
      </c>
      <c r="R1093">
        <f t="shared" si="82"/>
        <v>0</v>
      </c>
      <c r="S1093">
        <f t="shared" si="83"/>
        <v>51.3</v>
      </c>
      <c r="T1093">
        <f t="shared" si="84"/>
        <v>14.249999999999998</v>
      </c>
    </row>
    <row r="1094" spans="2:20" x14ac:dyDescent="0.2">
      <c r="B1094" s="6" t="s">
        <v>53</v>
      </c>
      <c r="C1094" s="6">
        <v>1086</v>
      </c>
      <c r="D1094" s="6">
        <v>64</v>
      </c>
      <c r="E1094" s="12">
        <v>51.2</v>
      </c>
      <c r="F1094" s="17">
        <f t="shared" si="85"/>
        <v>-2.7777777777777186E-2</v>
      </c>
      <c r="G1094" s="17">
        <f t="shared" si="86"/>
        <v>-9.9999999999997868E-2</v>
      </c>
      <c r="R1094">
        <f t="shared" si="82"/>
        <v>0</v>
      </c>
      <c r="S1094">
        <f t="shared" si="83"/>
        <v>51.2</v>
      </c>
      <c r="T1094">
        <f t="shared" si="84"/>
        <v>14.222222222222223</v>
      </c>
    </row>
    <row r="1095" spans="2:20" x14ac:dyDescent="0.2">
      <c r="B1095" s="6" t="s">
        <v>53</v>
      </c>
      <c r="C1095" s="6">
        <v>1087</v>
      </c>
      <c r="D1095" s="6">
        <v>65</v>
      </c>
      <c r="E1095" s="12">
        <v>51.1</v>
      </c>
      <c r="F1095" s="17">
        <f t="shared" si="85"/>
        <v>0</v>
      </c>
      <c r="G1095" s="17">
        <f t="shared" si="86"/>
        <v>0</v>
      </c>
      <c r="R1095">
        <f t="shared" si="82"/>
        <v>0</v>
      </c>
      <c r="S1095">
        <f t="shared" si="83"/>
        <v>51.1</v>
      </c>
      <c r="T1095">
        <f t="shared" si="84"/>
        <v>14.194444444444445</v>
      </c>
    </row>
    <row r="1096" spans="2:20" x14ac:dyDescent="0.2">
      <c r="B1096" s="6" t="s">
        <v>53</v>
      </c>
      <c r="C1096" s="6">
        <v>1088</v>
      </c>
      <c r="D1096" s="6">
        <v>66</v>
      </c>
      <c r="E1096" s="12">
        <v>51.2</v>
      </c>
      <c r="F1096" s="17">
        <f t="shared" si="85"/>
        <v>4.1666666666666269E-2</v>
      </c>
      <c r="G1096" s="17">
        <f t="shared" si="86"/>
        <v>0.14999999999999858</v>
      </c>
      <c r="R1096">
        <f t="shared" ref="R1096:R1159" si="87">IF(E1096&lt;1,1,0)</f>
        <v>0</v>
      </c>
      <c r="S1096">
        <f t="shared" ref="S1096:S1159" si="88">IF(R1096=1,"",E1096)</f>
        <v>51.2</v>
      </c>
      <c r="T1096">
        <f t="shared" ref="T1096:T1159" si="89">E1096/3.6</f>
        <v>14.222222222222223</v>
      </c>
    </row>
    <row r="1097" spans="2:20" x14ac:dyDescent="0.2">
      <c r="B1097" s="6" t="s">
        <v>53</v>
      </c>
      <c r="C1097" s="6">
        <v>1089</v>
      </c>
      <c r="D1097" s="6">
        <v>67</v>
      </c>
      <c r="E1097" s="12">
        <v>51.4</v>
      </c>
      <c r="F1097" s="17">
        <f t="shared" si="85"/>
        <v>5.5555555555555358E-2</v>
      </c>
      <c r="G1097" s="17">
        <f t="shared" si="86"/>
        <v>0.19999999999999929</v>
      </c>
      <c r="R1097">
        <f t="shared" si="87"/>
        <v>0</v>
      </c>
      <c r="S1097">
        <f t="shared" si="88"/>
        <v>51.4</v>
      </c>
      <c r="T1097">
        <f t="shared" si="89"/>
        <v>14.277777777777777</v>
      </c>
    </row>
    <row r="1098" spans="2:20" x14ac:dyDescent="0.2">
      <c r="B1098" s="6" t="s">
        <v>53</v>
      </c>
      <c r="C1098" s="6">
        <v>1090</v>
      </c>
      <c r="D1098" s="6">
        <v>68</v>
      </c>
      <c r="E1098" s="12">
        <v>51.6</v>
      </c>
      <c r="F1098" s="17">
        <f t="shared" si="85"/>
        <v>6.9444444444444448E-2</v>
      </c>
      <c r="G1098" s="17">
        <f t="shared" si="86"/>
        <v>0.25</v>
      </c>
      <c r="R1098">
        <f t="shared" si="87"/>
        <v>0</v>
      </c>
      <c r="S1098">
        <f t="shared" si="88"/>
        <v>51.6</v>
      </c>
      <c r="T1098">
        <f t="shared" si="89"/>
        <v>14.333333333333334</v>
      </c>
    </row>
    <row r="1099" spans="2:20" x14ac:dyDescent="0.2">
      <c r="B1099" s="6" t="s">
        <v>53</v>
      </c>
      <c r="C1099" s="6">
        <v>1091</v>
      </c>
      <c r="D1099" s="6">
        <v>69</v>
      </c>
      <c r="E1099" s="12">
        <v>51.9</v>
      </c>
      <c r="F1099" s="17">
        <f t="shared" si="85"/>
        <v>6.9444444444444448E-2</v>
      </c>
      <c r="G1099" s="17">
        <f t="shared" si="86"/>
        <v>0.25</v>
      </c>
      <c r="R1099">
        <f t="shared" si="87"/>
        <v>0</v>
      </c>
      <c r="S1099">
        <f t="shared" si="88"/>
        <v>51.9</v>
      </c>
      <c r="T1099">
        <f t="shared" si="89"/>
        <v>14.416666666666666</v>
      </c>
    </row>
    <row r="1100" spans="2:20" x14ac:dyDescent="0.2">
      <c r="B1100" s="6" t="s">
        <v>53</v>
      </c>
      <c r="C1100" s="6">
        <v>1092</v>
      </c>
      <c r="D1100" s="6">
        <v>70</v>
      </c>
      <c r="E1100" s="12">
        <v>52.1</v>
      </c>
      <c r="F1100" s="17">
        <f t="shared" si="85"/>
        <v>5.5555555555555358E-2</v>
      </c>
      <c r="G1100" s="17">
        <f t="shared" si="86"/>
        <v>0.19999999999999929</v>
      </c>
      <c r="R1100">
        <f t="shared" si="87"/>
        <v>0</v>
      </c>
      <c r="S1100">
        <f t="shared" si="88"/>
        <v>52.1</v>
      </c>
      <c r="T1100">
        <f t="shared" si="89"/>
        <v>14.472222222222221</v>
      </c>
    </row>
    <row r="1101" spans="2:20" x14ac:dyDescent="0.2">
      <c r="B1101" s="6" t="s">
        <v>53</v>
      </c>
      <c r="C1101" s="6">
        <v>1093</v>
      </c>
      <c r="D1101" s="6">
        <v>71</v>
      </c>
      <c r="E1101" s="12">
        <v>52.3</v>
      </c>
      <c r="F1101" s="17">
        <f t="shared" si="85"/>
        <v>4.1666666666666269E-2</v>
      </c>
      <c r="G1101" s="17">
        <f t="shared" si="86"/>
        <v>0.14999999999999858</v>
      </c>
      <c r="R1101">
        <f t="shared" si="87"/>
        <v>0</v>
      </c>
      <c r="S1101">
        <f t="shared" si="88"/>
        <v>52.3</v>
      </c>
      <c r="T1101">
        <f t="shared" si="89"/>
        <v>14.527777777777777</v>
      </c>
    </row>
    <row r="1102" spans="2:20" x14ac:dyDescent="0.2">
      <c r="B1102" s="6" t="s">
        <v>53</v>
      </c>
      <c r="C1102" s="6">
        <v>1094</v>
      </c>
      <c r="D1102" s="6">
        <v>72</v>
      </c>
      <c r="E1102" s="12">
        <v>52.4</v>
      </c>
      <c r="F1102" s="17">
        <f t="shared" si="85"/>
        <v>1.3888888888889086E-2</v>
      </c>
      <c r="G1102" s="17">
        <f t="shared" si="86"/>
        <v>5.0000000000000711E-2</v>
      </c>
      <c r="R1102">
        <f t="shared" si="87"/>
        <v>0</v>
      </c>
      <c r="S1102">
        <f t="shared" si="88"/>
        <v>52.4</v>
      </c>
      <c r="T1102">
        <f t="shared" si="89"/>
        <v>14.555555555555555</v>
      </c>
    </row>
    <row r="1103" spans="2:20" x14ac:dyDescent="0.2">
      <c r="B1103" s="6" t="s">
        <v>53</v>
      </c>
      <c r="C1103" s="6">
        <v>1095</v>
      </c>
      <c r="D1103" s="6">
        <v>73</v>
      </c>
      <c r="E1103" s="12">
        <v>52.4</v>
      </c>
      <c r="F1103" s="17">
        <f t="shared" si="85"/>
        <v>-2.7777777777777186E-2</v>
      </c>
      <c r="G1103" s="17">
        <f t="shared" si="86"/>
        <v>-9.9999999999997868E-2</v>
      </c>
      <c r="R1103">
        <f t="shared" si="87"/>
        <v>0</v>
      </c>
      <c r="S1103">
        <f t="shared" si="88"/>
        <v>52.4</v>
      </c>
      <c r="T1103">
        <f t="shared" si="89"/>
        <v>14.555555555555555</v>
      </c>
    </row>
    <row r="1104" spans="2:20" x14ac:dyDescent="0.2">
      <c r="B1104" s="6" t="s">
        <v>53</v>
      </c>
      <c r="C1104" s="6">
        <v>1096</v>
      </c>
      <c r="D1104" s="6">
        <v>74</v>
      </c>
      <c r="E1104" s="12">
        <v>52.2</v>
      </c>
      <c r="F1104" s="17">
        <f t="shared" si="85"/>
        <v>-6.9444444444444448E-2</v>
      </c>
      <c r="G1104" s="17">
        <f t="shared" si="86"/>
        <v>-0.25</v>
      </c>
      <c r="R1104">
        <f t="shared" si="87"/>
        <v>0</v>
      </c>
      <c r="S1104">
        <f t="shared" si="88"/>
        <v>52.2</v>
      </c>
      <c r="T1104">
        <f t="shared" si="89"/>
        <v>14.5</v>
      </c>
    </row>
    <row r="1105" spans="2:20" x14ac:dyDescent="0.2">
      <c r="B1105" s="6" t="s">
        <v>53</v>
      </c>
      <c r="C1105" s="6">
        <v>1097</v>
      </c>
      <c r="D1105" s="6">
        <v>75</v>
      </c>
      <c r="E1105" s="12">
        <v>51.9</v>
      </c>
      <c r="F1105" s="17">
        <f t="shared" si="85"/>
        <v>-8.3333333333333523E-2</v>
      </c>
      <c r="G1105" s="17">
        <f t="shared" si="86"/>
        <v>-0.30000000000000071</v>
      </c>
      <c r="R1105">
        <f t="shared" si="87"/>
        <v>0</v>
      </c>
      <c r="S1105">
        <f t="shared" si="88"/>
        <v>51.9</v>
      </c>
      <c r="T1105">
        <f t="shared" si="89"/>
        <v>14.416666666666666</v>
      </c>
    </row>
    <row r="1106" spans="2:20" x14ac:dyDescent="0.2">
      <c r="B1106" s="6" t="s">
        <v>53</v>
      </c>
      <c r="C1106" s="6">
        <v>1098</v>
      </c>
      <c r="D1106" s="6">
        <v>76</v>
      </c>
      <c r="E1106" s="12">
        <v>51.6</v>
      </c>
      <c r="F1106" s="17">
        <f t="shared" si="85"/>
        <v>-8.3333333333333523E-2</v>
      </c>
      <c r="G1106" s="17">
        <f t="shared" si="86"/>
        <v>-0.30000000000000071</v>
      </c>
      <c r="R1106">
        <f t="shared" si="87"/>
        <v>0</v>
      </c>
      <c r="S1106">
        <f t="shared" si="88"/>
        <v>51.6</v>
      </c>
      <c r="T1106">
        <f t="shared" si="89"/>
        <v>14.333333333333334</v>
      </c>
    </row>
    <row r="1107" spans="2:20" x14ac:dyDescent="0.2">
      <c r="B1107" s="6" t="s">
        <v>53</v>
      </c>
      <c r="C1107" s="6">
        <v>1099</v>
      </c>
      <c r="D1107" s="6">
        <v>77</v>
      </c>
      <c r="E1107" s="12">
        <v>51.3</v>
      </c>
      <c r="F1107" s="17">
        <f t="shared" si="85"/>
        <v>-8.3333333333333523E-2</v>
      </c>
      <c r="G1107" s="17">
        <f t="shared" si="86"/>
        <v>-0.30000000000000071</v>
      </c>
      <c r="R1107">
        <f t="shared" si="87"/>
        <v>0</v>
      </c>
      <c r="S1107">
        <f t="shared" si="88"/>
        <v>51.3</v>
      </c>
      <c r="T1107">
        <f t="shared" si="89"/>
        <v>14.249999999999998</v>
      </c>
    </row>
    <row r="1108" spans="2:20" x14ac:dyDescent="0.2">
      <c r="B1108" s="6" t="s">
        <v>53</v>
      </c>
      <c r="C1108" s="6">
        <v>1100</v>
      </c>
      <c r="D1108" s="6">
        <v>78</v>
      </c>
      <c r="E1108" s="12">
        <v>51</v>
      </c>
      <c r="F1108" s="17">
        <f t="shared" ref="F1108:F1171" si="90">($E1109-$E1107)/2/3.6</f>
        <v>-5.5555555555555358E-2</v>
      </c>
      <c r="G1108" s="17">
        <f t="shared" ref="G1108:G1171" si="91">($E1109-$E1107)/2</f>
        <v>-0.19999999999999929</v>
      </c>
      <c r="R1108">
        <f t="shared" si="87"/>
        <v>0</v>
      </c>
      <c r="S1108">
        <f t="shared" si="88"/>
        <v>51</v>
      </c>
      <c r="T1108">
        <f t="shared" si="89"/>
        <v>14.166666666666666</v>
      </c>
    </row>
    <row r="1109" spans="2:20" x14ac:dyDescent="0.2">
      <c r="B1109" s="6" t="s">
        <v>53</v>
      </c>
      <c r="C1109" s="6">
        <v>1101</v>
      </c>
      <c r="D1109" s="6">
        <v>79</v>
      </c>
      <c r="E1109" s="12">
        <v>50.9</v>
      </c>
      <c r="F1109" s="17">
        <f t="shared" si="90"/>
        <v>0</v>
      </c>
      <c r="G1109" s="17">
        <f t="shared" si="91"/>
        <v>0</v>
      </c>
      <c r="R1109">
        <f t="shared" si="87"/>
        <v>0</v>
      </c>
      <c r="S1109">
        <f t="shared" si="88"/>
        <v>50.9</v>
      </c>
      <c r="T1109">
        <f t="shared" si="89"/>
        <v>14.138888888888888</v>
      </c>
    </row>
    <row r="1110" spans="2:20" x14ac:dyDescent="0.2">
      <c r="B1110" s="6" t="s">
        <v>53</v>
      </c>
      <c r="C1110" s="6">
        <v>1102</v>
      </c>
      <c r="D1110" s="6">
        <v>80</v>
      </c>
      <c r="E1110" s="12">
        <v>51</v>
      </c>
      <c r="F1110" s="17">
        <f t="shared" si="90"/>
        <v>8.3333333333333523E-2</v>
      </c>
      <c r="G1110" s="17">
        <f t="shared" si="91"/>
        <v>0.30000000000000071</v>
      </c>
      <c r="R1110">
        <f t="shared" si="87"/>
        <v>0</v>
      </c>
      <c r="S1110">
        <f t="shared" si="88"/>
        <v>51</v>
      </c>
      <c r="T1110">
        <f t="shared" si="89"/>
        <v>14.166666666666666</v>
      </c>
    </row>
    <row r="1111" spans="2:20" x14ac:dyDescent="0.2">
      <c r="B1111" s="6" t="s">
        <v>53</v>
      </c>
      <c r="C1111" s="6">
        <v>1103</v>
      </c>
      <c r="D1111" s="6">
        <v>81</v>
      </c>
      <c r="E1111" s="12">
        <v>51.5</v>
      </c>
      <c r="F1111" s="17">
        <f t="shared" si="90"/>
        <v>0.18055555555555516</v>
      </c>
      <c r="G1111" s="17">
        <f t="shared" si="91"/>
        <v>0.64999999999999858</v>
      </c>
      <c r="R1111">
        <f t="shared" si="87"/>
        <v>0</v>
      </c>
      <c r="S1111">
        <f t="shared" si="88"/>
        <v>51.5</v>
      </c>
      <c r="T1111">
        <f t="shared" si="89"/>
        <v>14.305555555555555</v>
      </c>
    </row>
    <row r="1112" spans="2:20" x14ac:dyDescent="0.2">
      <c r="B1112" s="6" t="s">
        <v>53</v>
      </c>
      <c r="C1112" s="6">
        <v>1104</v>
      </c>
      <c r="D1112" s="6">
        <v>82</v>
      </c>
      <c r="E1112" s="12">
        <v>52.3</v>
      </c>
      <c r="F1112" s="17">
        <f t="shared" si="90"/>
        <v>0.27777777777777779</v>
      </c>
      <c r="G1112" s="17">
        <f t="shared" si="91"/>
        <v>1</v>
      </c>
      <c r="R1112">
        <f t="shared" si="87"/>
        <v>0</v>
      </c>
      <c r="S1112">
        <f t="shared" si="88"/>
        <v>52.3</v>
      </c>
      <c r="T1112">
        <f t="shared" si="89"/>
        <v>14.527777777777777</v>
      </c>
    </row>
    <row r="1113" spans="2:20" x14ac:dyDescent="0.2">
      <c r="B1113" s="6" t="s">
        <v>53</v>
      </c>
      <c r="C1113" s="6">
        <v>1105</v>
      </c>
      <c r="D1113" s="6">
        <v>83</v>
      </c>
      <c r="E1113" s="12">
        <v>53.5</v>
      </c>
      <c r="F1113" s="17">
        <f t="shared" si="90"/>
        <v>0.37500000000000039</v>
      </c>
      <c r="G1113" s="17">
        <f t="shared" si="91"/>
        <v>1.3500000000000014</v>
      </c>
      <c r="R1113">
        <f t="shared" si="87"/>
        <v>0</v>
      </c>
      <c r="S1113">
        <f t="shared" si="88"/>
        <v>53.5</v>
      </c>
      <c r="T1113">
        <f t="shared" si="89"/>
        <v>14.861111111111111</v>
      </c>
    </row>
    <row r="1114" spans="2:20" x14ac:dyDescent="0.2">
      <c r="B1114" s="6" t="s">
        <v>53</v>
      </c>
      <c r="C1114" s="6">
        <v>1106</v>
      </c>
      <c r="D1114" s="6">
        <v>84</v>
      </c>
      <c r="E1114" s="12">
        <v>55</v>
      </c>
      <c r="F1114" s="17">
        <f t="shared" si="90"/>
        <v>0.45833333333333293</v>
      </c>
      <c r="G1114" s="17">
        <f t="shared" si="91"/>
        <v>1.6499999999999986</v>
      </c>
      <c r="R1114">
        <f t="shared" si="87"/>
        <v>0</v>
      </c>
      <c r="S1114">
        <f t="shared" si="88"/>
        <v>55</v>
      </c>
      <c r="T1114">
        <f t="shared" si="89"/>
        <v>15.277777777777777</v>
      </c>
    </row>
    <row r="1115" spans="2:20" x14ac:dyDescent="0.2">
      <c r="B1115" s="6" t="s">
        <v>53</v>
      </c>
      <c r="C1115" s="6">
        <v>1107</v>
      </c>
      <c r="D1115" s="6">
        <v>85</v>
      </c>
      <c r="E1115" s="12">
        <v>56.8</v>
      </c>
      <c r="F1115" s="17">
        <f t="shared" si="90"/>
        <v>0.52777777777777735</v>
      </c>
      <c r="G1115" s="17">
        <f t="shared" si="91"/>
        <v>1.8999999999999986</v>
      </c>
      <c r="R1115">
        <f t="shared" si="87"/>
        <v>0</v>
      </c>
      <c r="S1115">
        <f t="shared" si="88"/>
        <v>56.8</v>
      </c>
      <c r="T1115">
        <f t="shared" si="89"/>
        <v>15.777777777777777</v>
      </c>
    </row>
    <row r="1116" spans="2:20" x14ac:dyDescent="0.2">
      <c r="B1116" s="6" t="s">
        <v>53</v>
      </c>
      <c r="C1116" s="6">
        <v>1108</v>
      </c>
      <c r="D1116" s="6">
        <v>86</v>
      </c>
      <c r="E1116" s="12">
        <v>58.8</v>
      </c>
      <c r="F1116" s="17">
        <f t="shared" si="90"/>
        <v>0.56944444444444464</v>
      </c>
      <c r="G1116" s="17">
        <f t="shared" si="91"/>
        <v>2.0500000000000007</v>
      </c>
      <c r="R1116">
        <f t="shared" si="87"/>
        <v>0</v>
      </c>
      <c r="S1116">
        <f t="shared" si="88"/>
        <v>58.8</v>
      </c>
      <c r="T1116">
        <f t="shared" si="89"/>
        <v>16.333333333333332</v>
      </c>
    </row>
    <row r="1117" spans="2:20" x14ac:dyDescent="0.2">
      <c r="B1117" s="6" t="s">
        <v>53</v>
      </c>
      <c r="C1117" s="6">
        <v>1109</v>
      </c>
      <c r="D1117" s="6">
        <v>87</v>
      </c>
      <c r="E1117" s="12">
        <v>60.9</v>
      </c>
      <c r="F1117" s="17">
        <f t="shared" si="90"/>
        <v>0.5833333333333337</v>
      </c>
      <c r="G1117" s="17">
        <f t="shared" si="91"/>
        <v>2.1000000000000014</v>
      </c>
      <c r="R1117">
        <f t="shared" si="87"/>
        <v>0</v>
      </c>
      <c r="S1117">
        <f t="shared" si="88"/>
        <v>60.9</v>
      </c>
      <c r="T1117">
        <f t="shared" si="89"/>
        <v>16.916666666666664</v>
      </c>
    </row>
    <row r="1118" spans="2:20" x14ac:dyDescent="0.2">
      <c r="B1118" s="6" t="s">
        <v>53</v>
      </c>
      <c r="C1118" s="6">
        <v>1110</v>
      </c>
      <c r="D1118" s="6">
        <v>88</v>
      </c>
      <c r="E1118" s="12">
        <v>63</v>
      </c>
      <c r="F1118" s="17">
        <f t="shared" si="90"/>
        <v>0.56944444444444464</v>
      </c>
      <c r="G1118" s="17">
        <f t="shared" si="91"/>
        <v>2.0500000000000007</v>
      </c>
      <c r="R1118">
        <f t="shared" si="87"/>
        <v>0</v>
      </c>
      <c r="S1118">
        <f t="shared" si="88"/>
        <v>63</v>
      </c>
      <c r="T1118">
        <f t="shared" si="89"/>
        <v>17.5</v>
      </c>
    </row>
    <row r="1119" spans="2:20" x14ac:dyDescent="0.2">
      <c r="B1119" s="6" t="s">
        <v>53</v>
      </c>
      <c r="C1119" s="6">
        <v>1111</v>
      </c>
      <c r="D1119" s="6">
        <v>89</v>
      </c>
      <c r="E1119" s="12">
        <v>65</v>
      </c>
      <c r="F1119" s="17">
        <f t="shared" si="90"/>
        <v>0.54166666666666741</v>
      </c>
      <c r="G1119" s="17">
        <f t="shared" si="91"/>
        <v>1.9500000000000028</v>
      </c>
      <c r="R1119">
        <f t="shared" si="87"/>
        <v>0</v>
      </c>
      <c r="S1119">
        <f t="shared" si="88"/>
        <v>65</v>
      </c>
      <c r="T1119">
        <f t="shared" si="89"/>
        <v>18.055555555555554</v>
      </c>
    </row>
    <row r="1120" spans="2:20" x14ac:dyDescent="0.2">
      <c r="B1120" s="6" t="s">
        <v>53</v>
      </c>
      <c r="C1120" s="6">
        <v>1112</v>
      </c>
      <c r="D1120" s="6">
        <v>90</v>
      </c>
      <c r="E1120" s="12">
        <v>66.900000000000006</v>
      </c>
      <c r="F1120" s="17">
        <f t="shared" si="90"/>
        <v>0.49999999999999922</v>
      </c>
      <c r="G1120" s="17">
        <f t="shared" si="91"/>
        <v>1.7999999999999972</v>
      </c>
      <c r="R1120">
        <f t="shared" si="87"/>
        <v>0</v>
      </c>
      <c r="S1120">
        <f t="shared" si="88"/>
        <v>66.900000000000006</v>
      </c>
      <c r="T1120">
        <f t="shared" si="89"/>
        <v>18.583333333333336</v>
      </c>
    </row>
    <row r="1121" spans="2:20" x14ac:dyDescent="0.2">
      <c r="B1121" s="6" t="s">
        <v>53</v>
      </c>
      <c r="C1121" s="6">
        <v>1113</v>
      </c>
      <c r="D1121" s="6">
        <v>91</v>
      </c>
      <c r="E1121" s="12">
        <v>68.599999999999994</v>
      </c>
      <c r="F1121" s="17">
        <f t="shared" si="90"/>
        <v>0.44444444444444287</v>
      </c>
      <c r="G1121" s="17">
        <f t="shared" si="91"/>
        <v>1.5999999999999943</v>
      </c>
      <c r="R1121">
        <f t="shared" si="87"/>
        <v>0</v>
      </c>
      <c r="S1121">
        <f t="shared" si="88"/>
        <v>68.599999999999994</v>
      </c>
      <c r="T1121">
        <f t="shared" si="89"/>
        <v>19.055555555555554</v>
      </c>
    </row>
    <row r="1122" spans="2:20" x14ac:dyDescent="0.2">
      <c r="B1122" s="6" t="s">
        <v>53</v>
      </c>
      <c r="C1122" s="6">
        <v>1114</v>
      </c>
      <c r="D1122" s="6">
        <v>92</v>
      </c>
      <c r="E1122" s="12">
        <v>70.099999999999994</v>
      </c>
      <c r="F1122" s="17">
        <f t="shared" si="90"/>
        <v>0.40277777777777857</v>
      </c>
      <c r="G1122" s="17">
        <f t="shared" si="91"/>
        <v>1.4500000000000028</v>
      </c>
      <c r="R1122">
        <f t="shared" si="87"/>
        <v>0</v>
      </c>
      <c r="S1122">
        <f t="shared" si="88"/>
        <v>70.099999999999994</v>
      </c>
      <c r="T1122">
        <f t="shared" si="89"/>
        <v>19.472222222222221</v>
      </c>
    </row>
    <row r="1123" spans="2:20" x14ac:dyDescent="0.2">
      <c r="B1123" s="6" t="s">
        <v>53</v>
      </c>
      <c r="C1123" s="6">
        <v>1115</v>
      </c>
      <c r="D1123" s="6">
        <v>93</v>
      </c>
      <c r="E1123" s="12">
        <v>71.5</v>
      </c>
      <c r="F1123" s="17">
        <f t="shared" si="90"/>
        <v>0.37500000000000039</v>
      </c>
      <c r="G1123" s="17">
        <f t="shared" si="91"/>
        <v>1.3500000000000014</v>
      </c>
      <c r="R1123">
        <f t="shared" si="87"/>
        <v>0</v>
      </c>
      <c r="S1123">
        <f t="shared" si="88"/>
        <v>71.5</v>
      </c>
      <c r="T1123">
        <f t="shared" si="89"/>
        <v>19.861111111111111</v>
      </c>
    </row>
    <row r="1124" spans="2:20" x14ac:dyDescent="0.2">
      <c r="B1124" s="6" t="s">
        <v>53</v>
      </c>
      <c r="C1124" s="6">
        <v>1116</v>
      </c>
      <c r="D1124" s="6">
        <v>94</v>
      </c>
      <c r="E1124" s="12">
        <v>72.8</v>
      </c>
      <c r="F1124" s="17">
        <f t="shared" si="90"/>
        <v>0.33333333333333409</v>
      </c>
      <c r="G1124" s="17">
        <f t="shared" si="91"/>
        <v>1.2000000000000028</v>
      </c>
      <c r="R1124">
        <f t="shared" si="87"/>
        <v>0</v>
      </c>
      <c r="S1124">
        <f t="shared" si="88"/>
        <v>72.8</v>
      </c>
      <c r="T1124">
        <f t="shared" si="89"/>
        <v>20.222222222222221</v>
      </c>
    </row>
    <row r="1125" spans="2:20" x14ac:dyDescent="0.2">
      <c r="B1125" s="6" t="s">
        <v>53</v>
      </c>
      <c r="C1125" s="6">
        <v>1117</v>
      </c>
      <c r="D1125" s="6">
        <v>95</v>
      </c>
      <c r="E1125" s="12">
        <v>73.900000000000006</v>
      </c>
      <c r="F1125" s="17">
        <f t="shared" si="90"/>
        <v>0.29166666666666785</v>
      </c>
      <c r="G1125" s="17">
        <f t="shared" si="91"/>
        <v>1.0500000000000043</v>
      </c>
      <c r="R1125">
        <f t="shared" si="87"/>
        <v>0</v>
      </c>
      <c r="S1125">
        <f t="shared" si="88"/>
        <v>73.900000000000006</v>
      </c>
      <c r="T1125">
        <f t="shared" si="89"/>
        <v>20.527777777777779</v>
      </c>
    </row>
    <row r="1126" spans="2:20" x14ac:dyDescent="0.2">
      <c r="B1126" s="6" t="s">
        <v>53</v>
      </c>
      <c r="C1126" s="6">
        <v>1118</v>
      </c>
      <c r="D1126" s="6">
        <v>96</v>
      </c>
      <c r="E1126" s="12">
        <v>74.900000000000006</v>
      </c>
      <c r="F1126" s="17">
        <f t="shared" si="90"/>
        <v>0.26388888888888767</v>
      </c>
      <c r="G1126" s="17">
        <f t="shared" si="91"/>
        <v>0.94999999999999574</v>
      </c>
      <c r="R1126">
        <f t="shared" si="87"/>
        <v>0</v>
      </c>
      <c r="S1126">
        <f t="shared" si="88"/>
        <v>74.900000000000006</v>
      </c>
      <c r="T1126">
        <f t="shared" si="89"/>
        <v>20.805555555555557</v>
      </c>
    </row>
    <row r="1127" spans="2:20" x14ac:dyDescent="0.2">
      <c r="B1127" s="6" t="s">
        <v>53</v>
      </c>
      <c r="C1127" s="6">
        <v>1119</v>
      </c>
      <c r="D1127" s="6">
        <v>97</v>
      </c>
      <c r="E1127" s="12">
        <v>75.8</v>
      </c>
      <c r="F1127" s="17">
        <f t="shared" si="90"/>
        <v>0.23611111111110952</v>
      </c>
      <c r="G1127" s="17">
        <f t="shared" si="91"/>
        <v>0.84999999999999432</v>
      </c>
      <c r="R1127">
        <f t="shared" si="87"/>
        <v>0</v>
      </c>
      <c r="S1127">
        <f t="shared" si="88"/>
        <v>75.8</v>
      </c>
      <c r="T1127">
        <f t="shared" si="89"/>
        <v>21.055555555555554</v>
      </c>
    </row>
    <row r="1128" spans="2:20" x14ac:dyDescent="0.2">
      <c r="B1128" s="6" t="s">
        <v>53</v>
      </c>
      <c r="C1128" s="6">
        <v>1120</v>
      </c>
      <c r="D1128" s="6">
        <v>98</v>
      </c>
      <c r="E1128" s="12">
        <v>76.599999999999994</v>
      </c>
      <c r="F1128" s="17">
        <f t="shared" si="90"/>
        <v>0.19444444444444522</v>
      </c>
      <c r="G1128" s="17">
        <f t="shared" si="91"/>
        <v>0.70000000000000284</v>
      </c>
      <c r="R1128">
        <f t="shared" si="87"/>
        <v>0</v>
      </c>
      <c r="S1128">
        <f t="shared" si="88"/>
        <v>76.599999999999994</v>
      </c>
      <c r="T1128">
        <f t="shared" si="89"/>
        <v>21.277777777777775</v>
      </c>
    </row>
    <row r="1129" spans="2:20" x14ac:dyDescent="0.2">
      <c r="B1129" s="6" t="s">
        <v>53</v>
      </c>
      <c r="C1129" s="6">
        <v>1121</v>
      </c>
      <c r="D1129" s="6">
        <v>99</v>
      </c>
      <c r="E1129" s="12">
        <v>77.2</v>
      </c>
      <c r="F1129" s="17">
        <f t="shared" si="90"/>
        <v>0.15277777777777896</v>
      </c>
      <c r="G1129" s="17">
        <f t="shared" si="91"/>
        <v>0.55000000000000426</v>
      </c>
      <c r="R1129">
        <f t="shared" si="87"/>
        <v>0</v>
      </c>
      <c r="S1129">
        <f t="shared" si="88"/>
        <v>77.2</v>
      </c>
      <c r="T1129">
        <f t="shared" si="89"/>
        <v>21.444444444444446</v>
      </c>
    </row>
    <row r="1130" spans="2:20" x14ac:dyDescent="0.2">
      <c r="B1130" s="6" t="s">
        <v>53</v>
      </c>
      <c r="C1130" s="6">
        <v>1122</v>
      </c>
      <c r="D1130" s="6">
        <v>100</v>
      </c>
      <c r="E1130" s="12">
        <v>77.7</v>
      </c>
      <c r="F1130" s="17">
        <f t="shared" si="90"/>
        <v>0.12499999999999881</v>
      </c>
      <c r="G1130" s="17">
        <f t="shared" si="91"/>
        <v>0.44999999999999574</v>
      </c>
      <c r="R1130">
        <f t="shared" si="87"/>
        <v>0</v>
      </c>
      <c r="S1130">
        <f t="shared" si="88"/>
        <v>77.7</v>
      </c>
      <c r="T1130">
        <f t="shared" si="89"/>
        <v>21.583333333333332</v>
      </c>
    </row>
    <row r="1131" spans="2:20" x14ac:dyDescent="0.2">
      <c r="B1131" s="6" t="s">
        <v>53</v>
      </c>
      <c r="C1131" s="6">
        <v>1123</v>
      </c>
      <c r="D1131" s="6">
        <v>101</v>
      </c>
      <c r="E1131" s="12">
        <v>78.099999999999994</v>
      </c>
      <c r="F1131" s="17">
        <f t="shared" si="90"/>
        <v>8.3333333333332538E-2</v>
      </c>
      <c r="G1131" s="17">
        <f t="shared" si="91"/>
        <v>0.29999999999999716</v>
      </c>
      <c r="R1131">
        <f t="shared" si="87"/>
        <v>0</v>
      </c>
      <c r="S1131">
        <f t="shared" si="88"/>
        <v>78.099999999999994</v>
      </c>
      <c r="T1131">
        <f t="shared" si="89"/>
        <v>21.694444444444443</v>
      </c>
    </row>
    <row r="1132" spans="2:20" x14ac:dyDescent="0.2">
      <c r="B1132" s="6" t="s">
        <v>53</v>
      </c>
      <c r="C1132" s="6">
        <v>1124</v>
      </c>
      <c r="D1132" s="6">
        <v>102</v>
      </c>
      <c r="E1132" s="12">
        <v>78.3</v>
      </c>
      <c r="F1132" s="17">
        <f t="shared" si="90"/>
        <v>5.5555555555556344E-2</v>
      </c>
      <c r="G1132" s="17">
        <f t="shared" si="91"/>
        <v>0.20000000000000284</v>
      </c>
      <c r="R1132">
        <f t="shared" si="87"/>
        <v>0</v>
      </c>
      <c r="S1132">
        <f t="shared" si="88"/>
        <v>78.3</v>
      </c>
      <c r="T1132">
        <f t="shared" si="89"/>
        <v>21.75</v>
      </c>
    </row>
    <row r="1133" spans="2:20" x14ac:dyDescent="0.2">
      <c r="B1133" s="6" t="s">
        <v>53</v>
      </c>
      <c r="C1133" s="6">
        <v>1125</v>
      </c>
      <c r="D1133" s="6">
        <v>103</v>
      </c>
      <c r="E1133" s="12">
        <v>78.5</v>
      </c>
      <c r="F1133" s="17">
        <f t="shared" si="90"/>
        <v>2.7777777777778172E-2</v>
      </c>
      <c r="G1133" s="17">
        <f t="shared" si="91"/>
        <v>0.10000000000000142</v>
      </c>
      <c r="R1133">
        <f t="shared" si="87"/>
        <v>0</v>
      </c>
      <c r="S1133">
        <f t="shared" si="88"/>
        <v>78.5</v>
      </c>
      <c r="T1133">
        <f t="shared" si="89"/>
        <v>21.805555555555554</v>
      </c>
    </row>
    <row r="1134" spans="2:20" x14ac:dyDescent="0.2">
      <c r="B1134" s="6" t="s">
        <v>53</v>
      </c>
      <c r="C1134" s="6">
        <v>1126</v>
      </c>
      <c r="D1134" s="6">
        <v>104</v>
      </c>
      <c r="E1134" s="12">
        <v>78.5</v>
      </c>
      <c r="F1134" s="17">
        <f t="shared" si="90"/>
        <v>0</v>
      </c>
      <c r="G1134" s="17">
        <f t="shared" si="91"/>
        <v>0</v>
      </c>
      <c r="R1134">
        <f t="shared" si="87"/>
        <v>0</v>
      </c>
      <c r="S1134">
        <f t="shared" si="88"/>
        <v>78.5</v>
      </c>
      <c r="T1134">
        <f t="shared" si="89"/>
        <v>21.805555555555554</v>
      </c>
    </row>
    <row r="1135" spans="2:20" x14ac:dyDescent="0.2">
      <c r="B1135" s="6" t="s">
        <v>53</v>
      </c>
      <c r="C1135" s="6">
        <v>1127</v>
      </c>
      <c r="D1135" s="6">
        <v>105</v>
      </c>
      <c r="E1135" s="12">
        <v>78.5</v>
      </c>
      <c r="F1135" s="17">
        <f t="shared" si="90"/>
        <v>1.3888888888888099E-2</v>
      </c>
      <c r="G1135" s="17">
        <f t="shared" si="91"/>
        <v>4.9999999999997158E-2</v>
      </c>
      <c r="R1135">
        <f t="shared" si="87"/>
        <v>0</v>
      </c>
      <c r="S1135">
        <f t="shared" si="88"/>
        <v>78.5</v>
      </c>
      <c r="T1135">
        <f t="shared" si="89"/>
        <v>21.805555555555554</v>
      </c>
    </row>
    <row r="1136" spans="2:20" x14ac:dyDescent="0.2">
      <c r="B1136" s="6" t="s">
        <v>53</v>
      </c>
      <c r="C1136" s="6">
        <v>1128</v>
      </c>
      <c r="D1136" s="6">
        <v>106</v>
      </c>
      <c r="E1136" s="12">
        <v>78.599999999999994</v>
      </c>
      <c r="F1136" s="17">
        <f t="shared" si="90"/>
        <v>1.3888888888888099E-2</v>
      </c>
      <c r="G1136" s="17">
        <f t="shared" si="91"/>
        <v>4.9999999999997158E-2</v>
      </c>
      <c r="R1136">
        <f t="shared" si="87"/>
        <v>0</v>
      </c>
      <c r="S1136">
        <f t="shared" si="88"/>
        <v>78.599999999999994</v>
      </c>
      <c r="T1136">
        <f t="shared" si="89"/>
        <v>21.833333333333332</v>
      </c>
    </row>
    <row r="1137" spans="2:20" x14ac:dyDescent="0.2">
      <c r="B1137" s="6" t="s">
        <v>53</v>
      </c>
      <c r="C1137" s="6">
        <v>1129</v>
      </c>
      <c r="D1137" s="6">
        <v>107</v>
      </c>
      <c r="E1137" s="12">
        <v>78.599999999999994</v>
      </c>
      <c r="F1137" s="17">
        <f t="shared" si="90"/>
        <v>2.7777777777778172E-2</v>
      </c>
      <c r="G1137" s="17">
        <f t="shared" si="91"/>
        <v>0.10000000000000142</v>
      </c>
      <c r="R1137">
        <f t="shared" si="87"/>
        <v>0</v>
      </c>
      <c r="S1137">
        <f t="shared" si="88"/>
        <v>78.599999999999994</v>
      </c>
      <c r="T1137">
        <f t="shared" si="89"/>
        <v>21.833333333333332</v>
      </c>
    </row>
    <row r="1138" spans="2:20" x14ac:dyDescent="0.2">
      <c r="B1138" s="6" t="s">
        <v>53</v>
      </c>
      <c r="C1138" s="6">
        <v>1130</v>
      </c>
      <c r="D1138" s="6">
        <v>108</v>
      </c>
      <c r="E1138" s="12">
        <v>78.8</v>
      </c>
      <c r="F1138" s="17">
        <f t="shared" si="90"/>
        <v>5.5555555555556344E-2</v>
      </c>
      <c r="G1138" s="17">
        <f t="shared" si="91"/>
        <v>0.20000000000000284</v>
      </c>
      <c r="R1138">
        <f t="shared" si="87"/>
        <v>0</v>
      </c>
      <c r="S1138">
        <f t="shared" si="88"/>
        <v>78.8</v>
      </c>
      <c r="T1138">
        <f t="shared" si="89"/>
        <v>21.888888888888889</v>
      </c>
    </row>
    <row r="1139" spans="2:20" x14ac:dyDescent="0.2">
      <c r="B1139" s="6" t="s">
        <v>53</v>
      </c>
      <c r="C1139" s="6">
        <v>1131</v>
      </c>
      <c r="D1139" s="6">
        <v>109</v>
      </c>
      <c r="E1139" s="12">
        <v>79</v>
      </c>
      <c r="F1139" s="17">
        <f t="shared" si="90"/>
        <v>8.3333333333334522E-2</v>
      </c>
      <c r="G1139" s="17">
        <f t="shared" si="91"/>
        <v>0.30000000000000426</v>
      </c>
      <c r="R1139">
        <f t="shared" si="87"/>
        <v>0</v>
      </c>
      <c r="S1139">
        <f t="shared" si="88"/>
        <v>79</v>
      </c>
      <c r="T1139">
        <f t="shared" si="89"/>
        <v>21.944444444444443</v>
      </c>
    </row>
    <row r="1140" spans="2:20" x14ac:dyDescent="0.2">
      <c r="B1140" s="6" t="s">
        <v>53</v>
      </c>
      <c r="C1140" s="6">
        <v>1132</v>
      </c>
      <c r="D1140" s="6">
        <v>110</v>
      </c>
      <c r="E1140" s="12">
        <v>79.400000000000006</v>
      </c>
      <c r="F1140" s="17">
        <f t="shared" si="90"/>
        <v>9.7222222222222612E-2</v>
      </c>
      <c r="G1140" s="17">
        <f t="shared" si="91"/>
        <v>0.35000000000000142</v>
      </c>
      <c r="R1140">
        <f t="shared" si="87"/>
        <v>0</v>
      </c>
      <c r="S1140">
        <f t="shared" si="88"/>
        <v>79.400000000000006</v>
      </c>
      <c r="T1140">
        <f t="shared" si="89"/>
        <v>22.055555555555557</v>
      </c>
    </row>
    <row r="1141" spans="2:20" x14ac:dyDescent="0.2">
      <c r="B1141" s="6" t="s">
        <v>53</v>
      </c>
      <c r="C1141" s="6">
        <v>1133</v>
      </c>
      <c r="D1141" s="6">
        <v>111</v>
      </c>
      <c r="E1141" s="12">
        <v>79.7</v>
      </c>
      <c r="F1141" s="17">
        <f t="shared" si="90"/>
        <v>0.11111111111111072</v>
      </c>
      <c r="G1141" s="17">
        <f t="shared" si="91"/>
        <v>0.39999999999999858</v>
      </c>
      <c r="R1141">
        <f t="shared" si="87"/>
        <v>0</v>
      </c>
      <c r="S1141">
        <f t="shared" si="88"/>
        <v>79.7</v>
      </c>
      <c r="T1141">
        <f t="shared" si="89"/>
        <v>22.138888888888889</v>
      </c>
    </row>
    <row r="1142" spans="2:20" x14ac:dyDescent="0.2">
      <c r="B1142" s="6" t="s">
        <v>53</v>
      </c>
      <c r="C1142" s="6">
        <v>1134</v>
      </c>
      <c r="D1142" s="6">
        <v>112</v>
      </c>
      <c r="E1142" s="12">
        <v>80.2</v>
      </c>
      <c r="F1142" s="17">
        <f t="shared" si="90"/>
        <v>0.11111111111111072</v>
      </c>
      <c r="G1142" s="17">
        <f t="shared" si="91"/>
        <v>0.39999999999999858</v>
      </c>
      <c r="R1142">
        <f t="shared" si="87"/>
        <v>0</v>
      </c>
      <c r="S1142">
        <f t="shared" si="88"/>
        <v>80.2</v>
      </c>
      <c r="T1142">
        <f t="shared" si="89"/>
        <v>22.277777777777779</v>
      </c>
    </row>
    <row r="1143" spans="2:20" x14ac:dyDescent="0.2">
      <c r="B1143" s="6" t="s">
        <v>53</v>
      </c>
      <c r="C1143" s="6">
        <v>1135</v>
      </c>
      <c r="D1143" s="6">
        <v>113</v>
      </c>
      <c r="E1143" s="12">
        <v>80.5</v>
      </c>
      <c r="F1143" s="17">
        <f t="shared" si="90"/>
        <v>9.7222222222222612E-2</v>
      </c>
      <c r="G1143" s="17">
        <f t="shared" si="91"/>
        <v>0.35000000000000142</v>
      </c>
      <c r="R1143">
        <f t="shared" si="87"/>
        <v>0</v>
      </c>
      <c r="S1143">
        <f t="shared" si="88"/>
        <v>80.5</v>
      </c>
      <c r="T1143">
        <f t="shared" si="89"/>
        <v>22.361111111111111</v>
      </c>
    </row>
    <row r="1144" spans="2:20" x14ac:dyDescent="0.2">
      <c r="B1144" s="6" t="s">
        <v>53</v>
      </c>
      <c r="C1144" s="6">
        <v>1136</v>
      </c>
      <c r="D1144" s="6">
        <v>114</v>
      </c>
      <c r="E1144" s="12">
        <v>80.900000000000006</v>
      </c>
      <c r="F1144" s="17">
        <f t="shared" si="90"/>
        <v>8.3333333333332538E-2</v>
      </c>
      <c r="G1144" s="17">
        <f t="shared" si="91"/>
        <v>0.29999999999999716</v>
      </c>
      <c r="R1144">
        <f t="shared" si="87"/>
        <v>0</v>
      </c>
      <c r="S1144">
        <f t="shared" si="88"/>
        <v>80.900000000000006</v>
      </c>
      <c r="T1144">
        <f t="shared" si="89"/>
        <v>22.472222222222225</v>
      </c>
    </row>
    <row r="1145" spans="2:20" x14ac:dyDescent="0.2">
      <c r="B1145" s="6" t="s">
        <v>53</v>
      </c>
      <c r="C1145" s="6">
        <v>1137</v>
      </c>
      <c r="D1145" s="6">
        <v>115</v>
      </c>
      <c r="E1145" s="12">
        <v>81.099999999999994</v>
      </c>
      <c r="F1145" s="17">
        <f t="shared" si="90"/>
        <v>4.1666666666666269E-2</v>
      </c>
      <c r="G1145" s="17">
        <f t="shared" si="91"/>
        <v>0.14999999999999858</v>
      </c>
      <c r="R1145">
        <f t="shared" si="87"/>
        <v>0</v>
      </c>
      <c r="S1145">
        <f t="shared" si="88"/>
        <v>81.099999999999994</v>
      </c>
      <c r="T1145">
        <f t="shared" si="89"/>
        <v>22.527777777777775</v>
      </c>
    </row>
    <row r="1146" spans="2:20" x14ac:dyDescent="0.2">
      <c r="B1146" s="6" t="s">
        <v>53</v>
      </c>
      <c r="C1146" s="6">
        <v>1138</v>
      </c>
      <c r="D1146" s="6">
        <v>116</v>
      </c>
      <c r="E1146" s="12">
        <v>81.2</v>
      </c>
      <c r="F1146" s="17">
        <f t="shared" si="90"/>
        <v>2.7777777777778172E-2</v>
      </c>
      <c r="G1146" s="17">
        <f t="shared" si="91"/>
        <v>0.10000000000000142</v>
      </c>
      <c r="R1146">
        <f t="shared" si="87"/>
        <v>0</v>
      </c>
      <c r="S1146">
        <f t="shared" si="88"/>
        <v>81.2</v>
      </c>
      <c r="T1146">
        <f t="shared" si="89"/>
        <v>22.555555555555557</v>
      </c>
    </row>
    <row r="1147" spans="2:20" x14ac:dyDescent="0.2">
      <c r="B1147" s="6" t="s">
        <v>53</v>
      </c>
      <c r="C1147" s="6">
        <v>1139</v>
      </c>
      <c r="D1147" s="6">
        <v>117</v>
      </c>
      <c r="E1147" s="12">
        <v>81.3</v>
      </c>
      <c r="F1147" s="17">
        <f t="shared" si="90"/>
        <v>0</v>
      </c>
      <c r="G1147" s="17">
        <f t="shared" si="91"/>
        <v>0</v>
      </c>
      <c r="R1147">
        <f t="shared" si="87"/>
        <v>0</v>
      </c>
      <c r="S1147">
        <f t="shared" si="88"/>
        <v>81.3</v>
      </c>
      <c r="T1147">
        <f t="shared" si="89"/>
        <v>22.583333333333332</v>
      </c>
    </row>
    <row r="1148" spans="2:20" x14ac:dyDescent="0.2">
      <c r="B1148" s="6" t="s">
        <v>53</v>
      </c>
      <c r="C1148" s="6">
        <v>1140</v>
      </c>
      <c r="D1148" s="6">
        <v>118</v>
      </c>
      <c r="E1148" s="12">
        <v>81.2</v>
      </c>
      <c r="F1148" s="17">
        <f t="shared" si="90"/>
        <v>-4.1666666666666269E-2</v>
      </c>
      <c r="G1148" s="17">
        <f t="shared" si="91"/>
        <v>-0.14999999999999858</v>
      </c>
      <c r="R1148">
        <f t="shared" si="87"/>
        <v>0</v>
      </c>
      <c r="S1148">
        <f t="shared" si="88"/>
        <v>81.2</v>
      </c>
      <c r="T1148">
        <f t="shared" si="89"/>
        <v>22.555555555555557</v>
      </c>
    </row>
    <row r="1149" spans="2:20" x14ac:dyDescent="0.2">
      <c r="B1149" s="6" t="s">
        <v>53</v>
      </c>
      <c r="C1149" s="6">
        <v>1141</v>
      </c>
      <c r="D1149" s="6">
        <v>119</v>
      </c>
      <c r="E1149" s="12">
        <v>81</v>
      </c>
      <c r="F1149" s="17">
        <f t="shared" si="90"/>
        <v>-8.3333333333334522E-2</v>
      </c>
      <c r="G1149" s="17">
        <f t="shared" si="91"/>
        <v>-0.30000000000000426</v>
      </c>
      <c r="R1149">
        <f t="shared" si="87"/>
        <v>0</v>
      </c>
      <c r="S1149">
        <f t="shared" si="88"/>
        <v>81</v>
      </c>
      <c r="T1149">
        <f t="shared" si="89"/>
        <v>22.5</v>
      </c>
    </row>
    <row r="1150" spans="2:20" x14ac:dyDescent="0.2">
      <c r="B1150" s="6" t="s">
        <v>53</v>
      </c>
      <c r="C1150" s="6">
        <v>1142</v>
      </c>
      <c r="D1150" s="6">
        <v>120</v>
      </c>
      <c r="E1150" s="12">
        <v>80.599999999999994</v>
      </c>
      <c r="F1150" s="17">
        <f t="shared" si="90"/>
        <v>-0.1388888888888889</v>
      </c>
      <c r="G1150" s="17">
        <f t="shared" si="91"/>
        <v>-0.5</v>
      </c>
      <c r="R1150">
        <f t="shared" si="87"/>
        <v>0</v>
      </c>
      <c r="S1150">
        <f t="shared" si="88"/>
        <v>80.599999999999994</v>
      </c>
      <c r="T1150">
        <f t="shared" si="89"/>
        <v>22.388888888888886</v>
      </c>
    </row>
    <row r="1151" spans="2:20" x14ac:dyDescent="0.2">
      <c r="B1151" s="6" t="s">
        <v>53</v>
      </c>
      <c r="C1151" s="6">
        <v>1143</v>
      </c>
      <c r="D1151" s="6">
        <v>121</v>
      </c>
      <c r="E1151" s="12">
        <v>80</v>
      </c>
      <c r="F1151" s="17">
        <f t="shared" si="90"/>
        <v>-0.20833333333333331</v>
      </c>
      <c r="G1151" s="17">
        <f t="shared" si="91"/>
        <v>-0.75</v>
      </c>
      <c r="R1151">
        <f t="shared" si="87"/>
        <v>0</v>
      </c>
      <c r="S1151">
        <f t="shared" si="88"/>
        <v>80</v>
      </c>
      <c r="T1151">
        <f t="shared" si="89"/>
        <v>22.222222222222221</v>
      </c>
    </row>
    <row r="1152" spans="2:20" x14ac:dyDescent="0.2">
      <c r="B1152" s="6" t="s">
        <v>53</v>
      </c>
      <c r="C1152" s="6">
        <v>1144</v>
      </c>
      <c r="D1152" s="6">
        <v>122</v>
      </c>
      <c r="E1152" s="12">
        <v>79.099999999999994</v>
      </c>
      <c r="F1152" s="17">
        <f t="shared" si="90"/>
        <v>-0.27777777777777779</v>
      </c>
      <c r="G1152" s="17">
        <f t="shared" si="91"/>
        <v>-1</v>
      </c>
      <c r="R1152">
        <f t="shared" si="87"/>
        <v>0</v>
      </c>
      <c r="S1152">
        <f t="shared" si="88"/>
        <v>79.099999999999994</v>
      </c>
      <c r="T1152">
        <f t="shared" si="89"/>
        <v>21.972222222222221</v>
      </c>
    </row>
    <row r="1153" spans="2:20" x14ac:dyDescent="0.2">
      <c r="B1153" s="6" t="s">
        <v>53</v>
      </c>
      <c r="C1153" s="6">
        <v>1145</v>
      </c>
      <c r="D1153" s="6">
        <v>123</v>
      </c>
      <c r="E1153" s="12">
        <v>78</v>
      </c>
      <c r="F1153" s="17">
        <f t="shared" si="90"/>
        <v>-0.31944444444444403</v>
      </c>
      <c r="G1153" s="17">
        <f t="shared" si="91"/>
        <v>-1.1499999999999986</v>
      </c>
      <c r="R1153">
        <f t="shared" si="87"/>
        <v>0</v>
      </c>
      <c r="S1153">
        <f t="shared" si="88"/>
        <v>78</v>
      </c>
      <c r="T1153">
        <f t="shared" si="89"/>
        <v>21.666666666666668</v>
      </c>
    </row>
    <row r="1154" spans="2:20" x14ac:dyDescent="0.2">
      <c r="B1154" s="6" t="s">
        <v>53</v>
      </c>
      <c r="C1154" s="6">
        <v>1146</v>
      </c>
      <c r="D1154" s="6">
        <v>124</v>
      </c>
      <c r="E1154" s="12">
        <v>76.8</v>
      </c>
      <c r="F1154" s="17">
        <f t="shared" si="90"/>
        <v>-0.34722222222222221</v>
      </c>
      <c r="G1154" s="17">
        <f t="shared" si="91"/>
        <v>-1.25</v>
      </c>
      <c r="R1154">
        <f t="shared" si="87"/>
        <v>0</v>
      </c>
      <c r="S1154">
        <f t="shared" si="88"/>
        <v>76.8</v>
      </c>
      <c r="T1154">
        <f t="shared" si="89"/>
        <v>21.333333333333332</v>
      </c>
    </row>
    <row r="1155" spans="2:20" x14ac:dyDescent="0.2">
      <c r="B1155" s="6" t="s">
        <v>53</v>
      </c>
      <c r="C1155" s="6">
        <v>1147</v>
      </c>
      <c r="D1155" s="6">
        <v>125</v>
      </c>
      <c r="E1155" s="12">
        <v>75.5</v>
      </c>
      <c r="F1155" s="17">
        <f t="shared" si="90"/>
        <v>-0.37500000000000039</v>
      </c>
      <c r="G1155" s="17">
        <f t="shared" si="91"/>
        <v>-1.3500000000000014</v>
      </c>
      <c r="R1155">
        <f t="shared" si="87"/>
        <v>0</v>
      </c>
      <c r="S1155">
        <f t="shared" si="88"/>
        <v>75.5</v>
      </c>
      <c r="T1155">
        <f t="shared" si="89"/>
        <v>20.972222222222221</v>
      </c>
    </row>
    <row r="1156" spans="2:20" x14ac:dyDescent="0.2">
      <c r="B1156" s="6" t="s">
        <v>53</v>
      </c>
      <c r="C1156" s="6">
        <v>1148</v>
      </c>
      <c r="D1156" s="6">
        <v>126</v>
      </c>
      <c r="E1156" s="12">
        <v>74.099999999999994</v>
      </c>
      <c r="F1156" s="17">
        <f t="shared" si="90"/>
        <v>-0.36111111111111033</v>
      </c>
      <c r="G1156" s="17">
        <f t="shared" si="91"/>
        <v>-1.2999999999999972</v>
      </c>
      <c r="R1156">
        <f t="shared" si="87"/>
        <v>0</v>
      </c>
      <c r="S1156">
        <f t="shared" si="88"/>
        <v>74.099999999999994</v>
      </c>
      <c r="T1156">
        <f t="shared" si="89"/>
        <v>20.583333333333332</v>
      </c>
    </row>
    <row r="1157" spans="2:20" x14ac:dyDescent="0.2">
      <c r="B1157" s="6" t="s">
        <v>53</v>
      </c>
      <c r="C1157" s="6">
        <v>1149</v>
      </c>
      <c r="D1157" s="6">
        <v>127</v>
      </c>
      <c r="E1157" s="12">
        <v>72.900000000000006</v>
      </c>
      <c r="F1157" s="17">
        <f t="shared" si="90"/>
        <v>-0.30555555555555397</v>
      </c>
      <c r="G1157" s="17">
        <f t="shared" si="91"/>
        <v>-1.0999999999999943</v>
      </c>
      <c r="R1157">
        <f t="shared" si="87"/>
        <v>0</v>
      </c>
      <c r="S1157">
        <f t="shared" si="88"/>
        <v>72.900000000000006</v>
      </c>
      <c r="T1157">
        <f t="shared" si="89"/>
        <v>20.25</v>
      </c>
    </row>
    <row r="1158" spans="2:20" x14ac:dyDescent="0.2">
      <c r="B1158" s="6" t="s">
        <v>53</v>
      </c>
      <c r="C1158" s="6">
        <v>1150</v>
      </c>
      <c r="D1158" s="6">
        <v>128</v>
      </c>
      <c r="E1158" s="12">
        <v>71.900000000000006</v>
      </c>
      <c r="F1158" s="17">
        <f t="shared" si="90"/>
        <v>-0.23611111111111149</v>
      </c>
      <c r="G1158" s="17">
        <f t="shared" si="91"/>
        <v>-0.85000000000000142</v>
      </c>
      <c r="R1158">
        <f t="shared" si="87"/>
        <v>0</v>
      </c>
      <c r="S1158">
        <f t="shared" si="88"/>
        <v>71.900000000000006</v>
      </c>
      <c r="T1158">
        <f t="shared" si="89"/>
        <v>19.972222222222225</v>
      </c>
    </row>
    <row r="1159" spans="2:20" x14ac:dyDescent="0.2">
      <c r="B1159" s="6" t="s">
        <v>53</v>
      </c>
      <c r="C1159" s="6">
        <v>1151</v>
      </c>
      <c r="D1159" s="6">
        <v>129</v>
      </c>
      <c r="E1159" s="12">
        <v>71.2</v>
      </c>
      <c r="F1159" s="17">
        <f t="shared" si="90"/>
        <v>-0.1388888888888889</v>
      </c>
      <c r="G1159" s="17">
        <f t="shared" si="91"/>
        <v>-0.5</v>
      </c>
      <c r="R1159">
        <f t="shared" si="87"/>
        <v>0</v>
      </c>
      <c r="S1159">
        <f t="shared" si="88"/>
        <v>71.2</v>
      </c>
      <c r="T1159">
        <f t="shared" si="89"/>
        <v>19.777777777777779</v>
      </c>
    </row>
    <row r="1160" spans="2:20" x14ac:dyDescent="0.2">
      <c r="B1160" s="6" t="s">
        <v>53</v>
      </c>
      <c r="C1160" s="6">
        <v>1152</v>
      </c>
      <c r="D1160" s="6">
        <v>130</v>
      </c>
      <c r="E1160" s="12">
        <v>70.900000000000006</v>
      </c>
      <c r="F1160" s="17">
        <f t="shared" si="90"/>
        <v>-2.7777777777778172E-2</v>
      </c>
      <c r="G1160" s="17">
        <f t="shared" si="91"/>
        <v>-0.10000000000000142</v>
      </c>
      <c r="R1160">
        <f t="shared" ref="R1160:R1223" si="92">IF(E1160&lt;1,1,0)</f>
        <v>0</v>
      </c>
      <c r="S1160">
        <f t="shared" ref="S1160:S1223" si="93">IF(R1160=1,"",E1160)</f>
        <v>70.900000000000006</v>
      </c>
      <c r="T1160">
        <f t="shared" ref="T1160:T1223" si="94">E1160/3.6</f>
        <v>19.694444444444446</v>
      </c>
    </row>
    <row r="1161" spans="2:20" x14ac:dyDescent="0.2">
      <c r="B1161" s="6" t="s">
        <v>53</v>
      </c>
      <c r="C1161" s="6">
        <v>1153</v>
      </c>
      <c r="D1161" s="6">
        <v>131</v>
      </c>
      <c r="E1161" s="12">
        <v>71</v>
      </c>
      <c r="F1161" s="17">
        <f t="shared" si="90"/>
        <v>8.3333333333332538E-2</v>
      </c>
      <c r="G1161" s="17">
        <f t="shared" si="91"/>
        <v>0.29999999999999716</v>
      </c>
      <c r="R1161">
        <f t="shared" si="92"/>
        <v>0</v>
      </c>
      <c r="S1161">
        <f t="shared" si="93"/>
        <v>71</v>
      </c>
      <c r="T1161">
        <f t="shared" si="94"/>
        <v>19.722222222222221</v>
      </c>
    </row>
    <row r="1162" spans="2:20" x14ac:dyDescent="0.2">
      <c r="B1162" s="6" t="s">
        <v>53</v>
      </c>
      <c r="C1162" s="6">
        <v>1154</v>
      </c>
      <c r="D1162" s="6">
        <v>132</v>
      </c>
      <c r="E1162" s="12">
        <v>71.5</v>
      </c>
      <c r="F1162" s="17">
        <f t="shared" si="90"/>
        <v>0.18055555555555516</v>
      </c>
      <c r="G1162" s="17">
        <f t="shared" si="91"/>
        <v>0.64999999999999858</v>
      </c>
      <c r="R1162">
        <f t="shared" si="92"/>
        <v>0</v>
      </c>
      <c r="S1162">
        <f t="shared" si="93"/>
        <v>71.5</v>
      </c>
      <c r="T1162">
        <f t="shared" si="94"/>
        <v>19.861111111111111</v>
      </c>
    </row>
    <row r="1163" spans="2:20" x14ac:dyDescent="0.2">
      <c r="B1163" s="6" t="s">
        <v>53</v>
      </c>
      <c r="C1163" s="6">
        <v>1155</v>
      </c>
      <c r="D1163" s="6">
        <v>133</v>
      </c>
      <c r="E1163" s="12">
        <v>72.3</v>
      </c>
      <c r="F1163" s="17">
        <f t="shared" si="90"/>
        <v>0.23611111111111149</v>
      </c>
      <c r="G1163" s="17">
        <f t="shared" si="91"/>
        <v>0.85000000000000142</v>
      </c>
      <c r="R1163">
        <f t="shared" si="92"/>
        <v>0</v>
      </c>
      <c r="S1163">
        <f t="shared" si="93"/>
        <v>72.3</v>
      </c>
      <c r="T1163">
        <f t="shared" si="94"/>
        <v>20.083333333333332</v>
      </c>
    </row>
    <row r="1164" spans="2:20" x14ac:dyDescent="0.2">
      <c r="B1164" s="6" t="s">
        <v>53</v>
      </c>
      <c r="C1164" s="6">
        <v>1156</v>
      </c>
      <c r="D1164" s="6">
        <v>134</v>
      </c>
      <c r="E1164" s="12">
        <v>73.2</v>
      </c>
      <c r="F1164" s="17">
        <f t="shared" si="90"/>
        <v>0.24999999999999961</v>
      </c>
      <c r="G1164" s="17">
        <f t="shared" si="91"/>
        <v>0.89999999999999858</v>
      </c>
      <c r="R1164">
        <f t="shared" si="92"/>
        <v>0</v>
      </c>
      <c r="S1164">
        <f t="shared" si="93"/>
        <v>73.2</v>
      </c>
      <c r="T1164">
        <f t="shared" si="94"/>
        <v>20.333333333333332</v>
      </c>
    </row>
    <row r="1165" spans="2:20" x14ac:dyDescent="0.2">
      <c r="B1165" s="6" t="s">
        <v>53</v>
      </c>
      <c r="C1165" s="6">
        <v>1157</v>
      </c>
      <c r="D1165" s="6">
        <v>135</v>
      </c>
      <c r="E1165" s="12">
        <v>74.099999999999994</v>
      </c>
      <c r="F1165" s="17">
        <f t="shared" si="90"/>
        <v>0.23611111111111149</v>
      </c>
      <c r="G1165" s="17">
        <f t="shared" si="91"/>
        <v>0.85000000000000142</v>
      </c>
      <c r="R1165">
        <f t="shared" si="92"/>
        <v>0</v>
      </c>
      <c r="S1165">
        <f t="shared" si="93"/>
        <v>74.099999999999994</v>
      </c>
      <c r="T1165">
        <f t="shared" si="94"/>
        <v>20.583333333333332</v>
      </c>
    </row>
    <row r="1166" spans="2:20" x14ac:dyDescent="0.2">
      <c r="B1166" s="6" t="s">
        <v>53</v>
      </c>
      <c r="C1166" s="6">
        <v>1158</v>
      </c>
      <c r="D1166" s="6">
        <v>136</v>
      </c>
      <c r="E1166" s="12">
        <v>74.900000000000006</v>
      </c>
      <c r="F1166" s="17">
        <f t="shared" si="90"/>
        <v>0.18055555555555713</v>
      </c>
      <c r="G1166" s="17">
        <f t="shared" si="91"/>
        <v>0.65000000000000568</v>
      </c>
      <c r="R1166">
        <f t="shared" si="92"/>
        <v>0</v>
      </c>
      <c r="S1166">
        <f t="shared" si="93"/>
        <v>74.900000000000006</v>
      </c>
      <c r="T1166">
        <f t="shared" si="94"/>
        <v>20.805555555555557</v>
      </c>
    </row>
    <row r="1167" spans="2:20" x14ac:dyDescent="0.2">
      <c r="B1167" s="6" t="s">
        <v>53</v>
      </c>
      <c r="C1167" s="6">
        <v>1159</v>
      </c>
      <c r="D1167" s="6">
        <v>137</v>
      </c>
      <c r="E1167" s="12">
        <v>75.400000000000006</v>
      </c>
      <c r="F1167" s="17">
        <f t="shared" si="90"/>
        <v>8.3333333333332538E-2</v>
      </c>
      <c r="G1167" s="17">
        <f t="shared" si="91"/>
        <v>0.29999999999999716</v>
      </c>
      <c r="R1167">
        <f t="shared" si="92"/>
        <v>0</v>
      </c>
      <c r="S1167">
        <f t="shared" si="93"/>
        <v>75.400000000000006</v>
      </c>
      <c r="T1167">
        <f t="shared" si="94"/>
        <v>20.944444444444446</v>
      </c>
    </row>
    <row r="1168" spans="2:20" x14ac:dyDescent="0.2">
      <c r="B1168" s="6" t="s">
        <v>53</v>
      </c>
      <c r="C1168" s="6">
        <v>1160</v>
      </c>
      <c r="D1168" s="6">
        <v>138</v>
      </c>
      <c r="E1168" s="12">
        <v>75.5</v>
      </c>
      <c r="F1168" s="17">
        <f t="shared" si="90"/>
        <v>-2.7777777777778172E-2</v>
      </c>
      <c r="G1168" s="17">
        <f t="shared" si="91"/>
        <v>-0.10000000000000142</v>
      </c>
      <c r="R1168">
        <f t="shared" si="92"/>
        <v>0</v>
      </c>
      <c r="S1168">
        <f t="shared" si="93"/>
        <v>75.5</v>
      </c>
      <c r="T1168">
        <f t="shared" si="94"/>
        <v>20.972222222222221</v>
      </c>
    </row>
    <row r="1169" spans="2:20" x14ac:dyDescent="0.2">
      <c r="B1169" s="6" t="s">
        <v>53</v>
      </c>
      <c r="C1169" s="6">
        <v>1161</v>
      </c>
      <c r="D1169" s="6">
        <v>139</v>
      </c>
      <c r="E1169" s="12">
        <v>75.2</v>
      </c>
      <c r="F1169" s="17">
        <f t="shared" si="90"/>
        <v>-0.1388888888888889</v>
      </c>
      <c r="G1169" s="17">
        <f t="shared" si="91"/>
        <v>-0.5</v>
      </c>
      <c r="R1169">
        <f t="shared" si="92"/>
        <v>0</v>
      </c>
      <c r="S1169">
        <f t="shared" si="93"/>
        <v>75.2</v>
      </c>
      <c r="T1169">
        <f t="shared" si="94"/>
        <v>20.888888888888889</v>
      </c>
    </row>
    <row r="1170" spans="2:20" x14ac:dyDescent="0.2">
      <c r="B1170" s="6" t="s">
        <v>53</v>
      </c>
      <c r="C1170" s="6">
        <v>1162</v>
      </c>
      <c r="D1170" s="6">
        <v>140</v>
      </c>
      <c r="E1170" s="12">
        <v>74.5</v>
      </c>
      <c r="F1170" s="17">
        <f t="shared" si="90"/>
        <v>-0.26388888888888967</v>
      </c>
      <c r="G1170" s="17">
        <f t="shared" si="91"/>
        <v>-0.95000000000000284</v>
      </c>
      <c r="R1170">
        <f t="shared" si="92"/>
        <v>0</v>
      </c>
      <c r="S1170">
        <f t="shared" si="93"/>
        <v>74.5</v>
      </c>
      <c r="T1170">
        <f t="shared" si="94"/>
        <v>20.694444444444443</v>
      </c>
    </row>
    <row r="1171" spans="2:20" x14ac:dyDescent="0.2">
      <c r="B1171" s="6" t="s">
        <v>53</v>
      </c>
      <c r="C1171" s="6">
        <v>1163</v>
      </c>
      <c r="D1171" s="6">
        <v>141</v>
      </c>
      <c r="E1171" s="12">
        <v>73.3</v>
      </c>
      <c r="F1171" s="17">
        <f t="shared" si="90"/>
        <v>-0.38888888888888851</v>
      </c>
      <c r="G1171" s="17">
        <f t="shared" si="91"/>
        <v>-1.3999999999999986</v>
      </c>
      <c r="R1171">
        <f t="shared" si="92"/>
        <v>0</v>
      </c>
      <c r="S1171">
        <f t="shared" si="93"/>
        <v>73.3</v>
      </c>
      <c r="T1171">
        <f t="shared" si="94"/>
        <v>20.361111111111111</v>
      </c>
    </row>
    <row r="1172" spans="2:20" x14ac:dyDescent="0.2">
      <c r="B1172" s="6" t="s">
        <v>53</v>
      </c>
      <c r="C1172" s="6">
        <v>1164</v>
      </c>
      <c r="D1172" s="6">
        <v>142</v>
      </c>
      <c r="E1172" s="12">
        <v>71.7</v>
      </c>
      <c r="F1172" s="17">
        <f t="shared" ref="F1172:F1235" si="95">($E1173-$E1171)/2/3.6</f>
        <v>-0.47222222222222104</v>
      </c>
      <c r="G1172" s="17">
        <f t="shared" ref="G1172:G1235" si="96">($E1173-$E1171)/2</f>
        <v>-1.6999999999999957</v>
      </c>
      <c r="R1172">
        <f t="shared" si="92"/>
        <v>0</v>
      </c>
      <c r="S1172">
        <f t="shared" si="93"/>
        <v>71.7</v>
      </c>
      <c r="T1172">
        <f t="shared" si="94"/>
        <v>19.916666666666668</v>
      </c>
    </row>
    <row r="1173" spans="2:20" x14ac:dyDescent="0.2">
      <c r="B1173" s="6" t="s">
        <v>53</v>
      </c>
      <c r="C1173" s="6">
        <v>1165</v>
      </c>
      <c r="D1173" s="6">
        <v>143</v>
      </c>
      <c r="E1173" s="12">
        <v>69.900000000000006</v>
      </c>
      <c r="F1173" s="17">
        <f t="shared" si="95"/>
        <v>-0.52777777777777735</v>
      </c>
      <c r="G1173" s="17">
        <f t="shared" si="96"/>
        <v>-1.8999999999999986</v>
      </c>
      <c r="R1173">
        <f t="shared" si="92"/>
        <v>0</v>
      </c>
      <c r="S1173">
        <f t="shared" si="93"/>
        <v>69.900000000000006</v>
      </c>
      <c r="T1173">
        <f t="shared" si="94"/>
        <v>19.416666666666668</v>
      </c>
    </row>
    <row r="1174" spans="2:20" x14ac:dyDescent="0.2">
      <c r="B1174" s="6" t="s">
        <v>53</v>
      </c>
      <c r="C1174" s="6">
        <v>1166</v>
      </c>
      <c r="D1174" s="6">
        <v>144</v>
      </c>
      <c r="E1174" s="12">
        <v>67.900000000000006</v>
      </c>
      <c r="F1174" s="17">
        <f t="shared" si="95"/>
        <v>-0.5833333333333337</v>
      </c>
      <c r="G1174" s="17">
        <f t="shared" si="96"/>
        <v>-2.1000000000000014</v>
      </c>
      <c r="R1174">
        <f t="shared" si="92"/>
        <v>0</v>
      </c>
      <c r="S1174">
        <f t="shared" si="93"/>
        <v>67.900000000000006</v>
      </c>
      <c r="T1174">
        <f t="shared" si="94"/>
        <v>18.861111111111111</v>
      </c>
    </row>
    <row r="1175" spans="2:20" x14ac:dyDescent="0.2">
      <c r="B1175" s="6" t="s">
        <v>53</v>
      </c>
      <c r="C1175" s="6">
        <v>1167</v>
      </c>
      <c r="D1175" s="6">
        <v>145</v>
      </c>
      <c r="E1175" s="12">
        <v>65.7</v>
      </c>
      <c r="F1175" s="17">
        <f t="shared" si="95"/>
        <v>-0.61111111111111194</v>
      </c>
      <c r="G1175" s="17">
        <f t="shared" si="96"/>
        <v>-2.2000000000000028</v>
      </c>
      <c r="R1175">
        <f t="shared" si="92"/>
        <v>0</v>
      </c>
      <c r="S1175">
        <f t="shared" si="93"/>
        <v>65.7</v>
      </c>
      <c r="T1175">
        <f t="shared" si="94"/>
        <v>18.25</v>
      </c>
    </row>
    <row r="1176" spans="2:20" x14ac:dyDescent="0.2">
      <c r="B1176" s="6" t="s">
        <v>53</v>
      </c>
      <c r="C1176" s="6">
        <v>1168</v>
      </c>
      <c r="D1176" s="6">
        <v>146</v>
      </c>
      <c r="E1176" s="12">
        <v>63.5</v>
      </c>
      <c r="F1176" s="17">
        <f t="shared" si="95"/>
        <v>-0.625</v>
      </c>
      <c r="G1176" s="17">
        <f t="shared" si="96"/>
        <v>-2.25</v>
      </c>
      <c r="R1176">
        <f t="shared" si="92"/>
        <v>0</v>
      </c>
      <c r="S1176">
        <f t="shared" si="93"/>
        <v>63.5</v>
      </c>
      <c r="T1176">
        <f t="shared" si="94"/>
        <v>17.638888888888889</v>
      </c>
    </row>
    <row r="1177" spans="2:20" x14ac:dyDescent="0.2">
      <c r="B1177" s="6" t="s">
        <v>53</v>
      </c>
      <c r="C1177" s="6">
        <v>1169</v>
      </c>
      <c r="D1177" s="6">
        <v>147</v>
      </c>
      <c r="E1177" s="12">
        <v>61.2</v>
      </c>
      <c r="F1177" s="17">
        <f t="shared" si="95"/>
        <v>-0.625</v>
      </c>
      <c r="G1177" s="17">
        <f t="shared" si="96"/>
        <v>-2.25</v>
      </c>
      <c r="R1177">
        <f t="shared" si="92"/>
        <v>0</v>
      </c>
      <c r="S1177">
        <f t="shared" si="93"/>
        <v>61.2</v>
      </c>
      <c r="T1177">
        <f t="shared" si="94"/>
        <v>17</v>
      </c>
    </row>
    <row r="1178" spans="2:20" x14ac:dyDescent="0.2">
      <c r="B1178" s="6" t="s">
        <v>53</v>
      </c>
      <c r="C1178" s="6">
        <v>1170</v>
      </c>
      <c r="D1178" s="6">
        <v>148</v>
      </c>
      <c r="E1178" s="12">
        <v>59</v>
      </c>
      <c r="F1178" s="17">
        <f t="shared" si="95"/>
        <v>-0.61111111111111194</v>
      </c>
      <c r="G1178" s="17">
        <f t="shared" si="96"/>
        <v>-2.2000000000000028</v>
      </c>
      <c r="R1178">
        <f t="shared" si="92"/>
        <v>0</v>
      </c>
      <c r="S1178">
        <f t="shared" si="93"/>
        <v>59</v>
      </c>
      <c r="T1178">
        <f t="shared" si="94"/>
        <v>16.388888888888889</v>
      </c>
    </row>
    <row r="1179" spans="2:20" x14ac:dyDescent="0.2">
      <c r="B1179" s="6" t="s">
        <v>53</v>
      </c>
      <c r="C1179" s="6">
        <v>1171</v>
      </c>
      <c r="D1179" s="6">
        <v>149</v>
      </c>
      <c r="E1179" s="12">
        <v>56.8</v>
      </c>
      <c r="F1179" s="17">
        <f t="shared" si="95"/>
        <v>-0.59722222222222177</v>
      </c>
      <c r="G1179" s="17">
        <f t="shared" si="96"/>
        <v>-2.1499999999999986</v>
      </c>
      <c r="R1179">
        <f t="shared" si="92"/>
        <v>0</v>
      </c>
      <c r="S1179">
        <f t="shared" si="93"/>
        <v>56.8</v>
      </c>
      <c r="T1179">
        <f t="shared" si="94"/>
        <v>15.777777777777777</v>
      </c>
    </row>
    <row r="1180" spans="2:20" x14ac:dyDescent="0.2">
      <c r="B1180" s="6" t="s">
        <v>53</v>
      </c>
      <c r="C1180" s="6">
        <v>1172</v>
      </c>
      <c r="D1180" s="6">
        <v>150</v>
      </c>
      <c r="E1180" s="12">
        <v>54.7</v>
      </c>
      <c r="F1180" s="17">
        <f t="shared" si="95"/>
        <v>-0.56944444444444364</v>
      </c>
      <c r="G1180" s="17">
        <f t="shared" si="96"/>
        <v>-2.0499999999999972</v>
      </c>
      <c r="R1180">
        <f t="shared" si="92"/>
        <v>0</v>
      </c>
      <c r="S1180">
        <f t="shared" si="93"/>
        <v>54.7</v>
      </c>
      <c r="T1180">
        <f t="shared" si="94"/>
        <v>15.194444444444445</v>
      </c>
    </row>
    <row r="1181" spans="2:20" x14ac:dyDescent="0.2">
      <c r="B1181" s="6" t="s">
        <v>53</v>
      </c>
      <c r="C1181" s="6">
        <v>1173</v>
      </c>
      <c r="D1181" s="6">
        <v>151</v>
      </c>
      <c r="E1181" s="12">
        <v>52.7</v>
      </c>
      <c r="F1181" s="17">
        <f t="shared" si="95"/>
        <v>-0.52777777777777835</v>
      </c>
      <c r="G1181" s="17">
        <f t="shared" si="96"/>
        <v>-1.9000000000000021</v>
      </c>
      <c r="R1181">
        <f t="shared" si="92"/>
        <v>0</v>
      </c>
      <c r="S1181">
        <f t="shared" si="93"/>
        <v>52.7</v>
      </c>
      <c r="T1181">
        <f t="shared" si="94"/>
        <v>14.638888888888889</v>
      </c>
    </row>
    <row r="1182" spans="2:20" x14ac:dyDescent="0.2">
      <c r="B1182" s="6" t="s">
        <v>53</v>
      </c>
      <c r="C1182" s="6">
        <v>1174</v>
      </c>
      <c r="D1182" s="6">
        <v>152</v>
      </c>
      <c r="E1182" s="12">
        <v>50.9</v>
      </c>
      <c r="F1182" s="17">
        <f t="shared" si="95"/>
        <v>-0.45833333333333393</v>
      </c>
      <c r="G1182" s="17">
        <f t="shared" si="96"/>
        <v>-1.6500000000000021</v>
      </c>
      <c r="R1182">
        <f t="shared" si="92"/>
        <v>0</v>
      </c>
      <c r="S1182">
        <f t="shared" si="93"/>
        <v>50.9</v>
      </c>
      <c r="T1182">
        <f t="shared" si="94"/>
        <v>14.138888888888888</v>
      </c>
    </row>
    <row r="1183" spans="2:20" x14ac:dyDescent="0.2">
      <c r="B1183" s="6" t="s">
        <v>53</v>
      </c>
      <c r="C1183" s="6">
        <v>1175</v>
      </c>
      <c r="D1183" s="6">
        <v>153</v>
      </c>
      <c r="E1183" s="12">
        <v>49.4</v>
      </c>
      <c r="F1183" s="17">
        <f t="shared" si="95"/>
        <v>-0.38888888888888851</v>
      </c>
      <c r="G1183" s="17">
        <f t="shared" si="96"/>
        <v>-1.3999999999999986</v>
      </c>
      <c r="R1183">
        <f t="shared" si="92"/>
        <v>0</v>
      </c>
      <c r="S1183">
        <f t="shared" si="93"/>
        <v>49.4</v>
      </c>
      <c r="T1183">
        <f t="shared" si="94"/>
        <v>13.722222222222221</v>
      </c>
    </row>
    <row r="1184" spans="2:20" x14ac:dyDescent="0.2">
      <c r="B1184" s="6" t="s">
        <v>53</v>
      </c>
      <c r="C1184" s="6">
        <v>1176</v>
      </c>
      <c r="D1184" s="6">
        <v>154</v>
      </c>
      <c r="E1184" s="12">
        <v>48.1</v>
      </c>
      <c r="F1184" s="17">
        <f t="shared" si="95"/>
        <v>-0.31944444444444403</v>
      </c>
      <c r="G1184" s="17">
        <f t="shared" si="96"/>
        <v>-1.1499999999999986</v>
      </c>
      <c r="R1184">
        <f t="shared" si="92"/>
        <v>0</v>
      </c>
      <c r="S1184">
        <f t="shared" si="93"/>
        <v>48.1</v>
      </c>
      <c r="T1184">
        <f t="shared" si="94"/>
        <v>13.361111111111111</v>
      </c>
    </row>
    <row r="1185" spans="2:20" x14ac:dyDescent="0.2">
      <c r="B1185" s="6" t="s">
        <v>53</v>
      </c>
      <c r="C1185" s="6">
        <v>1177</v>
      </c>
      <c r="D1185" s="6">
        <v>155</v>
      </c>
      <c r="E1185" s="12">
        <v>47.1</v>
      </c>
      <c r="F1185" s="17">
        <f t="shared" si="95"/>
        <v>-0.2222222222222224</v>
      </c>
      <c r="G1185" s="17">
        <f t="shared" si="96"/>
        <v>-0.80000000000000071</v>
      </c>
      <c r="R1185">
        <f t="shared" si="92"/>
        <v>0</v>
      </c>
      <c r="S1185">
        <f t="shared" si="93"/>
        <v>47.1</v>
      </c>
      <c r="T1185">
        <f t="shared" si="94"/>
        <v>13.083333333333334</v>
      </c>
    </row>
    <row r="1186" spans="2:20" x14ac:dyDescent="0.2">
      <c r="B1186" s="6" t="s">
        <v>53</v>
      </c>
      <c r="C1186" s="6">
        <v>1178</v>
      </c>
      <c r="D1186" s="6">
        <v>156</v>
      </c>
      <c r="E1186" s="12">
        <v>46.5</v>
      </c>
      <c r="F1186" s="17">
        <f t="shared" si="95"/>
        <v>-0.1111111111111117</v>
      </c>
      <c r="G1186" s="17">
        <f t="shared" si="96"/>
        <v>-0.40000000000000213</v>
      </c>
      <c r="R1186">
        <f t="shared" si="92"/>
        <v>0</v>
      </c>
      <c r="S1186">
        <f t="shared" si="93"/>
        <v>46.5</v>
      </c>
      <c r="T1186">
        <f t="shared" si="94"/>
        <v>12.916666666666666</v>
      </c>
    </row>
    <row r="1187" spans="2:20" x14ac:dyDescent="0.2">
      <c r="B1187" s="6" t="s">
        <v>53</v>
      </c>
      <c r="C1187" s="6">
        <v>1179</v>
      </c>
      <c r="D1187" s="6">
        <v>157</v>
      </c>
      <c r="E1187" s="12">
        <v>46.3</v>
      </c>
      <c r="F1187" s="17">
        <f t="shared" si="95"/>
        <v>0</v>
      </c>
      <c r="G1187" s="17">
        <f t="shared" si="96"/>
        <v>0</v>
      </c>
      <c r="R1187">
        <f t="shared" si="92"/>
        <v>0</v>
      </c>
      <c r="S1187">
        <f t="shared" si="93"/>
        <v>46.3</v>
      </c>
      <c r="T1187">
        <f t="shared" si="94"/>
        <v>12.861111111111111</v>
      </c>
    </row>
    <row r="1188" spans="2:20" x14ac:dyDescent="0.2">
      <c r="B1188" s="6" t="s">
        <v>53</v>
      </c>
      <c r="C1188" s="6">
        <v>1180</v>
      </c>
      <c r="D1188" s="6">
        <v>158</v>
      </c>
      <c r="E1188" s="12">
        <v>46.5</v>
      </c>
      <c r="F1188" s="17">
        <f t="shared" si="95"/>
        <v>0.12500000000000078</v>
      </c>
      <c r="G1188" s="17">
        <f t="shared" si="96"/>
        <v>0.45000000000000284</v>
      </c>
      <c r="R1188">
        <f t="shared" si="92"/>
        <v>0</v>
      </c>
      <c r="S1188">
        <f t="shared" si="93"/>
        <v>46.5</v>
      </c>
      <c r="T1188">
        <f t="shared" si="94"/>
        <v>12.916666666666666</v>
      </c>
    </row>
    <row r="1189" spans="2:20" x14ac:dyDescent="0.2">
      <c r="B1189" s="6" t="s">
        <v>53</v>
      </c>
      <c r="C1189" s="6">
        <v>1181</v>
      </c>
      <c r="D1189" s="6">
        <v>159</v>
      </c>
      <c r="E1189" s="12">
        <v>47.2</v>
      </c>
      <c r="F1189" s="17">
        <f t="shared" si="95"/>
        <v>0.24999999999999961</v>
      </c>
      <c r="G1189" s="17">
        <f t="shared" si="96"/>
        <v>0.89999999999999858</v>
      </c>
      <c r="R1189">
        <f t="shared" si="92"/>
        <v>0</v>
      </c>
      <c r="S1189">
        <f t="shared" si="93"/>
        <v>47.2</v>
      </c>
      <c r="T1189">
        <f t="shared" si="94"/>
        <v>13.111111111111111</v>
      </c>
    </row>
    <row r="1190" spans="2:20" x14ac:dyDescent="0.2">
      <c r="B1190" s="6" t="s">
        <v>53</v>
      </c>
      <c r="C1190" s="6">
        <v>1182</v>
      </c>
      <c r="D1190" s="6">
        <v>160</v>
      </c>
      <c r="E1190" s="12">
        <v>48.3</v>
      </c>
      <c r="F1190" s="17">
        <f t="shared" si="95"/>
        <v>0.34722222222222221</v>
      </c>
      <c r="G1190" s="17">
        <f t="shared" si="96"/>
        <v>1.25</v>
      </c>
      <c r="R1190">
        <f t="shared" si="92"/>
        <v>0</v>
      </c>
      <c r="S1190">
        <f t="shared" si="93"/>
        <v>48.3</v>
      </c>
      <c r="T1190">
        <f t="shared" si="94"/>
        <v>13.416666666666666</v>
      </c>
    </row>
    <row r="1191" spans="2:20" x14ac:dyDescent="0.2">
      <c r="B1191" s="6" t="s">
        <v>53</v>
      </c>
      <c r="C1191" s="6">
        <v>1183</v>
      </c>
      <c r="D1191" s="6">
        <v>161</v>
      </c>
      <c r="E1191" s="12">
        <v>49.7</v>
      </c>
      <c r="F1191" s="17">
        <f t="shared" si="95"/>
        <v>0.41666666666666663</v>
      </c>
      <c r="G1191" s="17">
        <f t="shared" si="96"/>
        <v>1.5</v>
      </c>
      <c r="R1191">
        <f t="shared" si="92"/>
        <v>0</v>
      </c>
      <c r="S1191">
        <f t="shared" si="93"/>
        <v>49.7</v>
      </c>
      <c r="T1191">
        <f t="shared" si="94"/>
        <v>13.805555555555555</v>
      </c>
    </row>
    <row r="1192" spans="2:20" x14ac:dyDescent="0.2">
      <c r="B1192" s="6" t="s">
        <v>53</v>
      </c>
      <c r="C1192" s="6">
        <v>1184</v>
      </c>
      <c r="D1192" s="6">
        <v>162</v>
      </c>
      <c r="E1192" s="12">
        <v>51.3</v>
      </c>
      <c r="F1192" s="17">
        <f t="shared" si="95"/>
        <v>0.45833333333333293</v>
      </c>
      <c r="G1192" s="17">
        <f t="shared" si="96"/>
        <v>1.6499999999999986</v>
      </c>
      <c r="R1192">
        <f t="shared" si="92"/>
        <v>0</v>
      </c>
      <c r="S1192">
        <f t="shared" si="93"/>
        <v>51.3</v>
      </c>
      <c r="T1192">
        <f t="shared" si="94"/>
        <v>14.249999999999998</v>
      </c>
    </row>
    <row r="1193" spans="2:20" x14ac:dyDescent="0.2">
      <c r="B1193" s="6" t="s">
        <v>53</v>
      </c>
      <c r="C1193" s="6">
        <v>1185</v>
      </c>
      <c r="D1193" s="6">
        <v>163</v>
      </c>
      <c r="E1193" s="12">
        <v>53</v>
      </c>
      <c r="F1193" s="17">
        <f t="shared" si="95"/>
        <v>0.50000000000000022</v>
      </c>
      <c r="G1193" s="17">
        <f t="shared" si="96"/>
        <v>1.8000000000000007</v>
      </c>
      <c r="R1193">
        <f t="shared" si="92"/>
        <v>0</v>
      </c>
      <c r="S1193">
        <f t="shared" si="93"/>
        <v>53</v>
      </c>
      <c r="T1193">
        <f t="shared" si="94"/>
        <v>14.722222222222221</v>
      </c>
    </row>
    <row r="1194" spans="2:20" x14ac:dyDescent="0.2">
      <c r="B1194" s="6" t="s">
        <v>53</v>
      </c>
      <c r="C1194" s="6">
        <v>1186</v>
      </c>
      <c r="D1194" s="6">
        <v>164</v>
      </c>
      <c r="E1194" s="12">
        <v>54.9</v>
      </c>
      <c r="F1194" s="17">
        <f t="shared" si="95"/>
        <v>0.51388888888888928</v>
      </c>
      <c r="G1194" s="17">
        <f t="shared" si="96"/>
        <v>1.8500000000000014</v>
      </c>
      <c r="R1194">
        <f t="shared" si="92"/>
        <v>0</v>
      </c>
      <c r="S1194">
        <f t="shared" si="93"/>
        <v>54.9</v>
      </c>
      <c r="T1194">
        <f t="shared" si="94"/>
        <v>15.25</v>
      </c>
    </row>
    <row r="1195" spans="2:20" x14ac:dyDescent="0.2">
      <c r="B1195" s="6" t="s">
        <v>53</v>
      </c>
      <c r="C1195" s="6">
        <v>1187</v>
      </c>
      <c r="D1195" s="6">
        <v>165</v>
      </c>
      <c r="E1195" s="12">
        <v>56.7</v>
      </c>
      <c r="F1195" s="17">
        <f t="shared" si="95"/>
        <v>0.51388888888888928</v>
      </c>
      <c r="G1195" s="17">
        <f t="shared" si="96"/>
        <v>1.8500000000000014</v>
      </c>
      <c r="R1195">
        <f t="shared" si="92"/>
        <v>0</v>
      </c>
      <c r="S1195">
        <f t="shared" si="93"/>
        <v>56.7</v>
      </c>
      <c r="T1195">
        <f t="shared" si="94"/>
        <v>15.75</v>
      </c>
    </row>
    <row r="1196" spans="2:20" x14ac:dyDescent="0.2">
      <c r="B1196" s="6" t="s">
        <v>53</v>
      </c>
      <c r="C1196" s="6">
        <v>1188</v>
      </c>
      <c r="D1196" s="6">
        <v>166</v>
      </c>
      <c r="E1196" s="12">
        <v>58.6</v>
      </c>
      <c r="F1196" s="17">
        <f t="shared" si="95"/>
        <v>0.4861111111111111</v>
      </c>
      <c r="G1196" s="17">
        <f t="shared" si="96"/>
        <v>1.75</v>
      </c>
      <c r="R1196">
        <f t="shared" si="92"/>
        <v>0</v>
      </c>
      <c r="S1196">
        <f t="shared" si="93"/>
        <v>58.6</v>
      </c>
      <c r="T1196">
        <f t="shared" si="94"/>
        <v>16.277777777777779</v>
      </c>
    </row>
    <row r="1197" spans="2:20" x14ac:dyDescent="0.2">
      <c r="B1197" s="6" t="s">
        <v>53</v>
      </c>
      <c r="C1197" s="6">
        <v>1189</v>
      </c>
      <c r="D1197" s="6">
        <v>167</v>
      </c>
      <c r="E1197" s="12">
        <v>60.2</v>
      </c>
      <c r="F1197" s="17">
        <f t="shared" si="95"/>
        <v>0.41666666666666663</v>
      </c>
      <c r="G1197" s="17">
        <f t="shared" si="96"/>
        <v>1.5</v>
      </c>
      <c r="R1197">
        <f t="shared" si="92"/>
        <v>0</v>
      </c>
      <c r="S1197">
        <f t="shared" si="93"/>
        <v>60.2</v>
      </c>
      <c r="T1197">
        <f t="shared" si="94"/>
        <v>16.722222222222221</v>
      </c>
    </row>
    <row r="1198" spans="2:20" x14ac:dyDescent="0.2">
      <c r="B1198" s="6" t="s">
        <v>53</v>
      </c>
      <c r="C1198" s="6">
        <v>1190</v>
      </c>
      <c r="D1198" s="6">
        <v>168</v>
      </c>
      <c r="E1198" s="12">
        <v>61.6</v>
      </c>
      <c r="F1198" s="17">
        <f t="shared" si="95"/>
        <v>0.33333333333333315</v>
      </c>
      <c r="G1198" s="17">
        <f t="shared" si="96"/>
        <v>1.1999999999999993</v>
      </c>
      <c r="R1198">
        <f t="shared" si="92"/>
        <v>0</v>
      </c>
      <c r="S1198">
        <f t="shared" si="93"/>
        <v>61.6</v>
      </c>
      <c r="T1198">
        <f t="shared" si="94"/>
        <v>17.111111111111111</v>
      </c>
    </row>
    <row r="1199" spans="2:20" x14ac:dyDescent="0.2">
      <c r="B1199" s="6" t="s">
        <v>53</v>
      </c>
      <c r="C1199" s="6">
        <v>1191</v>
      </c>
      <c r="D1199" s="6">
        <v>169</v>
      </c>
      <c r="E1199" s="12">
        <v>62.6</v>
      </c>
      <c r="F1199" s="17">
        <f t="shared" si="95"/>
        <v>0.20833333333333331</v>
      </c>
      <c r="G1199" s="17">
        <f t="shared" si="96"/>
        <v>0.75</v>
      </c>
      <c r="R1199">
        <f t="shared" si="92"/>
        <v>0</v>
      </c>
      <c r="S1199">
        <f t="shared" si="93"/>
        <v>62.6</v>
      </c>
      <c r="T1199">
        <f t="shared" si="94"/>
        <v>17.388888888888889</v>
      </c>
    </row>
    <row r="1200" spans="2:20" x14ac:dyDescent="0.2">
      <c r="B1200" s="6" t="s">
        <v>53</v>
      </c>
      <c r="C1200" s="6">
        <v>1192</v>
      </c>
      <c r="D1200" s="6">
        <v>170</v>
      </c>
      <c r="E1200" s="12">
        <v>63.1</v>
      </c>
      <c r="F1200" s="17">
        <f t="shared" si="95"/>
        <v>6.9444444444444448E-2</v>
      </c>
      <c r="G1200" s="17">
        <f t="shared" si="96"/>
        <v>0.25</v>
      </c>
      <c r="R1200">
        <f t="shared" si="92"/>
        <v>0</v>
      </c>
      <c r="S1200">
        <f t="shared" si="93"/>
        <v>63.1</v>
      </c>
      <c r="T1200">
        <f t="shared" si="94"/>
        <v>17.527777777777779</v>
      </c>
    </row>
    <row r="1201" spans="2:20" x14ac:dyDescent="0.2">
      <c r="B1201" s="6" t="s">
        <v>53</v>
      </c>
      <c r="C1201" s="6">
        <v>1193</v>
      </c>
      <c r="D1201" s="6">
        <v>171</v>
      </c>
      <c r="E1201" s="12">
        <v>63.1</v>
      </c>
      <c r="F1201" s="17">
        <f t="shared" si="95"/>
        <v>-4.1666666666667261E-2</v>
      </c>
      <c r="G1201" s="17">
        <f t="shared" si="96"/>
        <v>-0.15000000000000213</v>
      </c>
      <c r="R1201">
        <f t="shared" si="92"/>
        <v>0</v>
      </c>
      <c r="S1201">
        <f t="shared" si="93"/>
        <v>63.1</v>
      </c>
      <c r="T1201">
        <f t="shared" si="94"/>
        <v>17.527777777777779</v>
      </c>
    </row>
    <row r="1202" spans="2:20" x14ac:dyDescent="0.2">
      <c r="B1202" s="6" t="s">
        <v>53</v>
      </c>
      <c r="C1202" s="6">
        <v>1194</v>
      </c>
      <c r="D1202" s="6">
        <v>172</v>
      </c>
      <c r="E1202" s="12">
        <v>62.8</v>
      </c>
      <c r="F1202" s="17">
        <f t="shared" si="95"/>
        <v>-0.12499999999999981</v>
      </c>
      <c r="G1202" s="17">
        <f t="shared" si="96"/>
        <v>-0.44999999999999929</v>
      </c>
      <c r="R1202">
        <f t="shared" si="92"/>
        <v>0</v>
      </c>
      <c r="S1202">
        <f t="shared" si="93"/>
        <v>62.8</v>
      </c>
      <c r="T1202">
        <f t="shared" si="94"/>
        <v>17.444444444444443</v>
      </c>
    </row>
    <row r="1203" spans="2:20" x14ac:dyDescent="0.2">
      <c r="B1203" s="6" t="s">
        <v>53</v>
      </c>
      <c r="C1203" s="6">
        <v>1195</v>
      </c>
      <c r="D1203" s="6">
        <v>173</v>
      </c>
      <c r="E1203" s="12">
        <v>62.2</v>
      </c>
      <c r="F1203" s="17">
        <f t="shared" si="95"/>
        <v>-0.19444444444444425</v>
      </c>
      <c r="G1203" s="17">
        <f t="shared" si="96"/>
        <v>-0.69999999999999929</v>
      </c>
      <c r="R1203">
        <f t="shared" si="92"/>
        <v>0</v>
      </c>
      <c r="S1203">
        <f t="shared" si="93"/>
        <v>62.2</v>
      </c>
      <c r="T1203">
        <f t="shared" si="94"/>
        <v>17.277777777777779</v>
      </c>
    </row>
    <row r="1204" spans="2:20" x14ac:dyDescent="0.2">
      <c r="B1204" s="6" t="s">
        <v>53</v>
      </c>
      <c r="C1204" s="6">
        <v>1196</v>
      </c>
      <c r="D1204" s="6">
        <v>174</v>
      </c>
      <c r="E1204" s="12">
        <v>61.4</v>
      </c>
      <c r="F1204" s="17">
        <f t="shared" si="95"/>
        <v>-0.20833333333333331</v>
      </c>
      <c r="G1204" s="17">
        <f t="shared" si="96"/>
        <v>-0.75</v>
      </c>
      <c r="R1204">
        <f t="shared" si="92"/>
        <v>0</v>
      </c>
      <c r="S1204">
        <f t="shared" si="93"/>
        <v>61.4</v>
      </c>
      <c r="T1204">
        <f t="shared" si="94"/>
        <v>17.055555555555554</v>
      </c>
    </row>
    <row r="1205" spans="2:20" x14ac:dyDescent="0.2">
      <c r="B1205" s="6" t="s">
        <v>53</v>
      </c>
      <c r="C1205" s="6">
        <v>1197</v>
      </c>
      <c r="D1205" s="6">
        <v>175</v>
      </c>
      <c r="E1205" s="12">
        <v>60.7</v>
      </c>
      <c r="F1205" s="17">
        <f t="shared" si="95"/>
        <v>-0.18055555555555516</v>
      </c>
      <c r="G1205" s="17">
        <f t="shared" si="96"/>
        <v>-0.64999999999999858</v>
      </c>
      <c r="R1205">
        <f t="shared" si="92"/>
        <v>0</v>
      </c>
      <c r="S1205">
        <f t="shared" si="93"/>
        <v>60.7</v>
      </c>
      <c r="T1205">
        <f t="shared" si="94"/>
        <v>16.861111111111111</v>
      </c>
    </row>
    <row r="1206" spans="2:20" x14ac:dyDescent="0.2">
      <c r="B1206" s="6" t="s">
        <v>53</v>
      </c>
      <c r="C1206" s="6">
        <v>1198</v>
      </c>
      <c r="D1206" s="6">
        <v>176</v>
      </c>
      <c r="E1206" s="12">
        <v>60.1</v>
      </c>
      <c r="F1206" s="17">
        <f t="shared" si="95"/>
        <v>-0.12500000000000078</v>
      </c>
      <c r="G1206" s="17">
        <f t="shared" si="96"/>
        <v>-0.45000000000000284</v>
      </c>
      <c r="R1206">
        <f t="shared" si="92"/>
        <v>0</v>
      </c>
      <c r="S1206">
        <f t="shared" si="93"/>
        <v>60.1</v>
      </c>
      <c r="T1206">
        <f t="shared" si="94"/>
        <v>16.694444444444443</v>
      </c>
    </row>
    <row r="1207" spans="2:20" x14ac:dyDescent="0.2">
      <c r="B1207" s="6" t="s">
        <v>53</v>
      </c>
      <c r="C1207" s="6">
        <v>1199</v>
      </c>
      <c r="D1207" s="6">
        <v>177</v>
      </c>
      <c r="E1207" s="12">
        <v>59.8</v>
      </c>
      <c r="F1207" s="17">
        <f t="shared" si="95"/>
        <v>-2.7777777777778172E-2</v>
      </c>
      <c r="G1207" s="17">
        <f t="shared" si="96"/>
        <v>-0.10000000000000142</v>
      </c>
      <c r="R1207">
        <f t="shared" si="92"/>
        <v>0</v>
      </c>
      <c r="S1207">
        <f t="shared" si="93"/>
        <v>59.8</v>
      </c>
      <c r="T1207">
        <f t="shared" si="94"/>
        <v>16.611111111111111</v>
      </c>
    </row>
    <row r="1208" spans="2:20" x14ac:dyDescent="0.2">
      <c r="B1208" s="6" t="s">
        <v>53</v>
      </c>
      <c r="C1208" s="6">
        <v>1200</v>
      </c>
      <c r="D1208" s="6">
        <v>178</v>
      </c>
      <c r="E1208" s="12">
        <v>59.9</v>
      </c>
      <c r="F1208" s="17">
        <f t="shared" si="95"/>
        <v>8.3333333333333523E-2</v>
      </c>
      <c r="G1208" s="17">
        <f t="shared" si="96"/>
        <v>0.30000000000000071</v>
      </c>
      <c r="R1208">
        <f t="shared" si="92"/>
        <v>0</v>
      </c>
      <c r="S1208">
        <f t="shared" si="93"/>
        <v>59.9</v>
      </c>
      <c r="T1208">
        <f t="shared" si="94"/>
        <v>16.638888888888889</v>
      </c>
    </row>
    <row r="1209" spans="2:20" x14ac:dyDescent="0.2">
      <c r="B1209" s="6" t="s">
        <v>53</v>
      </c>
      <c r="C1209" s="6">
        <v>1201</v>
      </c>
      <c r="D1209" s="6">
        <v>179</v>
      </c>
      <c r="E1209" s="12">
        <v>60.4</v>
      </c>
      <c r="F1209" s="17">
        <f t="shared" si="95"/>
        <v>0.20833333333333331</v>
      </c>
      <c r="G1209" s="17">
        <f t="shared" si="96"/>
        <v>0.75</v>
      </c>
      <c r="R1209">
        <f t="shared" si="92"/>
        <v>0</v>
      </c>
      <c r="S1209">
        <f t="shared" si="93"/>
        <v>60.4</v>
      </c>
      <c r="T1209">
        <f t="shared" si="94"/>
        <v>16.777777777777779</v>
      </c>
    </row>
    <row r="1210" spans="2:20" x14ac:dyDescent="0.2">
      <c r="B1210" s="6" t="s">
        <v>53</v>
      </c>
      <c r="C1210" s="6">
        <v>1202</v>
      </c>
      <c r="D1210" s="6">
        <v>180</v>
      </c>
      <c r="E1210" s="12">
        <v>61.4</v>
      </c>
      <c r="F1210" s="17">
        <f t="shared" si="95"/>
        <v>0.31944444444444503</v>
      </c>
      <c r="G1210" s="17">
        <f t="shared" si="96"/>
        <v>1.1500000000000021</v>
      </c>
      <c r="R1210">
        <f t="shared" si="92"/>
        <v>0</v>
      </c>
      <c r="S1210">
        <f t="shared" si="93"/>
        <v>61.4</v>
      </c>
      <c r="T1210">
        <f t="shared" si="94"/>
        <v>17.055555555555554</v>
      </c>
    </row>
    <row r="1211" spans="2:20" x14ac:dyDescent="0.2">
      <c r="B1211" s="6" t="s">
        <v>53</v>
      </c>
      <c r="C1211" s="6">
        <v>1203</v>
      </c>
      <c r="D1211" s="6">
        <v>181</v>
      </c>
      <c r="E1211" s="12">
        <v>62.7</v>
      </c>
      <c r="F1211" s="17">
        <f t="shared" si="95"/>
        <v>0.40277777777777757</v>
      </c>
      <c r="G1211" s="17">
        <f t="shared" si="96"/>
        <v>1.4499999999999993</v>
      </c>
      <c r="R1211">
        <f t="shared" si="92"/>
        <v>0</v>
      </c>
      <c r="S1211">
        <f t="shared" si="93"/>
        <v>62.7</v>
      </c>
      <c r="T1211">
        <f t="shared" si="94"/>
        <v>17.416666666666668</v>
      </c>
    </row>
    <row r="1212" spans="2:20" x14ac:dyDescent="0.2">
      <c r="B1212" s="6" t="s">
        <v>53</v>
      </c>
      <c r="C1212" s="6">
        <v>1204</v>
      </c>
      <c r="D1212" s="6">
        <v>182</v>
      </c>
      <c r="E1212" s="12">
        <v>64.3</v>
      </c>
      <c r="F1212" s="17">
        <f t="shared" si="95"/>
        <v>0.47222222222222104</v>
      </c>
      <c r="G1212" s="17">
        <f t="shared" si="96"/>
        <v>1.6999999999999957</v>
      </c>
      <c r="R1212">
        <f t="shared" si="92"/>
        <v>0</v>
      </c>
      <c r="S1212">
        <f t="shared" si="93"/>
        <v>64.3</v>
      </c>
      <c r="T1212">
        <f t="shared" si="94"/>
        <v>17.861111111111111</v>
      </c>
    </row>
    <row r="1213" spans="2:20" x14ac:dyDescent="0.2">
      <c r="B1213" s="6" t="s">
        <v>53</v>
      </c>
      <c r="C1213" s="6">
        <v>1205</v>
      </c>
      <c r="D1213" s="6">
        <v>183</v>
      </c>
      <c r="E1213" s="12">
        <v>66.099999999999994</v>
      </c>
      <c r="F1213" s="17">
        <f t="shared" si="95"/>
        <v>0.50000000000000122</v>
      </c>
      <c r="G1213" s="17">
        <f t="shared" si="96"/>
        <v>1.8000000000000043</v>
      </c>
      <c r="R1213">
        <f t="shared" si="92"/>
        <v>0</v>
      </c>
      <c r="S1213">
        <f t="shared" si="93"/>
        <v>66.099999999999994</v>
      </c>
      <c r="T1213">
        <f t="shared" si="94"/>
        <v>18.361111111111111</v>
      </c>
    </row>
    <row r="1214" spans="2:20" x14ac:dyDescent="0.2">
      <c r="B1214" s="6" t="s">
        <v>53</v>
      </c>
      <c r="C1214" s="6">
        <v>1206</v>
      </c>
      <c r="D1214" s="6">
        <v>184</v>
      </c>
      <c r="E1214" s="12">
        <v>67.900000000000006</v>
      </c>
      <c r="F1214" s="17">
        <f t="shared" si="95"/>
        <v>0.50000000000000122</v>
      </c>
      <c r="G1214" s="17">
        <f t="shared" si="96"/>
        <v>1.8000000000000043</v>
      </c>
      <c r="R1214">
        <f t="shared" si="92"/>
        <v>0</v>
      </c>
      <c r="S1214">
        <f t="shared" si="93"/>
        <v>67.900000000000006</v>
      </c>
      <c r="T1214">
        <f t="shared" si="94"/>
        <v>18.861111111111111</v>
      </c>
    </row>
    <row r="1215" spans="2:20" x14ac:dyDescent="0.2">
      <c r="B1215" s="6" t="s">
        <v>53</v>
      </c>
      <c r="C1215" s="6">
        <v>1207</v>
      </c>
      <c r="D1215" s="6">
        <v>185</v>
      </c>
      <c r="E1215" s="12">
        <v>69.7</v>
      </c>
      <c r="F1215" s="17">
        <f t="shared" si="95"/>
        <v>0.4861111111111111</v>
      </c>
      <c r="G1215" s="17">
        <f t="shared" si="96"/>
        <v>1.75</v>
      </c>
      <c r="R1215">
        <f t="shared" si="92"/>
        <v>0</v>
      </c>
      <c r="S1215">
        <f t="shared" si="93"/>
        <v>69.7</v>
      </c>
      <c r="T1215">
        <f t="shared" si="94"/>
        <v>19.361111111111111</v>
      </c>
    </row>
    <row r="1216" spans="2:20" x14ac:dyDescent="0.2">
      <c r="B1216" s="6" t="s">
        <v>53</v>
      </c>
      <c r="C1216" s="6">
        <v>1208</v>
      </c>
      <c r="D1216" s="6">
        <v>186</v>
      </c>
      <c r="E1216" s="12">
        <v>71.400000000000006</v>
      </c>
      <c r="F1216" s="17">
        <f t="shared" si="95"/>
        <v>0.47222222222222104</v>
      </c>
      <c r="G1216" s="17">
        <f t="shared" si="96"/>
        <v>1.6999999999999957</v>
      </c>
      <c r="R1216">
        <f t="shared" si="92"/>
        <v>0</v>
      </c>
      <c r="S1216">
        <f t="shared" si="93"/>
        <v>71.400000000000006</v>
      </c>
      <c r="T1216">
        <f t="shared" si="94"/>
        <v>19.833333333333336</v>
      </c>
    </row>
    <row r="1217" spans="2:20" x14ac:dyDescent="0.2">
      <c r="B1217" s="6" t="s">
        <v>53</v>
      </c>
      <c r="C1217" s="6">
        <v>1209</v>
      </c>
      <c r="D1217" s="6">
        <v>187</v>
      </c>
      <c r="E1217" s="12">
        <v>73.099999999999994</v>
      </c>
      <c r="F1217" s="17">
        <f t="shared" si="95"/>
        <v>0.45833333333333293</v>
      </c>
      <c r="G1217" s="17">
        <f t="shared" si="96"/>
        <v>1.6499999999999986</v>
      </c>
      <c r="R1217">
        <f t="shared" si="92"/>
        <v>0</v>
      </c>
      <c r="S1217">
        <f t="shared" si="93"/>
        <v>73.099999999999994</v>
      </c>
      <c r="T1217">
        <f t="shared" si="94"/>
        <v>20.305555555555554</v>
      </c>
    </row>
    <row r="1218" spans="2:20" x14ac:dyDescent="0.2">
      <c r="B1218" s="6" t="s">
        <v>53</v>
      </c>
      <c r="C1218" s="6">
        <v>1210</v>
      </c>
      <c r="D1218" s="6">
        <v>188</v>
      </c>
      <c r="E1218" s="12">
        <v>74.7</v>
      </c>
      <c r="F1218" s="17">
        <f t="shared" si="95"/>
        <v>0.43055555555555675</v>
      </c>
      <c r="G1218" s="17">
        <f t="shared" si="96"/>
        <v>1.5500000000000043</v>
      </c>
      <c r="R1218">
        <f t="shared" si="92"/>
        <v>0</v>
      </c>
      <c r="S1218">
        <f t="shared" si="93"/>
        <v>74.7</v>
      </c>
      <c r="T1218">
        <f t="shared" si="94"/>
        <v>20.75</v>
      </c>
    </row>
    <row r="1219" spans="2:20" x14ac:dyDescent="0.2">
      <c r="B1219" s="6" t="s">
        <v>53</v>
      </c>
      <c r="C1219" s="6">
        <v>1211</v>
      </c>
      <c r="D1219" s="6">
        <v>189</v>
      </c>
      <c r="E1219" s="12">
        <v>76.2</v>
      </c>
      <c r="F1219" s="17">
        <f t="shared" si="95"/>
        <v>0.38888888888888851</v>
      </c>
      <c r="G1219" s="17">
        <f t="shared" si="96"/>
        <v>1.3999999999999986</v>
      </c>
      <c r="R1219">
        <f t="shared" si="92"/>
        <v>0</v>
      </c>
      <c r="S1219">
        <f t="shared" si="93"/>
        <v>76.2</v>
      </c>
      <c r="T1219">
        <f t="shared" si="94"/>
        <v>21.166666666666668</v>
      </c>
    </row>
    <row r="1220" spans="2:20" x14ac:dyDescent="0.2">
      <c r="B1220" s="6" t="s">
        <v>53</v>
      </c>
      <c r="C1220" s="6">
        <v>1212</v>
      </c>
      <c r="D1220" s="6">
        <v>190</v>
      </c>
      <c r="E1220" s="12">
        <v>77.5</v>
      </c>
      <c r="F1220" s="17">
        <f t="shared" si="95"/>
        <v>0.33333333333333215</v>
      </c>
      <c r="G1220" s="17">
        <f t="shared" si="96"/>
        <v>1.1999999999999957</v>
      </c>
      <c r="R1220">
        <f t="shared" si="92"/>
        <v>0</v>
      </c>
      <c r="S1220">
        <f t="shared" si="93"/>
        <v>77.5</v>
      </c>
      <c r="T1220">
        <f t="shared" si="94"/>
        <v>21.527777777777779</v>
      </c>
    </row>
    <row r="1221" spans="2:20" x14ac:dyDescent="0.2">
      <c r="B1221" s="6" t="s">
        <v>53</v>
      </c>
      <c r="C1221" s="6">
        <v>1213</v>
      </c>
      <c r="D1221" s="6">
        <v>191</v>
      </c>
      <c r="E1221" s="12">
        <v>78.599999999999994</v>
      </c>
      <c r="F1221" s="17">
        <f t="shared" si="95"/>
        <v>0.30555555555555597</v>
      </c>
      <c r="G1221" s="17">
        <f t="shared" si="96"/>
        <v>1.1000000000000014</v>
      </c>
      <c r="R1221">
        <f t="shared" si="92"/>
        <v>0</v>
      </c>
      <c r="S1221">
        <f t="shared" si="93"/>
        <v>78.599999999999994</v>
      </c>
      <c r="T1221">
        <f t="shared" si="94"/>
        <v>21.833333333333332</v>
      </c>
    </row>
    <row r="1222" spans="2:20" x14ac:dyDescent="0.2">
      <c r="B1222" s="6" t="s">
        <v>53</v>
      </c>
      <c r="C1222" s="6">
        <v>1214</v>
      </c>
      <c r="D1222" s="6">
        <v>192</v>
      </c>
      <c r="E1222" s="12">
        <v>79.7</v>
      </c>
      <c r="F1222" s="17">
        <f t="shared" si="95"/>
        <v>0.27777777777777779</v>
      </c>
      <c r="G1222" s="17">
        <f t="shared" si="96"/>
        <v>1</v>
      </c>
      <c r="R1222">
        <f t="shared" si="92"/>
        <v>0</v>
      </c>
      <c r="S1222">
        <f t="shared" si="93"/>
        <v>79.7</v>
      </c>
      <c r="T1222">
        <f t="shared" si="94"/>
        <v>22.138888888888889</v>
      </c>
    </row>
    <row r="1223" spans="2:20" x14ac:dyDescent="0.2">
      <c r="B1223" s="6" t="s">
        <v>53</v>
      </c>
      <c r="C1223" s="6">
        <v>1215</v>
      </c>
      <c r="D1223" s="6">
        <v>193</v>
      </c>
      <c r="E1223" s="12">
        <v>80.599999999999994</v>
      </c>
      <c r="F1223" s="17">
        <f t="shared" si="95"/>
        <v>0.24999999999999961</v>
      </c>
      <c r="G1223" s="17">
        <f t="shared" si="96"/>
        <v>0.89999999999999858</v>
      </c>
      <c r="R1223">
        <f t="shared" si="92"/>
        <v>0</v>
      </c>
      <c r="S1223">
        <f t="shared" si="93"/>
        <v>80.599999999999994</v>
      </c>
      <c r="T1223">
        <f t="shared" si="94"/>
        <v>22.388888888888886</v>
      </c>
    </row>
    <row r="1224" spans="2:20" x14ac:dyDescent="0.2">
      <c r="B1224" s="6" t="s">
        <v>53</v>
      </c>
      <c r="C1224" s="6">
        <v>1216</v>
      </c>
      <c r="D1224" s="6">
        <v>194</v>
      </c>
      <c r="E1224" s="12">
        <v>81.5</v>
      </c>
      <c r="F1224" s="17">
        <f t="shared" si="95"/>
        <v>0.2222222222222234</v>
      </c>
      <c r="G1224" s="17">
        <f t="shared" si="96"/>
        <v>0.80000000000000426</v>
      </c>
      <c r="R1224">
        <f t="shared" ref="R1224:R1287" si="97">IF(E1224&lt;1,1,0)</f>
        <v>0</v>
      </c>
      <c r="S1224">
        <f t="shared" ref="S1224:S1287" si="98">IF(R1224=1,"",E1224)</f>
        <v>81.5</v>
      </c>
      <c r="T1224">
        <f t="shared" ref="T1224:T1287" si="99">E1224/3.6</f>
        <v>22.638888888888889</v>
      </c>
    </row>
    <row r="1225" spans="2:20" x14ac:dyDescent="0.2">
      <c r="B1225" s="6" t="s">
        <v>53</v>
      </c>
      <c r="C1225" s="6">
        <v>1217</v>
      </c>
      <c r="D1225" s="6">
        <v>195</v>
      </c>
      <c r="E1225" s="12">
        <v>82.2</v>
      </c>
      <c r="F1225" s="17">
        <f t="shared" si="95"/>
        <v>0.20833333333333331</v>
      </c>
      <c r="G1225" s="17">
        <f t="shared" si="96"/>
        <v>0.75</v>
      </c>
      <c r="R1225">
        <f t="shared" si="97"/>
        <v>0</v>
      </c>
      <c r="S1225">
        <f t="shared" si="98"/>
        <v>82.2</v>
      </c>
      <c r="T1225">
        <f t="shared" si="99"/>
        <v>22.833333333333332</v>
      </c>
    </row>
    <row r="1226" spans="2:20" x14ac:dyDescent="0.2">
      <c r="B1226" s="6" t="s">
        <v>53</v>
      </c>
      <c r="C1226" s="6">
        <v>1218</v>
      </c>
      <c r="D1226" s="6">
        <v>196</v>
      </c>
      <c r="E1226" s="12">
        <v>83</v>
      </c>
      <c r="F1226" s="17">
        <f t="shared" si="95"/>
        <v>0.20833333333333331</v>
      </c>
      <c r="G1226" s="17">
        <f t="shared" si="96"/>
        <v>0.75</v>
      </c>
      <c r="R1226">
        <f t="shared" si="97"/>
        <v>0</v>
      </c>
      <c r="S1226">
        <f t="shared" si="98"/>
        <v>83</v>
      </c>
      <c r="T1226">
        <f t="shared" si="99"/>
        <v>23.055555555555554</v>
      </c>
    </row>
    <row r="1227" spans="2:20" x14ac:dyDescent="0.2">
      <c r="B1227" s="6" t="s">
        <v>53</v>
      </c>
      <c r="C1227" s="6">
        <v>1219</v>
      </c>
      <c r="D1227" s="6">
        <v>197</v>
      </c>
      <c r="E1227" s="12">
        <v>83.7</v>
      </c>
      <c r="F1227" s="17">
        <f t="shared" si="95"/>
        <v>0.19444444444444522</v>
      </c>
      <c r="G1227" s="17">
        <f t="shared" si="96"/>
        <v>0.70000000000000284</v>
      </c>
      <c r="R1227">
        <f t="shared" si="97"/>
        <v>0</v>
      </c>
      <c r="S1227">
        <f t="shared" si="98"/>
        <v>83.7</v>
      </c>
      <c r="T1227">
        <f t="shared" si="99"/>
        <v>23.25</v>
      </c>
    </row>
    <row r="1228" spans="2:20" x14ac:dyDescent="0.2">
      <c r="B1228" s="6" t="s">
        <v>53</v>
      </c>
      <c r="C1228" s="6">
        <v>1220</v>
      </c>
      <c r="D1228" s="6">
        <v>198</v>
      </c>
      <c r="E1228" s="12">
        <v>84.4</v>
      </c>
      <c r="F1228" s="17">
        <f t="shared" si="95"/>
        <v>0.16666666666666705</v>
      </c>
      <c r="G1228" s="17">
        <f t="shared" si="96"/>
        <v>0.60000000000000142</v>
      </c>
      <c r="R1228">
        <f t="shared" si="97"/>
        <v>0</v>
      </c>
      <c r="S1228">
        <f t="shared" si="98"/>
        <v>84.4</v>
      </c>
      <c r="T1228">
        <f t="shared" si="99"/>
        <v>23.444444444444446</v>
      </c>
    </row>
    <row r="1229" spans="2:20" x14ac:dyDescent="0.2">
      <c r="B1229" s="6" t="s">
        <v>53</v>
      </c>
      <c r="C1229" s="6">
        <v>1221</v>
      </c>
      <c r="D1229" s="6">
        <v>199</v>
      </c>
      <c r="E1229" s="12">
        <v>84.9</v>
      </c>
      <c r="F1229" s="17">
        <f t="shared" si="95"/>
        <v>9.7222222222220642E-2</v>
      </c>
      <c r="G1229" s="17">
        <f t="shared" si="96"/>
        <v>0.34999999999999432</v>
      </c>
      <c r="R1229">
        <f t="shared" si="97"/>
        <v>0</v>
      </c>
      <c r="S1229">
        <f t="shared" si="98"/>
        <v>84.9</v>
      </c>
      <c r="T1229">
        <f t="shared" si="99"/>
        <v>23.583333333333336</v>
      </c>
    </row>
    <row r="1230" spans="2:20" x14ac:dyDescent="0.2">
      <c r="B1230" s="6" t="s">
        <v>53</v>
      </c>
      <c r="C1230" s="6">
        <v>1222</v>
      </c>
      <c r="D1230" s="6">
        <v>200</v>
      </c>
      <c r="E1230" s="12">
        <v>85.1</v>
      </c>
      <c r="F1230" s="17">
        <f t="shared" si="95"/>
        <v>4.1666666666666269E-2</v>
      </c>
      <c r="G1230" s="17">
        <f t="shared" si="96"/>
        <v>0.14999999999999858</v>
      </c>
      <c r="R1230">
        <f t="shared" si="97"/>
        <v>0</v>
      </c>
      <c r="S1230">
        <f t="shared" si="98"/>
        <v>85.1</v>
      </c>
      <c r="T1230">
        <f t="shared" si="99"/>
        <v>23.638888888888886</v>
      </c>
    </row>
    <row r="1231" spans="2:20" x14ac:dyDescent="0.2">
      <c r="B1231" s="6" t="s">
        <v>53</v>
      </c>
      <c r="C1231" s="6">
        <v>1223</v>
      </c>
      <c r="D1231" s="6">
        <v>201</v>
      </c>
      <c r="E1231" s="12">
        <v>85.2</v>
      </c>
      <c r="F1231" s="17">
        <f t="shared" si="95"/>
        <v>-2.7777777777776198E-2</v>
      </c>
      <c r="G1231" s="17">
        <f t="shared" si="96"/>
        <v>-9.9999999999994316E-2</v>
      </c>
      <c r="R1231">
        <f t="shared" si="97"/>
        <v>0</v>
      </c>
      <c r="S1231">
        <f t="shared" si="98"/>
        <v>85.2</v>
      </c>
      <c r="T1231">
        <f t="shared" si="99"/>
        <v>23.666666666666668</v>
      </c>
    </row>
    <row r="1232" spans="2:20" x14ac:dyDescent="0.2">
      <c r="B1232" s="6" t="s">
        <v>53</v>
      </c>
      <c r="C1232" s="6">
        <v>1224</v>
      </c>
      <c r="D1232" s="6">
        <v>202</v>
      </c>
      <c r="E1232" s="12">
        <v>84.9</v>
      </c>
      <c r="F1232" s="17">
        <f t="shared" si="95"/>
        <v>-0.11111111111111072</v>
      </c>
      <c r="G1232" s="17">
        <f t="shared" si="96"/>
        <v>-0.39999999999999858</v>
      </c>
      <c r="R1232">
        <f t="shared" si="97"/>
        <v>0</v>
      </c>
      <c r="S1232">
        <f t="shared" si="98"/>
        <v>84.9</v>
      </c>
      <c r="T1232">
        <f t="shared" si="99"/>
        <v>23.583333333333336</v>
      </c>
    </row>
    <row r="1233" spans="2:20" x14ac:dyDescent="0.2">
      <c r="B1233" s="6" t="s">
        <v>53</v>
      </c>
      <c r="C1233" s="6">
        <v>1225</v>
      </c>
      <c r="D1233" s="6">
        <v>203</v>
      </c>
      <c r="E1233" s="12">
        <v>84.4</v>
      </c>
      <c r="F1233" s="17">
        <f t="shared" si="95"/>
        <v>-0.18055555555555713</v>
      </c>
      <c r="G1233" s="17">
        <f t="shared" si="96"/>
        <v>-0.65000000000000568</v>
      </c>
      <c r="R1233">
        <f t="shared" si="97"/>
        <v>0</v>
      </c>
      <c r="S1233">
        <f t="shared" si="98"/>
        <v>84.4</v>
      </c>
      <c r="T1233">
        <f t="shared" si="99"/>
        <v>23.444444444444446</v>
      </c>
    </row>
    <row r="1234" spans="2:20" x14ac:dyDescent="0.2">
      <c r="B1234" s="6" t="s">
        <v>53</v>
      </c>
      <c r="C1234" s="6">
        <v>1226</v>
      </c>
      <c r="D1234" s="6">
        <v>204</v>
      </c>
      <c r="E1234" s="12">
        <v>83.6</v>
      </c>
      <c r="F1234" s="17">
        <f t="shared" si="95"/>
        <v>-0.23611111111111149</v>
      </c>
      <c r="G1234" s="17">
        <f t="shared" si="96"/>
        <v>-0.85000000000000142</v>
      </c>
      <c r="R1234">
        <f t="shared" si="97"/>
        <v>0</v>
      </c>
      <c r="S1234">
        <f t="shared" si="98"/>
        <v>83.6</v>
      </c>
      <c r="T1234">
        <f t="shared" si="99"/>
        <v>23.222222222222221</v>
      </c>
    </row>
    <row r="1235" spans="2:20" x14ac:dyDescent="0.2">
      <c r="B1235" s="6" t="s">
        <v>53</v>
      </c>
      <c r="C1235" s="6">
        <v>1227</v>
      </c>
      <c r="D1235" s="6">
        <v>205</v>
      </c>
      <c r="E1235" s="12">
        <v>82.7</v>
      </c>
      <c r="F1235" s="17">
        <f t="shared" si="95"/>
        <v>-0.29166666666666585</v>
      </c>
      <c r="G1235" s="17">
        <f t="shared" si="96"/>
        <v>-1.0499999999999972</v>
      </c>
      <c r="R1235">
        <f t="shared" si="97"/>
        <v>0</v>
      </c>
      <c r="S1235">
        <f t="shared" si="98"/>
        <v>82.7</v>
      </c>
      <c r="T1235">
        <f t="shared" si="99"/>
        <v>22.972222222222221</v>
      </c>
    </row>
    <row r="1236" spans="2:20" x14ac:dyDescent="0.2">
      <c r="B1236" s="6" t="s">
        <v>53</v>
      </c>
      <c r="C1236" s="6">
        <v>1228</v>
      </c>
      <c r="D1236" s="6">
        <v>206</v>
      </c>
      <c r="E1236" s="12">
        <v>81.5</v>
      </c>
      <c r="F1236" s="17">
        <f t="shared" ref="F1236:F1299" si="100">($E1237-$E1235)/2/3.6</f>
        <v>-0.36111111111111227</v>
      </c>
      <c r="G1236" s="17">
        <f t="shared" ref="G1236:G1299" si="101">($E1237-$E1235)/2</f>
        <v>-1.3000000000000043</v>
      </c>
      <c r="R1236">
        <f t="shared" si="97"/>
        <v>0</v>
      </c>
      <c r="S1236">
        <f t="shared" si="98"/>
        <v>81.5</v>
      </c>
      <c r="T1236">
        <f t="shared" si="99"/>
        <v>22.638888888888889</v>
      </c>
    </row>
    <row r="1237" spans="2:20" x14ac:dyDescent="0.2">
      <c r="B1237" s="6" t="s">
        <v>53</v>
      </c>
      <c r="C1237" s="6">
        <v>1229</v>
      </c>
      <c r="D1237" s="6">
        <v>207</v>
      </c>
      <c r="E1237" s="12">
        <v>80.099999999999994</v>
      </c>
      <c r="F1237" s="17">
        <f t="shared" si="100"/>
        <v>-0.38888888888888851</v>
      </c>
      <c r="G1237" s="17">
        <f t="shared" si="101"/>
        <v>-1.3999999999999986</v>
      </c>
      <c r="R1237">
        <f t="shared" si="97"/>
        <v>0</v>
      </c>
      <c r="S1237">
        <f t="shared" si="98"/>
        <v>80.099999999999994</v>
      </c>
      <c r="T1237">
        <f t="shared" si="99"/>
        <v>22.249999999999996</v>
      </c>
    </row>
    <row r="1238" spans="2:20" x14ac:dyDescent="0.2">
      <c r="B1238" s="6" t="s">
        <v>53</v>
      </c>
      <c r="C1238" s="6">
        <v>1230</v>
      </c>
      <c r="D1238" s="6">
        <v>208</v>
      </c>
      <c r="E1238" s="12">
        <v>78.7</v>
      </c>
      <c r="F1238" s="17">
        <f t="shared" si="100"/>
        <v>-0.37499999999999839</v>
      </c>
      <c r="G1238" s="17">
        <f t="shared" si="101"/>
        <v>-1.3499999999999943</v>
      </c>
      <c r="R1238">
        <f t="shared" si="97"/>
        <v>0</v>
      </c>
      <c r="S1238">
        <f t="shared" si="98"/>
        <v>78.7</v>
      </c>
      <c r="T1238">
        <f t="shared" si="99"/>
        <v>21.861111111111111</v>
      </c>
    </row>
    <row r="1239" spans="2:20" x14ac:dyDescent="0.2">
      <c r="B1239" s="6" t="s">
        <v>53</v>
      </c>
      <c r="C1239" s="6">
        <v>1231</v>
      </c>
      <c r="D1239" s="6">
        <v>209</v>
      </c>
      <c r="E1239" s="12">
        <v>77.400000000000006</v>
      </c>
      <c r="F1239" s="17">
        <f t="shared" si="100"/>
        <v>-0.34722222222222221</v>
      </c>
      <c r="G1239" s="17">
        <f t="shared" si="101"/>
        <v>-1.25</v>
      </c>
      <c r="R1239">
        <f t="shared" si="97"/>
        <v>0</v>
      </c>
      <c r="S1239">
        <f t="shared" si="98"/>
        <v>77.400000000000006</v>
      </c>
      <c r="T1239">
        <f t="shared" si="99"/>
        <v>21.5</v>
      </c>
    </row>
    <row r="1240" spans="2:20" x14ac:dyDescent="0.2">
      <c r="B1240" s="6" t="s">
        <v>53</v>
      </c>
      <c r="C1240" s="6">
        <v>1232</v>
      </c>
      <c r="D1240" s="6">
        <v>210</v>
      </c>
      <c r="E1240" s="12">
        <v>76.2</v>
      </c>
      <c r="F1240" s="17">
        <f t="shared" si="100"/>
        <v>-0.27777777777777779</v>
      </c>
      <c r="G1240" s="17">
        <f t="shared" si="101"/>
        <v>-1</v>
      </c>
      <c r="R1240">
        <f t="shared" si="97"/>
        <v>0</v>
      </c>
      <c r="S1240">
        <f t="shared" si="98"/>
        <v>76.2</v>
      </c>
      <c r="T1240">
        <f t="shared" si="99"/>
        <v>21.166666666666668</v>
      </c>
    </row>
    <row r="1241" spans="2:20" x14ac:dyDescent="0.2">
      <c r="B1241" s="6" t="s">
        <v>53</v>
      </c>
      <c r="C1241" s="6">
        <v>1233</v>
      </c>
      <c r="D1241" s="6">
        <v>211</v>
      </c>
      <c r="E1241" s="12">
        <v>75.400000000000006</v>
      </c>
      <c r="F1241" s="17">
        <f t="shared" si="100"/>
        <v>-0.19444444444444522</v>
      </c>
      <c r="G1241" s="17">
        <f t="shared" si="101"/>
        <v>-0.70000000000000284</v>
      </c>
      <c r="R1241">
        <f t="shared" si="97"/>
        <v>0</v>
      </c>
      <c r="S1241">
        <f t="shared" si="98"/>
        <v>75.400000000000006</v>
      </c>
      <c r="T1241">
        <f t="shared" si="99"/>
        <v>20.944444444444446</v>
      </c>
    </row>
    <row r="1242" spans="2:20" x14ac:dyDescent="0.2">
      <c r="B1242" s="6" t="s">
        <v>53</v>
      </c>
      <c r="C1242" s="6">
        <v>1234</v>
      </c>
      <c r="D1242" s="6">
        <v>212</v>
      </c>
      <c r="E1242" s="12">
        <v>74.8</v>
      </c>
      <c r="F1242" s="17">
        <f t="shared" si="100"/>
        <v>-0.15277777777777896</v>
      </c>
      <c r="G1242" s="17">
        <f t="shared" si="101"/>
        <v>-0.55000000000000426</v>
      </c>
      <c r="R1242">
        <f t="shared" si="97"/>
        <v>0</v>
      </c>
      <c r="S1242">
        <f t="shared" si="98"/>
        <v>74.8</v>
      </c>
      <c r="T1242">
        <f t="shared" si="99"/>
        <v>20.777777777777775</v>
      </c>
    </row>
    <row r="1243" spans="2:20" x14ac:dyDescent="0.2">
      <c r="B1243" s="6" t="s">
        <v>53</v>
      </c>
      <c r="C1243" s="6">
        <v>1235</v>
      </c>
      <c r="D1243" s="6">
        <v>213</v>
      </c>
      <c r="E1243" s="12">
        <v>74.3</v>
      </c>
      <c r="F1243" s="17">
        <f t="shared" si="100"/>
        <v>-0.1388888888888889</v>
      </c>
      <c r="G1243" s="17">
        <f t="shared" si="101"/>
        <v>-0.5</v>
      </c>
      <c r="R1243">
        <f t="shared" si="97"/>
        <v>0</v>
      </c>
      <c r="S1243">
        <f t="shared" si="98"/>
        <v>74.3</v>
      </c>
      <c r="T1243">
        <f t="shared" si="99"/>
        <v>20.638888888888889</v>
      </c>
    </row>
    <row r="1244" spans="2:20" x14ac:dyDescent="0.2">
      <c r="B1244" s="6" t="s">
        <v>53</v>
      </c>
      <c r="C1244" s="6">
        <v>1236</v>
      </c>
      <c r="D1244" s="6">
        <v>214</v>
      </c>
      <c r="E1244" s="12">
        <v>73.8</v>
      </c>
      <c r="F1244" s="17">
        <f t="shared" si="100"/>
        <v>-0.15277777777777699</v>
      </c>
      <c r="G1244" s="17">
        <f t="shared" si="101"/>
        <v>-0.54999999999999716</v>
      </c>
      <c r="R1244">
        <f t="shared" si="97"/>
        <v>0</v>
      </c>
      <c r="S1244">
        <f t="shared" si="98"/>
        <v>73.8</v>
      </c>
      <c r="T1244">
        <f t="shared" si="99"/>
        <v>20.5</v>
      </c>
    </row>
    <row r="1245" spans="2:20" x14ac:dyDescent="0.2">
      <c r="B1245" s="6" t="s">
        <v>53</v>
      </c>
      <c r="C1245" s="6">
        <v>1237</v>
      </c>
      <c r="D1245" s="6">
        <v>215</v>
      </c>
      <c r="E1245" s="12">
        <v>73.2</v>
      </c>
      <c r="F1245" s="17">
        <f t="shared" si="100"/>
        <v>-0.19444444444444325</v>
      </c>
      <c r="G1245" s="17">
        <f t="shared" si="101"/>
        <v>-0.69999999999999574</v>
      </c>
      <c r="R1245">
        <f t="shared" si="97"/>
        <v>0</v>
      </c>
      <c r="S1245">
        <f t="shared" si="98"/>
        <v>73.2</v>
      </c>
      <c r="T1245">
        <f t="shared" si="99"/>
        <v>20.333333333333332</v>
      </c>
    </row>
    <row r="1246" spans="2:20" x14ac:dyDescent="0.2">
      <c r="B1246" s="6" t="s">
        <v>53</v>
      </c>
      <c r="C1246" s="6">
        <v>1238</v>
      </c>
      <c r="D1246" s="6">
        <v>216</v>
      </c>
      <c r="E1246" s="12">
        <v>72.400000000000006</v>
      </c>
      <c r="F1246" s="17">
        <f t="shared" si="100"/>
        <v>-0.2222222222222234</v>
      </c>
      <c r="G1246" s="17">
        <f t="shared" si="101"/>
        <v>-0.80000000000000426</v>
      </c>
      <c r="R1246">
        <f t="shared" si="97"/>
        <v>0</v>
      </c>
      <c r="S1246">
        <f t="shared" si="98"/>
        <v>72.400000000000006</v>
      </c>
      <c r="T1246">
        <f t="shared" si="99"/>
        <v>20.111111111111111</v>
      </c>
    </row>
    <row r="1247" spans="2:20" x14ac:dyDescent="0.2">
      <c r="B1247" s="6" t="s">
        <v>53</v>
      </c>
      <c r="C1247" s="6">
        <v>1239</v>
      </c>
      <c r="D1247" s="6">
        <v>217</v>
      </c>
      <c r="E1247" s="12">
        <v>71.599999999999994</v>
      </c>
      <c r="F1247" s="17">
        <f t="shared" si="100"/>
        <v>-0.2222222222222234</v>
      </c>
      <c r="G1247" s="17">
        <f t="shared" si="101"/>
        <v>-0.80000000000000426</v>
      </c>
      <c r="R1247">
        <f t="shared" si="97"/>
        <v>0</v>
      </c>
      <c r="S1247">
        <f t="shared" si="98"/>
        <v>71.599999999999994</v>
      </c>
      <c r="T1247">
        <f t="shared" si="99"/>
        <v>19.888888888888886</v>
      </c>
    </row>
    <row r="1248" spans="2:20" x14ac:dyDescent="0.2">
      <c r="B1248" s="6" t="s">
        <v>53</v>
      </c>
      <c r="C1248" s="6">
        <v>1240</v>
      </c>
      <c r="D1248" s="6">
        <v>218</v>
      </c>
      <c r="E1248" s="12">
        <v>70.8</v>
      </c>
      <c r="F1248" s="17">
        <f t="shared" si="100"/>
        <v>-0.20833333333333331</v>
      </c>
      <c r="G1248" s="17">
        <f t="shared" si="101"/>
        <v>-0.75</v>
      </c>
      <c r="R1248">
        <f t="shared" si="97"/>
        <v>0</v>
      </c>
      <c r="S1248">
        <f t="shared" si="98"/>
        <v>70.8</v>
      </c>
      <c r="T1248">
        <f t="shared" si="99"/>
        <v>19.666666666666664</v>
      </c>
    </row>
    <row r="1249" spans="2:20" x14ac:dyDescent="0.2">
      <c r="B1249" s="6" t="s">
        <v>53</v>
      </c>
      <c r="C1249" s="6">
        <v>1241</v>
      </c>
      <c r="D1249" s="6">
        <v>219</v>
      </c>
      <c r="E1249" s="12">
        <v>70.099999999999994</v>
      </c>
      <c r="F1249" s="17">
        <f t="shared" si="100"/>
        <v>-0.16666666666666705</v>
      </c>
      <c r="G1249" s="17">
        <f t="shared" si="101"/>
        <v>-0.60000000000000142</v>
      </c>
      <c r="R1249">
        <f t="shared" si="97"/>
        <v>0</v>
      </c>
      <c r="S1249">
        <f t="shared" si="98"/>
        <v>70.099999999999994</v>
      </c>
      <c r="T1249">
        <f t="shared" si="99"/>
        <v>19.472222222222221</v>
      </c>
    </row>
    <row r="1250" spans="2:20" x14ac:dyDescent="0.2">
      <c r="B1250" s="6" t="s">
        <v>53</v>
      </c>
      <c r="C1250" s="6">
        <v>1242</v>
      </c>
      <c r="D1250" s="6">
        <v>220</v>
      </c>
      <c r="E1250" s="12">
        <v>69.599999999999994</v>
      </c>
      <c r="F1250" s="17">
        <f t="shared" si="100"/>
        <v>-0.11111111111111072</v>
      </c>
      <c r="G1250" s="17">
        <f t="shared" si="101"/>
        <v>-0.39999999999999858</v>
      </c>
      <c r="R1250">
        <f t="shared" si="97"/>
        <v>0</v>
      </c>
      <c r="S1250">
        <f t="shared" si="98"/>
        <v>69.599999999999994</v>
      </c>
      <c r="T1250">
        <f t="shared" si="99"/>
        <v>19.333333333333332</v>
      </c>
    </row>
    <row r="1251" spans="2:20" x14ac:dyDescent="0.2">
      <c r="B1251" s="6" t="s">
        <v>53</v>
      </c>
      <c r="C1251" s="6">
        <v>1243</v>
      </c>
      <c r="D1251" s="6">
        <v>221</v>
      </c>
      <c r="E1251" s="12">
        <v>69.3</v>
      </c>
      <c r="F1251" s="17">
        <f t="shared" si="100"/>
        <v>-6.9444444444444448E-2</v>
      </c>
      <c r="G1251" s="17">
        <f t="shared" si="101"/>
        <v>-0.25</v>
      </c>
      <c r="R1251">
        <f t="shared" si="97"/>
        <v>0</v>
      </c>
      <c r="S1251">
        <f t="shared" si="98"/>
        <v>69.3</v>
      </c>
      <c r="T1251">
        <f t="shared" si="99"/>
        <v>19.25</v>
      </c>
    </row>
    <row r="1252" spans="2:20" x14ac:dyDescent="0.2">
      <c r="B1252" s="6" t="s">
        <v>53</v>
      </c>
      <c r="C1252" s="6">
        <v>1244</v>
      </c>
      <c r="D1252" s="6">
        <v>222</v>
      </c>
      <c r="E1252" s="12">
        <v>69.099999999999994</v>
      </c>
      <c r="F1252" s="17">
        <f t="shared" si="100"/>
        <v>-4.1666666666666269E-2</v>
      </c>
      <c r="G1252" s="17">
        <f t="shared" si="101"/>
        <v>-0.14999999999999858</v>
      </c>
      <c r="R1252">
        <f t="shared" si="97"/>
        <v>0</v>
      </c>
      <c r="S1252">
        <f t="shared" si="98"/>
        <v>69.099999999999994</v>
      </c>
      <c r="T1252">
        <f t="shared" si="99"/>
        <v>19.194444444444443</v>
      </c>
    </row>
    <row r="1253" spans="2:20" x14ac:dyDescent="0.2">
      <c r="B1253" s="6" t="s">
        <v>53</v>
      </c>
      <c r="C1253" s="6">
        <v>1245</v>
      </c>
      <c r="D1253" s="6">
        <v>223</v>
      </c>
      <c r="E1253" s="12">
        <v>69</v>
      </c>
      <c r="F1253" s="17">
        <f t="shared" si="100"/>
        <v>-4.1666666666666269E-2</v>
      </c>
      <c r="G1253" s="17">
        <f t="shared" si="101"/>
        <v>-0.14999999999999858</v>
      </c>
      <c r="R1253">
        <f t="shared" si="97"/>
        <v>0</v>
      </c>
      <c r="S1253">
        <f t="shared" si="98"/>
        <v>69</v>
      </c>
      <c r="T1253">
        <f t="shared" si="99"/>
        <v>19.166666666666668</v>
      </c>
    </row>
    <row r="1254" spans="2:20" x14ac:dyDescent="0.2">
      <c r="B1254" s="6" t="s">
        <v>53</v>
      </c>
      <c r="C1254" s="6">
        <v>1246</v>
      </c>
      <c r="D1254" s="6">
        <v>224</v>
      </c>
      <c r="E1254" s="12">
        <v>68.8</v>
      </c>
      <c r="F1254" s="17">
        <f t="shared" si="100"/>
        <v>-5.5555555555556344E-2</v>
      </c>
      <c r="G1254" s="17">
        <f t="shared" si="101"/>
        <v>-0.20000000000000284</v>
      </c>
      <c r="R1254">
        <f t="shared" si="97"/>
        <v>0</v>
      </c>
      <c r="S1254">
        <f t="shared" si="98"/>
        <v>68.8</v>
      </c>
      <c r="T1254">
        <f t="shared" si="99"/>
        <v>19.111111111111111</v>
      </c>
    </row>
    <row r="1255" spans="2:20" x14ac:dyDescent="0.2">
      <c r="B1255" s="6" t="s">
        <v>53</v>
      </c>
      <c r="C1255" s="6">
        <v>1247</v>
      </c>
      <c r="D1255" s="6">
        <v>225</v>
      </c>
      <c r="E1255" s="12">
        <v>68.599999999999994</v>
      </c>
      <c r="F1255" s="17">
        <f t="shared" si="100"/>
        <v>-5.5555555555554373E-2</v>
      </c>
      <c r="G1255" s="17">
        <f t="shared" si="101"/>
        <v>-0.19999999999999574</v>
      </c>
      <c r="R1255">
        <f t="shared" si="97"/>
        <v>0</v>
      </c>
      <c r="S1255">
        <f t="shared" si="98"/>
        <v>68.599999999999994</v>
      </c>
      <c r="T1255">
        <f t="shared" si="99"/>
        <v>19.055555555555554</v>
      </c>
    </row>
    <row r="1256" spans="2:20" x14ac:dyDescent="0.2">
      <c r="B1256" s="6" t="s">
        <v>53</v>
      </c>
      <c r="C1256" s="6">
        <v>1248</v>
      </c>
      <c r="D1256" s="6">
        <v>226</v>
      </c>
      <c r="E1256" s="12">
        <v>68.400000000000006</v>
      </c>
      <c r="F1256" s="17">
        <f t="shared" si="100"/>
        <v>-6.9444444444444448E-2</v>
      </c>
      <c r="G1256" s="17">
        <f t="shared" si="101"/>
        <v>-0.25</v>
      </c>
      <c r="R1256">
        <f t="shared" si="97"/>
        <v>0</v>
      </c>
      <c r="S1256">
        <f t="shared" si="98"/>
        <v>68.400000000000006</v>
      </c>
      <c r="T1256">
        <f t="shared" si="99"/>
        <v>19</v>
      </c>
    </row>
    <row r="1257" spans="2:20" x14ac:dyDescent="0.2">
      <c r="B1257" s="6" t="s">
        <v>53</v>
      </c>
      <c r="C1257" s="6">
        <v>1249</v>
      </c>
      <c r="D1257" s="6">
        <v>227</v>
      </c>
      <c r="E1257" s="12">
        <v>68.099999999999994</v>
      </c>
      <c r="F1257" s="17">
        <f t="shared" si="100"/>
        <v>-8.3333333333334522E-2</v>
      </c>
      <c r="G1257" s="17">
        <f t="shared" si="101"/>
        <v>-0.30000000000000426</v>
      </c>
      <c r="R1257">
        <f t="shared" si="97"/>
        <v>0</v>
      </c>
      <c r="S1257">
        <f t="shared" si="98"/>
        <v>68.099999999999994</v>
      </c>
      <c r="T1257">
        <f t="shared" si="99"/>
        <v>18.916666666666664</v>
      </c>
    </row>
    <row r="1258" spans="2:20" x14ac:dyDescent="0.2">
      <c r="B1258" s="6" t="s">
        <v>53</v>
      </c>
      <c r="C1258" s="6">
        <v>1250</v>
      </c>
      <c r="D1258" s="6">
        <v>228</v>
      </c>
      <c r="E1258" s="12">
        <v>67.8</v>
      </c>
      <c r="F1258" s="17">
        <f t="shared" si="100"/>
        <v>-8.3333333333332538E-2</v>
      </c>
      <c r="G1258" s="17">
        <f t="shared" si="101"/>
        <v>-0.29999999999999716</v>
      </c>
      <c r="R1258">
        <f t="shared" si="97"/>
        <v>0</v>
      </c>
      <c r="S1258">
        <f t="shared" si="98"/>
        <v>67.8</v>
      </c>
      <c r="T1258">
        <f t="shared" si="99"/>
        <v>18.833333333333332</v>
      </c>
    </row>
    <row r="1259" spans="2:20" x14ac:dyDescent="0.2">
      <c r="B1259" s="6" t="s">
        <v>53</v>
      </c>
      <c r="C1259" s="6">
        <v>1251</v>
      </c>
      <c r="D1259" s="6">
        <v>229</v>
      </c>
      <c r="E1259" s="12">
        <v>67.5</v>
      </c>
      <c r="F1259" s="17">
        <f t="shared" si="100"/>
        <v>-9.7222222222222612E-2</v>
      </c>
      <c r="G1259" s="17">
        <f t="shared" si="101"/>
        <v>-0.35000000000000142</v>
      </c>
      <c r="R1259">
        <f t="shared" si="97"/>
        <v>0</v>
      </c>
      <c r="S1259">
        <f t="shared" si="98"/>
        <v>67.5</v>
      </c>
      <c r="T1259">
        <f t="shared" si="99"/>
        <v>18.75</v>
      </c>
    </row>
    <row r="1260" spans="2:20" x14ac:dyDescent="0.2">
      <c r="B1260" s="6" t="s">
        <v>53</v>
      </c>
      <c r="C1260" s="6">
        <v>1252</v>
      </c>
      <c r="D1260" s="6">
        <v>230</v>
      </c>
      <c r="E1260" s="12">
        <v>67.099999999999994</v>
      </c>
      <c r="F1260" s="17">
        <f t="shared" si="100"/>
        <v>-0.11111111111111072</v>
      </c>
      <c r="G1260" s="17">
        <f t="shared" si="101"/>
        <v>-0.39999999999999858</v>
      </c>
      <c r="R1260">
        <f t="shared" si="97"/>
        <v>0</v>
      </c>
      <c r="S1260">
        <f t="shared" si="98"/>
        <v>67.099999999999994</v>
      </c>
      <c r="T1260">
        <f t="shared" si="99"/>
        <v>18.638888888888886</v>
      </c>
    </row>
    <row r="1261" spans="2:20" x14ac:dyDescent="0.2">
      <c r="B1261" s="6" t="s">
        <v>53</v>
      </c>
      <c r="C1261" s="6">
        <v>1253</v>
      </c>
      <c r="D1261" s="6">
        <v>231</v>
      </c>
      <c r="E1261" s="12">
        <v>66.7</v>
      </c>
      <c r="F1261" s="17">
        <f t="shared" si="100"/>
        <v>-0.11111111111111072</v>
      </c>
      <c r="G1261" s="17">
        <f t="shared" si="101"/>
        <v>-0.39999999999999858</v>
      </c>
      <c r="R1261">
        <f t="shared" si="97"/>
        <v>0</v>
      </c>
      <c r="S1261">
        <f t="shared" si="98"/>
        <v>66.7</v>
      </c>
      <c r="T1261">
        <f t="shared" si="99"/>
        <v>18.527777777777779</v>
      </c>
    </row>
    <row r="1262" spans="2:20" x14ac:dyDescent="0.2">
      <c r="B1262" s="6" t="s">
        <v>53</v>
      </c>
      <c r="C1262" s="6">
        <v>1254</v>
      </c>
      <c r="D1262" s="6">
        <v>232</v>
      </c>
      <c r="E1262" s="12">
        <v>66.3</v>
      </c>
      <c r="F1262" s="17">
        <f t="shared" si="100"/>
        <v>-0.12500000000000078</v>
      </c>
      <c r="G1262" s="17">
        <f t="shared" si="101"/>
        <v>-0.45000000000000284</v>
      </c>
      <c r="R1262">
        <f t="shared" si="97"/>
        <v>0</v>
      </c>
      <c r="S1262">
        <f t="shared" si="98"/>
        <v>66.3</v>
      </c>
      <c r="T1262">
        <f t="shared" si="99"/>
        <v>18.416666666666664</v>
      </c>
    </row>
    <row r="1263" spans="2:20" x14ac:dyDescent="0.2">
      <c r="B1263" s="6" t="s">
        <v>53</v>
      </c>
      <c r="C1263" s="6">
        <v>1255</v>
      </c>
      <c r="D1263" s="6">
        <v>233</v>
      </c>
      <c r="E1263" s="12">
        <v>65.8</v>
      </c>
      <c r="F1263" s="17">
        <f t="shared" si="100"/>
        <v>-0.11111111111111072</v>
      </c>
      <c r="G1263" s="17">
        <f t="shared" si="101"/>
        <v>-0.39999999999999858</v>
      </c>
      <c r="R1263">
        <f t="shared" si="97"/>
        <v>0</v>
      </c>
      <c r="S1263">
        <f t="shared" si="98"/>
        <v>65.8</v>
      </c>
      <c r="T1263">
        <f t="shared" si="99"/>
        <v>18.277777777777775</v>
      </c>
    </row>
    <row r="1264" spans="2:20" x14ac:dyDescent="0.2">
      <c r="B1264" s="6" t="s">
        <v>53</v>
      </c>
      <c r="C1264" s="6">
        <v>1256</v>
      </c>
      <c r="D1264" s="6">
        <v>234</v>
      </c>
      <c r="E1264" s="12">
        <v>65.5</v>
      </c>
      <c r="F1264" s="17">
        <f t="shared" si="100"/>
        <v>-9.7222222222222612E-2</v>
      </c>
      <c r="G1264" s="17">
        <f t="shared" si="101"/>
        <v>-0.35000000000000142</v>
      </c>
      <c r="R1264">
        <f t="shared" si="97"/>
        <v>0</v>
      </c>
      <c r="S1264">
        <f t="shared" si="98"/>
        <v>65.5</v>
      </c>
      <c r="T1264">
        <f t="shared" si="99"/>
        <v>18.194444444444443</v>
      </c>
    </row>
    <row r="1265" spans="2:20" x14ac:dyDescent="0.2">
      <c r="B1265" s="6" t="s">
        <v>53</v>
      </c>
      <c r="C1265" s="6">
        <v>1257</v>
      </c>
      <c r="D1265" s="6">
        <v>235</v>
      </c>
      <c r="E1265" s="12">
        <v>65.099999999999994</v>
      </c>
      <c r="F1265" s="17">
        <f t="shared" si="100"/>
        <v>-8.3333333333332538E-2</v>
      </c>
      <c r="G1265" s="17">
        <f t="shared" si="101"/>
        <v>-0.29999999999999716</v>
      </c>
      <c r="R1265">
        <f t="shared" si="97"/>
        <v>0</v>
      </c>
      <c r="S1265">
        <f t="shared" si="98"/>
        <v>65.099999999999994</v>
      </c>
      <c r="T1265">
        <f t="shared" si="99"/>
        <v>18.083333333333332</v>
      </c>
    </row>
    <row r="1266" spans="2:20" x14ac:dyDescent="0.2">
      <c r="B1266" s="6" t="s">
        <v>53</v>
      </c>
      <c r="C1266" s="6">
        <v>1258</v>
      </c>
      <c r="D1266" s="6">
        <v>236</v>
      </c>
      <c r="E1266" s="12">
        <v>64.900000000000006</v>
      </c>
      <c r="F1266" s="17">
        <f t="shared" si="100"/>
        <v>-6.9444444444444448E-2</v>
      </c>
      <c r="G1266" s="17">
        <f t="shared" si="101"/>
        <v>-0.25</v>
      </c>
      <c r="R1266">
        <f t="shared" si="97"/>
        <v>0</v>
      </c>
      <c r="S1266">
        <f t="shared" si="98"/>
        <v>64.900000000000006</v>
      </c>
      <c r="T1266">
        <f t="shared" si="99"/>
        <v>18.027777777777779</v>
      </c>
    </row>
    <row r="1267" spans="2:20" x14ac:dyDescent="0.2">
      <c r="B1267" s="6" t="s">
        <v>53</v>
      </c>
      <c r="C1267" s="6">
        <v>1259</v>
      </c>
      <c r="D1267" s="6">
        <v>237</v>
      </c>
      <c r="E1267" s="12">
        <v>64.599999999999994</v>
      </c>
      <c r="F1267" s="17">
        <f t="shared" si="100"/>
        <v>-6.9444444444444448E-2</v>
      </c>
      <c r="G1267" s="17">
        <f t="shared" si="101"/>
        <v>-0.25</v>
      </c>
      <c r="R1267">
        <f t="shared" si="97"/>
        <v>0</v>
      </c>
      <c r="S1267">
        <f t="shared" si="98"/>
        <v>64.599999999999994</v>
      </c>
      <c r="T1267">
        <f t="shared" si="99"/>
        <v>17.944444444444443</v>
      </c>
    </row>
    <row r="1268" spans="2:20" x14ac:dyDescent="0.2">
      <c r="B1268" s="6" t="s">
        <v>53</v>
      </c>
      <c r="C1268" s="6">
        <v>1260</v>
      </c>
      <c r="D1268" s="6">
        <v>238</v>
      </c>
      <c r="E1268" s="12">
        <v>64.400000000000006</v>
      </c>
      <c r="F1268" s="17">
        <f t="shared" si="100"/>
        <v>-6.9444444444444448E-2</v>
      </c>
      <c r="G1268" s="17">
        <f t="shared" si="101"/>
        <v>-0.25</v>
      </c>
      <c r="R1268">
        <f t="shared" si="97"/>
        <v>0</v>
      </c>
      <c r="S1268">
        <f t="shared" si="98"/>
        <v>64.400000000000006</v>
      </c>
      <c r="T1268">
        <f t="shared" si="99"/>
        <v>17.888888888888889</v>
      </c>
    </row>
    <row r="1269" spans="2:20" x14ac:dyDescent="0.2">
      <c r="B1269" s="6" t="s">
        <v>53</v>
      </c>
      <c r="C1269" s="6">
        <v>1261</v>
      </c>
      <c r="D1269" s="6">
        <v>239</v>
      </c>
      <c r="E1269" s="12">
        <v>64.099999999999994</v>
      </c>
      <c r="F1269" s="17">
        <f t="shared" si="100"/>
        <v>-8.3333333333334522E-2</v>
      </c>
      <c r="G1269" s="17">
        <f t="shared" si="101"/>
        <v>-0.30000000000000426</v>
      </c>
      <c r="R1269">
        <f t="shared" si="97"/>
        <v>0</v>
      </c>
      <c r="S1269">
        <f t="shared" si="98"/>
        <v>64.099999999999994</v>
      </c>
      <c r="T1269">
        <f t="shared" si="99"/>
        <v>17.805555555555554</v>
      </c>
    </row>
    <row r="1270" spans="2:20" x14ac:dyDescent="0.2">
      <c r="B1270" s="6" t="s">
        <v>53</v>
      </c>
      <c r="C1270" s="6">
        <v>1262</v>
      </c>
      <c r="D1270" s="6">
        <v>240</v>
      </c>
      <c r="E1270" s="12">
        <v>63.8</v>
      </c>
      <c r="F1270" s="17">
        <f t="shared" si="100"/>
        <v>-8.3333333333332538E-2</v>
      </c>
      <c r="G1270" s="17">
        <f t="shared" si="101"/>
        <v>-0.29999999999999716</v>
      </c>
      <c r="R1270">
        <f t="shared" si="97"/>
        <v>0</v>
      </c>
      <c r="S1270">
        <f t="shared" si="98"/>
        <v>63.8</v>
      </c>
      <c r="T1270">
        <f t="shared" si="99"/>
        <v>17.722222222222221</v>
      </c>
    </row>
    <row r="1271" spans="2:20" x14ac:dyDescent="0.2">
      <c r="B1271" s="6" t="s">
        <v>53</v>
      </c>
      <c r="C1271" s="6">
        <v>1263</v>
      </c>
      <c r="D1271" s="6">
        <v>241</v>
      </c>
      <c r="E1271" s="12">
        <v>63.5</v>
      </c>
      <c r="F1271" s="17">
        <f t="shared" si="100"/>
        <v>-8.3333333333332538E-2</v>
      </c>
      <c r="G1271" s="17">
        <f t="shared" si="101"/>
        <v>-0.29999999999999716</v>
      </c>
      <c r="R1271">
        <f t="shared" si="97"/>
        <v>0</v>
      </c>
      <c r="S1271">
        <f t="shared" si="98"/>
        <v>63.5</v>
      </c>
      <c r="T1271">
        <f t="shared" si="99"/>
        <v>17.638888888888889</v>
      </c>
    </row>
    <row r="1272" spans="2:20" x14ac:dyDescent="0.2">
      <c r="B1272" s="6" t="s">
        <v>53</v>
      </c>
      <c r="C1272" s="6">
        <v>1264</v>
      </c>
      <c r="D1272" s="6">
        <v>242</v>
      </c>
      <c r="E1272" s="12">
        <v>63.2</v>
      </c>
      <c r="F1272" s="17">
        <f t="shared" si="100"/>
        <v>-9.7222222222222612E-2</v>
      </c>
      <c r="G1272" s="17">
        <f t="shared" si="101"/>
        <v>-0.35000000000000142</v>
      </c>
      <c r="R1272">
        <f t="shared" si="97"/>
        <v>0</v>
      </c>
      <c r="S1272">
        <f t="shared" si="98"/>
        <v>63.2</v>
      </c>
      <c r="T1272">
        <f t="shared" si="99"/>
        <v>17.555555555555557</v>
      </c>
    </row>
    <row r="1273" spans="2:20" x14ac:dyDescent="0.2">
      <c r="B1273" s="6" t="s">
        <v>53</v>
      </c>
      <c r="C1273" s="6">
        <v>1265</v>
      </c>
      <c r="D1273" s="6">
        <v>243</v>
      </c>
      <c r="E1273" s="12">
        <v>62.8</v>
      </c>
      <c r="F1273" s="17">
        <f t="shared" si="100"/>
        <v>-0.1111111111111117</v>
      </c>
      <c r="G1273" s="17">
        <f t="shared" si="101"/>
        <v>-0.40000000000000213</v>
      </c>
      <c r="R1273">
        <f t="shared" si="97"/>
        <v>0</v>
      </c>
      <c r="S1273">
        <f t="shared" si="98"/>
        <v>62.8</v>
      </c>
      <c r="T1273">
        <f t="shared" si="99"/>
        <v>17.444444444444443</v>
      </c>
    </row>
    <row r="1274" spans="2:20" x14ac:dyDescent="0.2">
      <c r="B1274" s="6" t="s">
        <v>53</v>
      </c>
      <c r="C1274" s="6">
        <v>1266</v>
      </c>
      <c r="D1274" s="6">
        <v>244</v>
      </c>
      <c r="E1274" s="12">
        <v>62.4</v>
      </c>
      <c r="F1274" s="17">
        <f t="shared" si="100"/>
        <v>-0.11111111111111072</v>
      </c>
      <c r="G1274" s="17">
        <f t="shared" si="101"/>
        <v>-0.39999999999999858</v>
      </c>
      <c r="R1274">
        <f t="shared" si="97"/>
        <v>0</v>
      </c>
      <c r="S1274">
        <f t="shared" si="98"/>
        <v>62.4</v>
      </c>
      <c r="T1274">
        <f t="shared" si="99"/>
        <v>17.333333333333332</v>
      </c>
    </row>
    <row r="1275" spans="2:20" x14ac:dyDescent="0.2">
      <c r="B1275" s="6" t="s">
        <v>53</v>
      </c>
      <c r="C1275" s="6">
        <v>1267</v>
      </c>
      <c r="D1275" s="6">
        <v>245</v>
      </c>
      <c r="E1275" s="12">
        <v>62</v>
      </c>
      <c r="F1275" s="17">
        <f t="shared" si="100"/>
        <v>-0.1388888888888889</v>
      </c>
      <c r="G1275" s="17">
        <f t="shared" si="101"/>
        <v>-0.5</v>
      </c>
      <c r="R1275">
        <f t="shared" si="97"/>
        <v>0</v>
      </c>
      <c r="S1275">
        <f t="shared" si="98"/>
        <v>62</v>
      </c>
      <c r="T1275">
        <f t="shared" si="99"/>
        <v>17.222222222222221</v>
      </c>
    </row>
    <row r="1276" spans="2:20" x14ac:dyDescent="0.2">
      <c r="B1276" s="6" t="s">
        <v>53</v>
      </c>
      <c r="C1276" s="6">
        <v>1268</v>
      </c>
      <c r="D1276" s="6">
        <v>246</v>
      </c>
      <c r="E1276" s="12">
        <v>61.4</v>
      </c>
      <c r="F1276" s="17">
        <f t="shared" si="100"/>
        <v>-0.16666666666666705</v>
      </c>
      <c r="G1276" s="17">
        <f t="shared" si="101"/>
        <v>-0.60000000000000142</v>
      </c>
      <c r="R1276">
        <f t="shared" si="97"/>
        <v>0</v>
      </c>
      <c r="S1276">
        <f t="shared" si="98"/>
        <v>61.4</v>
      </c>
      <c r="T1276">
        <f t="shared" si="99"/>
        <v>17.055555555555554</v>
      </c>
    </row>
    <row r="1277" spans="2:20" x14ac:dyDescent="0.2">
      <c r="B1277" s="6" t="s">
        <v>53</v>
      </c>
      <c r="C1277" s="6">
        <v>1269</v>
      </c>
      <c r="D1277" s="6">
        <v>247</v>
      </c>
      <c r="E1277" s="12">
        <v>60.8</v>
      </c>
      <c r="F1277" s="17">
        <f t="shared" si="100"/>
        <v>-0.2222222222222224</v>
      </c>
      <c r="G1277" s="17">
        <f t="shared" si="101"/>
        <v>-0.80000000000000071</v>
      </c>
      <c r="R1277">
        <f t="shared" si="97"/>
        <v>0</v>
      </c>
      <c r="S1277">
        <f t="shared" si="98"/>
        <v>60.8</v>
      </c>
      <c r="T1277">
        <f t="shared" si="99"/>
        <v>16.888888888888889</v>
      </c>
    </row>
    <row r="1278" spans="2:20" x14ac:dyDescent="0.2">
      <c r="B1278" s="6" t="s">
        <v>53</v>
      </c>
      <c r="C1278" s="6">
        <v>1270</v>
      </c>
      <c r="D1278" s="6">
        <v>248</v>
      </c>
      <c r="E1278" s="12">
        <v>59.8</v>
      </c>
      <c r="F1278" s="17">
        <f t="shared" si="100"/>
        <v>-0.30555555555555497</v>
      </c>
      <c r="G1278" s="17">
        <f t="shared" si="101"/>
        <v>-1.0999999999999979</v>
      </c>
      <c r="R1278">
        <f t="shared" si="97"/>
        <v>0</v>
      </c>
      <c r="S1278">
        <f t="shared" si="98"/>
        <v>59.8</v>
      </c>
      <c r="T1278">
        <f t="shared" si="99"/>
        <v>16.611111111111111</v>
      </c>
    </row>
    <row r="1279" spans="2:20" x14ac:dyDescent="0.2">
      <c r="B1279" s="6" t="s">
        <v>53</v>
      </c>
      <c r="C1279" s="6">
        <v>1271</v>
      </c>
      <c r="D1279" s="6">
        <v>249</v>
      </c>
      <c r="E1279" s="12">
        <v>58.6</v>
      </c>
      <c r="F1279" s="17">
        <f t="shared" si="100"/>
        <v>-0.40277777777777757</v>
      </c>
      <c r="G1279" s="17">
        <f t="shared" si="101"/>
        <v>-1.4499999999999993</v>
      </c>
      <c r="R1279">
        <f t="shared" si="97"/>
        <v>0</v>
      </c>
      <c r="S1279">
        <f t="shared" si="98"/>
        <v>58.6</v>
      </c>
      <c r="T1279">
        <f t="shared" si="99"/>
        <v>16.277777777777779</v>
      </c>
    </row>
    <row r="1280" spans="2:20" x14ac:dyDescent="0.2">
      <c r="B1280" s="6" t="s">
        <v>53</v>
      </c>
      <c r="C1280" s="6">
        <v>1272</v>
      </c>
      <c r="D1280" s="6">
        <v>250</v>
      </c>
      <c r="E1280" s="12">
        <v>56.9</v>
      </c>
      <c r="F1280" s="17">
        <f t="shared" si="100"/>
        <v>-0.52777777777777835</v>
      </c>
      <c r="G1280" s="17">
        <f t="shared" si="101"/>
        <v>-1.9000000000000021</v>
      </c>
      <c r="R1280">
        <f t="shared" si="97"/>
        <v>0</v>
      </c>
      <c r="S1280">
        <f t="shared" si="98"/>
        <v>56.9</v>
      </c>
      <c r="T1280">
        <f t="shared" si="99"/>
        <v>15.805555555555555</v>
      </c>
    </row>
    <row r="1281" spans="2:20" x14ac:dyDescent="0.2">
      <c r="B1281" s="6" t="s">
        <v>53</v>
      </c>
      <c r="C1281" s="6">
        <v>1273</v>
      </c>
      <c r="D1281" s="6">
        <v>251</v>
      </c>
      <c r="E1281" s="12">
        <v>54.8</v>
      </c>
      <c r="F1281" s="17">
        <f t="shared" si="100"/>
        <v>-0.625</v>
      </c>
      <c r="G1281" s="17">
        <f t="shared" si="101"/>
        <v>-2.25</v>
      </c>
      <c r="R1281">
        <f t="shared" si="97"/>
        <v>0</v>
      </c>
      <c r="S1281">
        <f t="shared" si="98"/>
        <v>54.8</v>
      </c>
      <c r="T1281">
        <f t="shared" si="99"/>
        <v>15.222222222222221</v>
      </c>
    </row>
    <row r="1282" spans="2:20" x14ac:dyDescent="0.2">
      <c r="B1282" s="6" t="s">
        <v>53</v>
      </c>
      <c r="C1282" s="6">
        <v>1274</v>
      </c>
      <c r="D1282" s="6">
        <v>252</v>
      </c>
      <c r="E1282" s="12">
        <v>52.4</v>
      </c>
      <c r="F1282" s="17">
        <f t="shared" si="100"/>
        <v>-0.68055555555555536</v>
      </c>
      <c r="G1282" s="17">
        <f t="shared" si="101"/>
        <v>-2.4499999999999993</v>
      </c>
      <c r="R1282">
        <f t="shared" si="97"/>
        <v>0</v>
      </c>
      <c r="S1282">
        <f t="shared" si="98"/>
        <v>52.4</v>
      </c>
      <c r="T1282">
        <f t="shared" si="99"/>
        <v>14.555555555555555</v>
      </c>
    </row>
    <row r="1283" spans="2:20" x14ac:dyDescent="0.2">
      <c r="B1283" s="6" t="s">
        <v>53</v>
      </c>
      <c r="C1283" s="6">
        <v>1275</v>
      </c>
      <c r="D1283" s="6">
        <v>253</v>
      </c>
      <c r="E1283" s="12">
        <v>49.9</v>
      </c>
      <c r="F1283" s="17">
        <f t="shared" si="100"/>
        <v>-0.70833333333333348</v>
      </c>
      <c r="G1283" s="17">
        <f t="shared" si="101"/>
        <v>-2.5500000000000007</v>
      </c>
      <c r="R1283">
        <f t="shared" si="97"/>
        <v>0</v>
      </c>
      <c r="S1283">
        <f t="shared" si="98"/>
        <v>49.9</v>
      </c>
      <c r="T1283">
        <f t="shared" si="99"/>
        <v>13.861111111111111</v>
      </c>
    </row>
    <row r="1284" spans="2:20" x14ac:dyDescent="0.2">
      <c r="B1284" s="6" t="s">
        <v>53</v>
      </c>
      <c r="C1284" s="6">
        <v>1276</v>
      </c>
      <c r="D1284" s="6">
        <v>254</v>
      </c>
      <c r="E1284" s="12">
        <v>47.3</v>
      </c>
      <c r="F1284" s="17">
        <f t="shared" si="100"/>
        <v>-0.70833333333333348</v>
      </c>
      <c r="G1284" s="17">
        <f t="shared" si="101"/>
        <v>-2.5500000000000007</v>
      </c>
      <c r="R1284">
        <f t="shared" si="97"/>
        <v>0</v>
      </c>
      <c r="S1284">
        <f t="shared" si="98"/>
        <v>47.3</v>
      </c>
      <c r="T1284">
        <f t="shared" si="99"/>
        <v>13.138888888888888</v>
      </c>
    </row>
    <row r="1285" spans="2:20" x14ac:dyDescent="0.2">
      <c r="B1285" s="6" t="s">
        <v>53</v>
      </c>
      <c r="C1285" s="6">
        <v>1277</v>
      </c>
      <c r="D1285" s="6">
        <v>255</v>
      </c>
      <c r="E1285" s="12">
        <v>44.8</v>
      </c>
      <c r="F1285" s="17">
        <f t="shared" si="100"/>
        <v>-0.65277777777777712</v>
      </c>
      <c r="G1285" s="17">
        <f t="shared" si="101"/>
        <v>-2.3499999999999979</v>
      </c>
      <c r="R1285">
        <f t="shared" si="97"/>
        <v>0</v>
      </c>
      <c r="S1285">
        <f t="shared" si="98"/>
        <v>44.8</v>
      </c>
      <c r="T1285">
        <f t="shared" si="99"/>
        <v>12.444444444444443</v>
      </c>
    </row>
    <row r="1286" spans="2:20" x14ac:dyDescent="0.2">
      <c r="B1286" s="6" t="s">
        <v>53</v>
      </c>
      <c r="C1286" s="6">
        <v>1278</v>
      </c>
      <c r="D1286" s="6">
        <v>256</v>
      </c>
      <c r="E1286" s="12">
        <v>42.6</v>
      </c>
      <c r="F1286" s="17">
        <f t="shared" si="100"/>
        <v>-0.56944444444444364</v>
      </c>
      <c r="G1286" s="17">
        <f t="shared" si="101"/>
        <v>-2.0499999999999972</v>
      </c>
      <c r="R1286">
        <f t="shared" si="97"/>
        <v>0</v>
      </c>
      <c r="S1286">
        <f t="shared" si="98"/>
        <v>42.6</v>
      </c>
      <c r="T1286">
        <f t="shared" si="99"/>
        <v>11.833333333333334</v>
      </c>
    </row>
    <row r="1287" spans="2:20" x14ac:dyDescent="0.2">
      <c r="B1287" s="6" t="s">
        <v>53</v>
      </c>
      <c r="C1287" s="6">
        <v>1279</v>
      </c>
      <c r="D1287" s="6">
        <v>257</v>
      </c>
      <c r="E1287" s="12">
        <v>40.700000000000003</v>
      </c>
      <c r="F1287" s="17">
        <f t="shared" si="100"/>
        <v>-0.45833333333333393</v>
      </c>
      <c r="G1287" s="17">
        <f t="shared" si="101"/>
        <v>-1.6500000000000021</v>
      </c>
      <c r="R1287">
        <f t="shared" si="97"/>
        <v>0</v>
      </c>
      <c r="S1287">
        <f t="shared" si="98"/>
        <v>40.700000000000003</v>
      </c>
      <c r="T1287">
        <f t="shared" si="99"/>
        <v>11.305555555555555</v>
      </c>
    </row>
    <row r="1288" spans="2:20" x14ac:dyDescent="0.2">
      <c r="B1288" s="6" t="s">
        <v>53</v>
      </c>
      <c r="C1288" s="6">
        <v>1280</v>
      </c>
      <c r="D1288" s="6">
        <v>258</v>
      </c>
      <c r="E1288" s="12">
        <v>39.299999999999997</v>
      </c>
      <c r="F1288" s="17">
        <f t="shared" si="100"/>
        <v>-0.31944444444444503</v>
      </c>
      <c r="G1288" s="17">
        <f t="shared" si="101"/>
        <v>-1.1500000000000021</v>
      </c>
      <c r="R1288">
        <f t="shared" ref="R1288:R1351" si="102">IF(E1288&lt;1,1,0)</f>
        <v>0</v>
      </c>
      <c r="S1288">
        <f t="shared" ref="S1288:S1351" si="103">IF(R1288=1,"",E1288)</f>
        <v>39.299999999999997</v>
      </c>
      <c r="T1288">
        <f t="shared" ref="T1288:T1351" si="104">E1288/3.6</f>
        <v>10.916666666666666</v>
      </c>
    </row>
    <row r="1289" spans="2:20" x14ac:dyDescent="0.2">
      <c r="B1289" s="6" t="s">
        <v>53</v>
      </c>
      <c r="C1289" s="6">
        <v>1281</v>
      </c>
      <c r="D1289" s="6">
        <v>259</v>
      </c>
      <c r="E1289" s="12">
        <v>38.4</v>
      </c>
      <c r="F1289" s="17">
        <f t="shared" si="100"/>
        <v>-0.16666666666666607</v>
      </c>
      <c r="G1289" s="17">
        <f t="shared" si="101"/>
        <v>-0.59999999999999787</v>
      </c>
      <c r="R1289">
        <f t="shared" si="102"/>
        <v>0</v>
      </c>
      <c r="S1289">
        <f t="shared" si="103"/>
        <v>38.4</v>
      </c>
      <c r="T1289">
        <f t="shared" si="104"/>
        <v>10.666666666666666</v>
      </c>
    </row>
    <row r="1290" spans="2:20" x14ac:dyDescent="0.2">
      <c r="B1290" s="6" t="s">
        <v>53</v>
      </c>
      <c r="C1290" s="6">
        <v>1282</v>
      </c>
      <c r="D1290" s="6">
        <v>260</v>
      </c>
      <c r="E1290" s="12">
        <v>38.1</v>
      </c>
      <c r="F1290" s="17">
        <f t="shared" si="100"/>
        <v>-4.1666666666666269E-2</v>
      </c>
      <c r="G1290" s="17">
        <f t="shared" si="101"/>
        <v>-0.14999999999999858</v>
      </c>
      <c r="R1290">
        <f t="shared" si="102"/>
        <v>0</v>
      </c>
      <c r="S1290">
        <f t="shared" si="103"/>
        <v>38.1</v>
      </c>
      <c r="T1290">
        <f t="shared" si="104"/>
        <v>10.583333333333334</v>
      </c>
    </row>
    <row r="1291" spans="2:20" x14ac:dyDescent="0.2">
      <c r="B1291" s="6" t="s">
        <v>53</v>
      </c>
      <c r="C1291" s="6">
        <v>1283</v>
      </c>
      <c r="D1291" s="6">
        <v>261</v>
      </c>
      <c r="E1291" s="12">
        <v>38.1</v>
      </c>
      <c r="F1291" s="17">
        <f t="shared" si="100"/>
        <v>5.5555555555555358E-2</v>
      </c>
      <c r="G1291" s="17">
        <f t="shared" si="101"/>
        <v>0.19999999999999929</v>
      </c>
      <c r="R1291">
        <f t="shared" si="102"/>
        <v>0</v>
      </c>
      <c r="S1291">
        <f t="shared" si="103"/>
        <v>38.1</v>
      </c>
      <c r="T1291">
        <f t="shared" si="104"/>
        <v>10.583333333333334</v>
      </c>
    </row>
    <row r="1292" spans="2:20" x14ac:dyDescent="0.2">
      <c r="B1292" s="6" t="s">
        <v>53</v>
      </c>
      <c r="C1292" s="6">
        <v>1284</v>
      </c>
      <c r="D1292" s="6">
        <v>262</v>
      </c>
      <c r="E1292" s="12">
        <v>38.5</v>
      </c>
      <c r="F1292" s="17">
        <f t="shared" si="100"/>
        <v>0.1388888888888889</v>
      </c>
      <c r="G1292" s="17">
        <f t="shared" si="101"/>
        <v>0.5</v>
      </c>
      <c r="R1292">
        <f t="shared" si="102"/>
        <v>0</v>
      </c>
      <c r="S1292">
        <f t="shared" si="103"/>
        <v>38.5</v>
      </c>
      <c r="T1292">
        <f t="shared" si="104"/>
        <v>10.694444444444445</v>
      </c>
    </row>
    <row r="1293" spans="2:20" x14ac:dyDescent="0.2">
      <c r="B1293" s="6" t="s">
        <v>53</v>
      </c>
      <c r="C1293" s="6">
        <v>1285</v>
      </c>
      <c r="D1293" s="6">
        <v>263</v>
      </c>
      <c r="E1293" s="12">
        <v>39.1</v>
      </c>
      <c r="F1293" s="17">
        <f t="shared" si="100"/>
        <v>0.19444444444444425</v>
      </c>
      <c r="G1293" s="17">
        <f t="shared" si="101"/>
        <v>0.69999999999999929</v>
      </c>
      <c r="R1293">
        <f t="shared" si="102"/>
        <v>0</v>
      </c>
      <c r="S1293">
        <f t="shared" si="103"/>
        <v>39.1</v>
      </c>
      <c r="T1293">
        <f t="shared" si="104"/>
        <v>10.861111111111111</v>
      </c>
    </row>
    <row r="1294" spans="2:20" x14ac:dyDescent="0.2">
      <c r="B1294" s="6" t="s">
        <v>53</v>
      </c>
      <c r="C1294" s="6">
        <v>1286</v>
      </c>
      <c r="D1294" s="6">
        <v>264</v>
      </c>
      <c r="E1294" s="12">
        <v>39.9</v>
      </c>
      <c r="F1294" s="17">
        <f t="shared" si="100"/>
        <v>0.23611111111111052</v>
      </c>
      <c r="G1294" s="17">
        <f t="shared" si="101"/>
        <v>0.84999999999999787</v>
      </c>
      <c r="R1294">
        <f t="shared" si="102"/>
        <v>0</v>
      </c>
      <c r="S1294">
        <f t="shared" si="103"/>
        <v>39.9</v>
      </c>
      <c r="T1294">
        <f t="shared" si="104"/>
        <v>11.083333333333332</v>
      </c>
    </row>
    <row r="1295" spans="2:20" x14ac:dyDescent="0.2">
      <c r="B1295" s="6" t="s">
        <v>53</v>
      </c>
      <c r="C1295" s="6">
        <v>1287</v>
      </c>
      <c r="D1295" s="6">
        <v>265</v>
      </c>
      <c r="E1295" s="12">
        <v>40.799999999999997</v>
      </c>
      <c r="F1295" s="17">
        <f t="shared" si="100"/>
        <v>0.25000000000000061</v>
      </c>
      <c r="G1295" s="17">
        <f t="shared" si="101"/>
        <v>0.90000000000000213</v>
      </c>
      <c r="R1295">
        <f t="shared" si="102"/>
        <v>0</v>
      </c>
      <c r="S1295">
        <f t="shared" si="103"/>
        <v>40.799999999999997</v>
      </c>
      <c r="T1295">
        <f t="shared" si="104"/>
        <v>11.333333333333332</v>
      </c>
    </row>
    <row r="1296" spans="2:20" x14ac:dyDescent="0.2">
      <c r="B1296" s="6" t="s">
        <v>53</v>
      </c>
      <c r="C1296" s="6">
        <v>1288</v>
      </c>
      <c r="D1296" s="6">
        <v>266</v>
      </c>
      <c r="E1296" s="12">
        <v>41.7</v>
      </c>
      <c r="F1296" s="17">
        <f t="shared" si="100"/>
        <v>0.2222222222222224</v>
      </c>
      <c r="G1296" s="17">
        <f t="shared" si="101"/>
        <v>0.80000000000000071</v>
      </c>
      <c r="R1296">
        <f t="shared" si="102"/>
        <v>0</v>
      </c>
      <c r="S1296">
        <f t="shared" si="103"/>
        <v>41.7</v>
      </c>
      <c r="T1296">
        <f t="shared" si="104"/>
        <v>11.583333333333334</v>
      </c>
    </row>
    <row r="1297" spans="2:20" x14ac:dyDescent="0.2">
      <c r="B1297" s="6" t="s">
        <v>53</v>
      </c>
      <c r="C1297" s="6">
        <v>1289</v>
      </c>
      <c r="D1297" s="6">
        <v>267</v>
      </c>
      <c r="E1297" s="12">
        <v>42.4</v>
      </c>
      <c r="F1297" s="17">
        <f t="shared" si="100"/>
        <v>0.19444444444444425</v>
      </c>
      <c r="G1297" s="17">
        <f t="shared" si="101"/>
        <v>0.69999999999999929</v>
      </c>
      <c r="R1297">
        <f t="shared" si="102"/>
        <v>0</v>
      </c>
      <c r="S1297">
        <f t="shared" si="103"/>
        <v>42.4</v>
      </c>
      <c r="T1297">
        <f t="shared" si="104"/>
        <v>11.777777777777777</v>
      </c>
    </row>
    <row r="1298" spans="2:20" x14ac:dyDescent="0.2">
      <c r="B1298" s="6" t="s">
        <v>53</v>
      </c>
      <c r="C1298" s="6">
        <v>1290</v>
      </c>
      <c r="D1298" s="6">
        <v>268</v>
      </c>
      <c r="E1298" s="12">
        <v>43.1</v>
      </c>
      <c r="F1298" s="17">
        <f t="shared" si="100"/>
        <v>0.16666666666666705</v>
      </c>
      <c r="G1298" s="17">
        <f t="shared" si="101"/>
        <v>0.60000000000000142</v>
      </c>
      <c r="R1298">
        <f t="shared" si="102"/>
        <v>0</v>
      </c>
      <c r="S1298">
        <f t="shared" si="103"/>
        <v>43.1</v>
      </c>
      <c r="T1298">
        <f t="shared" si="104"/>
        <v>11.972222222222223</v>
      </c>
    </row>
    <row r="1299" spans="2:20" x14ac:dyDescent="0.2">
      <c r="B1299" s="6" t="s">
        <v>53</v>
      </c>
      <c r="C1299" s="6">
        <v>1291</v>
      </c>
      <c r="D1299" s="6">
        <v>269</v>
      </c>
      <c r="E1299" s="12">
        <v>43.6</v>
      </c>
      <c r="F1299" s="17">
        <f t="shared" si="100"/>
        <v>0.15277777777777798</v>
      </c>
      <c r="G1299" s="17">
        <f t="shared" si="101"/>
        <v>0.55000000000000071</v>
      </c>
      <c r="R1299">
        <f t="shared" si="102"/>
        <v>0</v>
      </c>
      <c r="S1299">
        <f t="shared" si="103"/>
        <v>43.6</v>
      </c>
      <c r="T1299">
        <f t="shared" si="104"/>
        <v>12.111111111111111</v>
      </c>
    </row>
    <row r="1300" spans="2:20" x14ac:dyDescent="0.2">
      <c r="B1300" s="6" t="s">
        <v>53</v>
      </c>
      <c r="C1300" s="6">
        <v>1292</v>
      </c>
      <c r="D1300" s="6">
        <v>270</v>
      </c>
      <c r="E1300" s="12">
        <v>44.2</v>
      </c>
      <c r="F1300" s="17">
        <f t="shared" ref="F1300:F1363" si="105">($E1301-$E1299)/2/3.6</f>
        <v>0.16666666666666607</v>
      </c>
      <c r="G1300" s="17">
        <f t="shared" ref="G1300:G1363" si="106">($E1301-$E1299)/2</f>
        <v>0.59999999999999787</v>
      </c>
      <c r="R1300">
        <f t="shared" si="102"/>
        <v>0</v>
      </c>
      <c r="S1300">
        <f t="shared" si="103"/>
        <v>44.2</v>
      </c>
      <c r="T1300">
        <f t="shared" si="104"/>
        <v>12.277777777777779</v>
      </c>
    </row>
    <row r="1301" spans="2:20" x14ac:dyDescent="0.2">
      <c r="B1301" s="6" t="s">
        <v>53</v>
      </c>
      <c r="C1301" s="6">
        <v>1293</v>
      </c>
      <c r="D1301" s="6">
        <v>271</v>
      </c>
      <c r="E1301" s="12">
        <v>44.8</v>
      </c>
      <c r="F1301" s="17">
        <f t="shared" si="105"/>
        <v>0.18055555555555516</v>
      </c>
      <c r="G1301" s="17">
        <f t="shared" si="106"/>
        <v>0.64999999999999858</v>
      </c>
      <c r="R1301">
        <f t="shared" si="102"/>
        <v>0</v>
      </c>
      <c r="S1301">
        <f t="shared" si="103"/>
        <v>44.8</v>
      </c>
      <c r="T1301">
        <f t="shared" si="104"/>
        <v>12.444444444444443</v>
      </c>
    </row>
    <row r="1302" spans="2:20" x14ac:dyDescent="0.2">
      <c r="B1302" s="6" t="s">
        <v>53</v>
      </c>
      <c r="C1302" s="6">
        <v>1294</v>
      </c>
      <c r="D1302" s="6">
        <v>272</v>
      </c>
      <c r="E1302" s="12">
        <v>45.5</v>
      </c>
      <c r="F1302" s="17">
        <f t="shared" si="105"/>
        <v>0.20833333333333331</v>
      </c>
      <c r="G1302" s="17">
        <f t="shared" si="106"/>
        <v>0.75</v>
      </c>
      <c r="R1302">
        <f t="shared" si="102"/>
        <v>0</v>
      </c>
      <c r="S1302">
        <f t="shared" si="103"/>
        <v>45.5</v>
      </c>
      <c r="T1302">
        <f t="shared" si="104"/>
        <v>12.638888888888889</v>
      </c>
    </row>
    <row r="1303" spans="2:20" x14ac:dyDescent="0.2">
      <c r="B1303" s="6" t="s">
        <v>53</v>
      </c>
      <c r="C1303" s="6">
        <v>1295</v>
      </c>
      <c r="D1303" s="6">
        <v>273</v>
      </c>
      <c r="E1303" s="12">
        <v>46.3</v>
      </c>
      <c r="F1303" s="17">
        <f t="shared" si="105"/>
        <v>0.23611111111111149</v>
      </c>
      <c r="G1303" s="17">
        <f t="shared" si="106"/>
        <v>0.85000000000000142</v>
      </c>
      <c r="R1303">
        <f t="shared" si="102"/>
        <v>0</v>
      </c>
      <c r="S1303">
        <f t="shared" si="103"/>
        <v>46.3</v>
      </c>
      <c r="T1303">
        <f t="shared" si="104"/>
        <v>12.861111111111111</v>
      </c>
    </row>
    <row r="1304" spans="2:20" x14ac:dyDescent="0.2">
      <c r="B1304" s="6" t="s">
        <v>53</v>
      </c>
      <c r="C1304" s="6">
        <v>1296</v>
      </c>
      <c r="D1304" s="6">
        <v>274</v>
      </c>
      <c r="E1304" s="12">
        <v>47.2</v>
      </c>
      <c r="F1304" s="17">
        <f t="shared" si="105"/>
        <v>0.25000000000000061</v>
      </c>
      <c r="G1304" s="17">
        <f t="shared" si="106"/>
        <v>0.90000000000000213</v>
      </c>
      <c r="R1304">
        <f t="shared" si="102"/>
        <v>0</v>
      </c>
      <c r="S1304">
        <f t="shared" si="103"/>
        <v>47.2</v>
      </c>
      <c r="T1304">
        <f t="shared" si="104"/>
        <v>13.111111111111111</v>
      </c>
    </row>
    <row r="1305" spans="2:20" x14ac:dyDescent="0.2">
      <c r="B1305" s="6" t="s">
        <v>53</v>
      </c>
      <c r="C1305" s="6">
        <v>1297</v>
      </c>
      <c r="D1305" s="6">
        <v>275</v>
      </c>
      <c r="E1305" s="12">
        <v>48.1</v>
      </c>
      <c r="F1305" s="17">
        <f t="shared" si="105"/>
        <v>0.26388888888888867</v>
      </c>
      <c r="G1305" s="17">
        <f t="shared" si="106"/>
        <v>0.94999999999999929</v>
      </c>
      <c r="R1305">
        <f t="shared" si="102"/>
        <v>0</v>
      </c>
      <c r="S1305">
        <f t="shared" si="103"/>
        <v>48.1</v>
      </c>
      <c r="T1305">
        <f t="shared" si="104"/>
        <v>13.361111111111111</v>
      </c>
    </row>
    <row r="1306" spans="2:20" x14ac:dyDescent="0.2">
      <c r="B1306" s="6" t="s">
        <v>53</v>
      </c>
      <c r="C1306" s="6">
        <v>1298</v>
      </c>
      <c r="D1306" s="6">
        <v>276</v>
      </c>
      <c r="E1306" s="12">
        <v>49.1</v>
      </c>
      <c r="F1306" s="17">
        <f t="shared" si="105"/>
        <v>0.26388888888888867</v>
      </c>
      <c r="G1306" s="17">
        <f t="shared" si="106"/>
        <v>0.94999999999999929</v>
      </c>
      <c r="R1306">
        <f t="shared" si="102"/>
        <v>0</v>
      </c>
      <c r="S1306">
        <f t="shared" si="103"/>
        <v>49.1</v>
      </c>
      <c r="T1306">
        <f t="shared" si="104"/>
        <v>13.638888888888889</v>
      </c>
    </row>
    <row r="1307" spans="2:20" x14ac:dyDescent="0.2">
      <c r="B1307" s="6" t="s">
        <v>53</v>
      </c>
      <c r="C1307" s="6">
        <v>1299</v>
      </c>
      <c r="D1307" s="6">
        <v>277</v>
      </c>
      <c r="E1307" s="12">
        <v>50</v>
      </c>
      <c r="F1307" s="17">
        <f t="shared" si="105"/>
        <v>0.26388888888888867</v>
      </c>
      <c r="G1307" s="17">
        <f t="shared" si="106"/>
        <v>0.94999999999999929</v>
      </c>
      <c r="R1307">
        <f t="shared" si="102"/>
        <v>0</v>
      </c>
      <c r="S1307">
        <f t="shared" si="103"/>
        <v>50</v>
      </c>
      <c r="T1307">
        <f t="shared" si="104"/>
        <v>13.888888888888889</v>
      </c>
    </row>
    <row r="1308" spans="2:20" x14ac:dyDescent="0.2">
      <c r="B1308" s="6" t="s">
        <v>53</v>
      </c>
      <c r="C1308" s="6">
        <v>1300</v>
      </c>
      <c r="D1308" s="6">
        <v>278</v>
      </c>
      <c r="E1308" s="12">
        <v>51</v>
      </c>
      <c r="F1308" s="17">
        <f t="shared" si="105"/>
        <v>0.26388888888888867</v>
      </c>
      <c r="G1308" s="17">
        <f t="shared" si="106"/>
        <v>0.94999999999999929</v>
      </c>
      <c r="R1308">
        <f t="shared" si="102"/>
        <v>0</v>
      </c>
      <c r="S1308">
        <f t="shared" si="103"/>
        <v>51</v>
      </c>
      <c r="T1308">
        <f t="shared" si="104"/>
        <v>14.166666666666666</v>
      </c>
    </row>
    <row r="1309" spans="2:20" x14ac:dyDescent="0.2">
      <c r="B1309" s="6" t="s">
        <v>53</v>
      </c>
      <c r="C1309" s="6">
        <v>1301</v>
      </c>
      <c r="D1309" s="6">
        <v>279</v>
      </c>
      <c r="E1309" s="12">
        <v>51.9</v>
      </c>
      <c r="F1309" s="17">
        <f t="shared" si="105"/>
        <v>0.23611111111111149</v>
      </c>
      <c r="G1309" s="17">
        <f t="shared" si="106"/>
        <v>0.85000000000000142</v>
      </c>
      <c r="R1309">
        <f t="shared" si="102"/>
        <v>0</v>
      </c>
      <c r="S1309">
        <f t="shared" si="103"/>
        <v>51.9</v>
      </c>
      <c r="T1309">
        <f t="shared" si="104"/>
        <v>14.416666666666666</v>
      </c>
    </row>
    <row r="1310" spans="2:20" x14ac:dyDescent="0.2">
      <c r="B1310" s="6" t="s">
        <v>53</v>
      </c>
      <c r="C1310" s="6">
        <v>1302</v>
      </c>
      <c r="D1310" s="6">
        <v>280</v>
      </c>
      <c r="E1310" s="12">
        <v>52.7</v>
      </c>
      <c r="F1310" s="17">
        <f t="shared" si="105"/>
        <v>0.20833333333333331</v>
      </c>
      <c r="G1310" s="17">
        <f t="shared" si="106"/>
        <v>0.75</v>
      </c>
      <c r="R1310">
        <f t="shared" si="102"/>
        <v>0</v>
      </c>
      <c r="S1310">
        <f t="shared" si="103"/>
        <v>52.7</v>
      </c>
      <c r="T1310">
        <f t="shared" si="104"/>
        <v>14.638888888888889</v>
      </c>
    </row>
    <row r="1311" spans="2:20" x14ac:dyDescent="0.2">
      <c r="B1311" s="6" t="s">
        <v>53</v>
      </c>
      <c r="C1311" s="6">
        <v>1303</v>
      </c>
      <c r="D1311" s="6">
        <v>281</v>
      </c>
      <c r="E1311" s="12">
        <v>53.4</v>
      </c>
      <c r="F1311" s="17">
        <f t="shared" si="105"/>
        <v>0.19444444444444425</v>
      </c>
      <c r="G1311" s="17">
        <f t="shared" si="106"/>
        <v>0.69999999999999929</v>
      </c>
      <c r="R1311">
        <f t="shared" si="102"/>
        <v>0</v>
      </c>
      <c r="S1311">
        <f t="shared" si="103"/>
        <v>53.4</v>
      </c>
      <c r="T1311">
        <f t="shared" si="104"/>
        <v>14.833333333333332</v>
      </c>
    </row>
    <row r="1312" spans="2:20" x14ac:dyDescent="0.2">
      <c r="B1312" s="6" t="s">
        <v>53</v>
      </c>
      <c r="C1312" s="6">
        <v>1304</v>
      </c>
      <c r="D1312" s="6">
        <v>282</v>
      </c>
      <c r="E1312" s="12">
        <v>54.1</v>
      </c>
      <c r="F1312" s="17">
        <f t="shared" si="105"/>
        <v>0.19444444444444425</v>
      </c>
      <c r="G1312" s="17">
        <f t="shared" si="106"/>
        <v>0.69999999999999929</v>
      </c>
      <c r="R1312">
        <f t="shared" si="102"/>
        <v>0</v>
      </c>
      <c r="S1312">
        <f t="shared" si="103"/>
        <v>54.1</v>
      </c>
      <c r="T1312">
        <f t="shared" si="104"/>
        <v>15.027777777777779</v>
      </c>
    </row>
    <row r="1313" spans="2:20" x14ac:dyDescent="0.2">
      <c r="B1313" s="6" t="s">
        <v>53</v>
      </c>
      <c r="C1313" s="6">
        <v>1305</v>
      </c>
      <c r="D1313" s="6">
        <v>283</v>
      </c>
      <c r="E1313" s="12">
        <v>54.8</v>
      </c>
      <c r="F1313" s="17">
        <f t="shared" si="105"/>
        <v>0.19444444444444425</v>
      </c>
      <c r="G1313" s="17">
        <f t="shared" si="106"/>
        <v>0.69999999999999929</v>
      </c>
      <c r="R1313">
        <f t="shared" si="102"/>
        <v>0</v>
      </c>
      <c r="S1313">
        <f t="shared" si="103"/>
        <v>54.8</v>
      </c>
      <c r="T1313">
        <f t="shared" si="104"/>
        <v>15.222222222222221</v>
      </c>
    </row>
    <row r="1314" spans="2:20" x14ac:dyDescent="0.2">
      <c r="B1314" s="6" t="s">
        <v>53</v>
      </c>
      <c r="C1314" s="6">
        <v>1306</v>
      </c>
      <c r="D1314" s="6">
        <v>284</v>
      </c>
      <c r="E1314" s="12">
        <v>55.5</v>
      </c>
      <c r="F1314" s="17">
        <f t="shared" si="105"/>
        <v>0.20833333333333331</v>
      </c>
      <c r="G1314" s="17">
        <f t="shared" si="106"/>
        <v>0.75</v>
      </c>
      <c r="R1314">
        <f t="shared" si="102"/>
        <v>0</v>
      </c>
      <c r="S1314">
        <f t="shared" si="103"/>
        <v>55.5</v>
      </c>
      <c r="T1314">
        <f t="shared" si="104"/>
        <v>15.416666666666666</v>
      </c>
    </row>
    <row r="1315" spans="2:20" x14ac:dyDescent="0.2">
      <c r="B1315" s="6" t="s">
        <v>53</v>
      </c>
      <c r="C1315" s="6">
        <v>1307</v>
      </c>
      <c r="D1315" s="6">
        <v>285</v>
      </c>
      <c r="E1315" s="12">
        <v>56.3</v>
      </c>
      <c r="F1315" s="17">
        <f t="shared" si="105"/>
        <v>0.23611111111111149</v>
      </c>
      <c r="G1315" s="17">
        <f t="shared" si="106"/>
        <v>0.85000000000000142</v>
      </c>
      <c r="R1315">
        <f t="shared" si="102"/>
        <v>0</v>
      </c>
      <c r="S1315">
        <f t="shared" si="103"/>
        <v>56.3</v>
      </c>
      <c r="T1315">
        <f t="shared" si="104"/>
        <v>15.638888888888888</v>
      </c>
    </row>
    <row r="1316" spans="2:20" x14ac:dyDescent="0.2">
      <c r="B1316" s="6" t="s">
        <v>53</v>
      </c>
      <c r="C1316" s="6">
        <v>1308</v>
      </c>
      <c r="D1316" s="6">
        <v>286</v>
      </c>
      <c r="E1316" s="12">
        <v>57.2</v>
      </c>
      <c r="F1316" s="17">
        <f t="shared" si="105"/>
        <v>0.26388888888888967</v>
      </c>
      <c r="G1316" s="17">
        <f t="shared" si="106"/>
        <v>0.95000000000000284</v>
      </c>
      <c r="R1316">
        <f t="shared" si="102"/>
        <v>0</v>
      </c>
      <c r="S1316">
        <f t="shared" si="103"/>
        <v>57.2</v>
      </c>
      <c r="T1316">
        <f t="shared" si="104"/>
        <v>15.888888888888889</v>
      </c>
    </row>
    <row r="1317" spans="2:20" x14ac:dyDescent="0.2">
      <c r="B1317" s="6" t="s">
        <v>53</v>
      </c>
      <c r="C1317" s="6">
        <v>1309</v>
      </c>
      <c r="D1317" s="6">
        <v>287</v>
      </c>
      <c r="E1317" s="12">
        <v>58.2</v>
      </c>
      <c r="F1317" s="17">
        <f t="shared" si="105"/>
        <v>0.27777777777777779</v>
      </c>
      <c r="G1317" s="17">
        <f t="shared" si="106"/>
        <v>1</v>
      </c>
      <c r="R1317">
        <f t="shared" si="102"/>
        <v>0</v>
      </c>
      <c r="S1317">
        <f t="shared" si="103"/>
        <v>58.2</v>
      </c>
      <c r="T1317">
        <f t="shared" si="104"/>
        <v>16.166666666666668</v>
      </c>
    </row>
    <row r="1318" spans="2:20" x14ac:dyDescent="0.2">
      <c r="B1318" s="6" t="s">
        <v>53</v>
      </c>
      <c r="C1318" s="6">
        <v>1310</v>
      </c>
      <c r="D1318" s="6">
        <v>288</v>
      </c>
      <c r="E1318" s="12">
        <v>59.2</v>
      </c>
      <c r="F1318" s="17">
        <f t="shared" si="105"/>
        <v>0.24999999999999961</v>
      </c>
      <c r="G1318" s="17">
        <f t="shared" si="106"/>
        <v>0.89999999999999858</v>
      </c>
      <c r="R1318">
        <f t="shared" si="102"/>
        <v>0</v>
      </c>
      <c r="S1318">
        <f t="shared" si="103"/>
        <v>59.2</v>
      </c>
      <c r="T1318">
        <f t="shared" si="104"/>
        <v>16.444444444444446</v>
      </c>
    </row>
    <row r="1319" spans="2:20" x14ac:dyDescent="0.2">
      <c r="B1319" s="6" t="s">
        <v>53</v>
      </c>
      <c r="C1319" s="6">
        <v>1311</v>
      </c>
      <c r="D1319" s="6">
        <v>289</v>
      </c>
      <c r="E1319" s="12">
        <v>60</v>
      </c>
      <c r="F1319" s="17">
        <f t="shared" si="105"/>
        <v>0.22222222222222143</v>
      </c>
      <c r="G1319" s="17">
        <f t="shared" si="106"/>
        <v>0.79999999999999716</v>
      </c>
      <c r="R1319">
        <f t="shared" si="102"/>
        <v>0</v>
      </c>
      <c r="S1319">
        <f t="shared" si="103"/>
        <v>60</v>
      </c>
      <c r="T1319">
        <f t="shared" si="104"/>
        <v>16.666666666666668</v>
      </c>
    </row>
    <row r="1320" spans="2:20" x14ac:dyDescent="0.2">
      <c r="B1320" s="6" t="s">
        <v>53</v>
      </c>
      <c r="C1320" s="6">
        <v>1312</v>
      </c>
      <c r="D1320" s="6">
        <v>290</v>
      </c>
      <c r="E1320" s="12">
        <v>60.8</v>
      </c>
      <c r="F1320" s="17">
        <f t="shared" si="105"/>
        <v>0.20833333333333331</v>
      </c>
      <c r="G1320" s="17">
        <f t="shared" si="106"/>
        <v>0.75</v>
      </c>
      <c r="R1320">
        <f t="shared" si="102"/>
        <v>0</v>
      </c>
      <c r="S1320">
        <f t="shared" si="103"/>
        <v>60.8</v>
      </c>
      <c r="T1320">
        <f t="shared" si="104"/>
        <v>16.888888888888889</v>
      </c>
    </row>
    <row r="1321" spans="2:20" x14ac:dyDescent="0.2">
      <c r="B1321" s="6" t="s">
        <v>53</v>
      </c>
      <c r="C1321" s="6">
        <v>1313</v>
      </c>
      <c r="D1321" s="6">
        <v>291</v>
      </c>
      <c r="E1321" s="12">
        <v>61.5</v>
      </c>
      <c r="F1321" s="17">
        <f t="shared" si="105"/>
        <v>0.19444444444444522</v>
      </c>
      <c r="G1321" s="17">
        <f t="shared" si="106"/>
        <v>0.70000000000000284</v>
      </c>
      <c r="R1321">
        <f t="shared" si="102"/>
        <v>0</v>
      </c>
      <c r="S1321">
        <f t="shared" si="103"/>
        <v>61.5</v>
      </c>
      <c r="T1321">
        <f t="shared" si="104"/>
        <v>17.083333333333332</v>
      </c>
    </row>
    <row r="1322" spans="2:20" x14ac:dyDescent="0.2">
      <c r="B1322" s="6" t="s">
        <v>53</v>
      </c>
      <c r="C1322" s="6">
        <v>1314</v>
      </c>
      <c r="D1322" s="6">
        <v>292</v>
      </c>
      <c r="E1322" s="12">
        <v>62.2</v>
      </c>
      <c r="F1322" s="17">
        <f t="shared" si="105"/>
        <v>0.19444444444444425</v>
      </c>
      <c r="G1322" s="17">
        <f t="shared" si="106"/>
        <v>0.69999999999999929</v>
      </c>
      <c r="R1322">
        <f t="shared" si="102"/>
        <v>0</v>
      </c>
      <c r="S1322">
        <f t="shared" si="103"/>
        <v>62.2</v>
      </c>
      <c r="T1322">
        <f t="shared" si="104"/>
        <v>17.277777777777779</v>
      </c>
    </row>
    <row r="1323" spans="2:20" x14ac:dyDescent="0.2">
      <c r="B1323" s="6" t="s">
        <v>53</v>
      </c>
      <c r="C1323" s="6">
        <v>1315</v>
      </c>
      <c r="D1323" s="6">
        <v>293</v>
      </c>
      <c r="E1323" s="12">
        <v>62.9</v>
      </c>
      <c r="F1323" s="17">
        <f t="shared" si="105"/>
        <v>0.20833333333333331</v>
      </c>
      <c r="G1323" s="17">
        <f t="shared" si="106"/>
        <v>0.75</v>
      </c>
      <c r="R1323">
        <f t="shared" si="102"/>
        <v>0</v>
      </c>
      <c r="S1323">
        <f t="shared" si="103"/>
        <v>62.9</v>
      </c>
      <c r="T1323">
        <f t="shared" si="104"/>
        <v>17.472222222222221</v>
      </c>
    </row>
    <row r="1324" spans="2:20" x14ac:dyDescent="0.2">
      <c r="B1324" s="6" t="s">
        <v>53</v>
      </c>
      <c r="C1324" s="6">
        <v>1316</v>
      </c>
      <c r="D1324" s="6">
        <v>294</v>
      </c>
      <c r="E1324" s="12">
        <v>63.7</v>
      </c>
      <c r="F1324" s="17">
        <f t="shared" si="105"/>
        <v>0.20833333333333431</v>
      </c>
      <c r="G1324" s="17">
        <f t="shared" si="106"/>
        <v>0.75000000000000355</v>
      </c>
      <c r="R1324">
        <f t="shared" si="102"/>
        <v>0</v>
      </c>
      <c r="S1324">
        <f t="shared" si="103"/>
        <v>63.7</v>
      </c>
      <c r="T1324">
        <f t="shared" si="104"/>
        <v>17.694444444444446</v>
      </c>
    </row>
    <row r="1325" spans="2:20" x14ac:dyDescent="0.2">
      <c r="B1325" s="6" t="s">
        <v>53</v>
      </c>
      <c r="C1325" s="6">
        <v>1317</v>
      </c>
      <c r="D1325" s="6">
        <v>295</v>
      </c>
      <c r="E1325" s="12">
        <v>64.400000000000006</v>
      </c>
      <c r="F1325" s="17">
        <f t="shared" si="105"/>
        <v>0.19444444444444325</v>
      </c>
      <c r="G1325" s="17">
        <f t="shared" si="106"/>
        <v>0.69999999999999574</v>
      </c>
      <c r="R1325">
        <f t="shared" si="102"/>
        <v>0</v>
      </c>
      <c r="S1325">
        <f t="shared" si="103"/>
        <v>64.400000000000006</v>
      </c>
      <c r="T1325">
        <f t="shared" si="104"/>
        <v>17.888888888888889</v>
      </c>
    </row>
    <row r="1326" spans="2:20" x14ac:dyDescent="0.2">
      <c r="B1326" s="6" t="s">
        <v>53</v>
      </c>
      <c r="C1326" s="6">
        <v>1318</v>
      </c>
      <c r="D1326" s="6">
        <v>296</v>
      </c>
      <c r="E1326" s="12">
        <v>65.099999999999994</v>
      </c>
      <c r="F1326" s="17">
        <f t="shared" si="105"/>
        <v>0.20833333333333331</v>
      </c>
      <c r="G1326" s="17">
        <f t="shared" si="106"/>
        <v>0.75</v>
      </c>
      <c r="R1326">
        <f t="shared" si="102"/>
        <v>0</v>
      </c>
      <c r="S1326">
        <f t="shared" si="103"/>
        <v>65.099999999999994</v>
      </c>
      <c r="T1326">
        <f t="shared" si="104"/>
        <v>18.083333333333332</v>
      </c>
    </row>
    <row r="1327" spans="2:20" x14ac:dyDescent="0.2">
      <c r="B1327" s="6" t="s">
        <v>53</v>
      </c>
      <c r="C1327" s="6">
        <v>1319</v>
      </c>
      <c r="D1327" s="6">
        <v>297</v>
      </c>
      <c r="E1327" s="12">
        <v>65.900000000000006</v>
      </c>
      <c r="F1327" s="17">
        <f t="shared" si="105"/>
        <v>0.20833333333333331</v>
      </c>
      <c r="G1327" s="17">
        <f t="shared" si="106"/>
        <v>0.75</v>
      </c>
      <c r="R1327">
        <f t="shared" si="102"/>
        <v>0</v>
      </c>
      <c r="S1327">
        <f t="shared" si="103"/>
        <v>65.900000000000006</v>
      </c>
      <c r="T1327">
        <f t="shared" si="104"/>
        <v>18.305555555555557</v>
      </c>
    </row>
    <row r="1328" spans="2:20" x14ac:dyDescent="0.2">
      <c r="B1328" s="6" t="s">
        <v>53</v>
      </c>
      <c r="C1328" s="6">
        <v>1320</v>
      </c>
      <c r="D1328" s="6">
        <v>298</v>
      </c>
      <c r="E1328" s="12">
        <v>66.599999999999994</v>
      </c>
      <c r="F1328" s="17">
        <f t="shared" si="105"/>
        <v>0.16666666666666508</v>
      </c>
      <c r="G1328" s="17">
        <f t="shared" si="106"/>
        <v>0.59999999999999432</v>
      </c>
      <c r="R1328">
        <f t="shared" si="102"/>
        <v>0</v>
      </c>
      <c r="S1328">
        <f t="shared" si="103"/>
        <v>66.599999999999994</v>
      </c>
      <c r="T1328">
        <f t="shared" si="104"/>
        <v>18.499999999999996</v>
      </c>
    </row>
    <row r="1329" spans="2:20" x14ac:dyDescent="0.2">
      <c r="B1329" s="6" t="s">
        <v>53</v>
      </c>
      <c r="C1329" s="6">
        <v>1321</v>
      </c>
      <c r="D1329" s="6">
        <v>299</v>
      </c>
      <c r="E1329" s="12">
        <v>67.099999999999994</v>
      </c>
      <c r="F1329" s="17">
        <f t="shared" si="105"/>
        <v>2.7777777777778172E-2</v>
      </c>
      <c r="G1329" s="17">
        <f t="shared" si="106"/>
        <v>0.10000000000000142</v>
      </c>
      <c r="R1329">
        <f t="shared" si="102"/>
        <v>0</v>
      </c>
      <c r="S1329">
        <f t="shared" si="103"/>
        <v>67.099999999999994</v>
      </c>
      <c r="T1329">
        <f t="shared" si="104"/>
        <v>18.638888888888886</v>
      </c>
    </row>
    <row r="1330" spans="2:20" x14ac:dyDescent="0.2">
      <c r="B1330" s="6" t="s">
        <v>53</v>
      </c>
      <c r="C1330" s="6">
        <v>1322</v>
      </c>
      <c r="D1330" s="6">
        <v>300</v>
      </c>
      <c r="E1330" s="12">
        <v>66.8</v>
      </c>
      <c r="F1330" s="17">
        <f t="shared" si="105"/>
        <v>-0.20833333333333331</v>
      </c>
      <c r="G1330" s="17">
        <f t="shared" si="106"/>
        <v>-0.75</v>
      </c>
      <c r="R1330">
        <f t="shared" si="102"/>
        <v>0</v>
      </c>
      <c r="S1330">
        <f t="shared" si="103"/>
        <v>66.8</v>
      </c>
      <c r="T1330">
        <f t="shared" si="104"/>
        <v>18.555555555555554</v>
      </c>
    </row>
    <row r="1331" spans="2:20" x14ac:dyDescent="0.2">
      <c r="B1331" s="6" t="s">
        <v>53</v>
      </c>
      <c r="C1331" s="6">
        <v>1323</v>
      </c>
      <c r="D1331" s="6">
        <v>301</v>
      </c>
      <c r="E1331" s="12">
        <v>65.599999999999994</v>
      </c>
      <c r="F1331" s="17">
        <f t="shared" si="105"/>
        <v>-0.4861111111111111</v>
      </c>
      <c r="G1331" s="17">
        <f t="shared" si="106"/>
        <v>-1.75</v>
      </c>
      <c r="R1331">
        <f t="shared" si="102"/>
        <v>0</v>
      </c>
      <c r="S1331">
        <f t="shared" si="103"/>
        <v>65.599999999999994</v>
      </c>
      <c r="T1331">
        <f t="shared" si="104"/>
        <v>18.222222222222221</v>
      </c>
    </row>
    <row r="1332" spans="2:20" x14ac:dyDescent="0.2">
      <c r="B1332" s="6" t="s">
        <v>53</v>
      </c>
      <c r="C1332" s="6">
        <v>1324</v>
      </c>
      <c r="D1332" s="6">
        <v>302</v>
      </c>
      <c r="E1332" s="12">
        <v>63.3</v>
      </c>
      <c r="F1332" s="17">
        <f t="shared" si="105"/>
        <v>-0.74999999999999878</v>
      </c>
      <c r="G1332" s="17">
        <f t="shared" si="106"/>
        <v>-2.6999999999999957</v>
      </c>
      <c r="R1332">
        <f t="shared" si="102"/>
        <v>0</v>
      </c>
      <c r="S1332">
        <f t="shared" si="103"/>
        <v>63.3</v>
      </c>
      <c r="T1332">
        <f t="shared" si="104"/>
        <v>17.583333333333332</v>
      </c>
    </row>
    <row r="1333" spans="2:20" x14ac:dyDescent="0.2">
      <c r="B1333" s="6" t="s">
        <v>53</v>
      </c>
      <c r="C1333" s="6">
        <v>1325</v>
      </c>
      <c r="D1333" s="6">
        <v>303</v>
      </c>
      <c r="E1333" s="12">
        <v>60.2</v>
      </c>
      <c r="F1333" s="17">
        <f t="shared" si="105"/>
        <v>-0.98611111111111027</v>
      </c>
      <c r="G1333" s="17">
        <f t="shared" si="106"/>
        <v>-3.5499999999999972</v>
      </c>
      <c r="R1333">
        <f t="shared" si="102"/>
        <v>0</v>
      </c>
      <c r="S1333">
        <f t="shared" si="103"/>
        <v>60.2</v>
      </c>
      <c r="T1333">
        <f t="shared" si="104"/>
        <v>16.722222222222221</v>
      </c>
    </row>
    <row r="1334" spans="2:20" x14ac:dyDescent="0.2">
      <c r="B1334" s="6" t="s">
        <v>53</v>
      </c>
      <c r="C1334" s="6">
        <v>1326</v>
      </c>
      <c r="D1334" s="6">
        <v>304</v>
      </c>
      <c r="E1334" s="12">
        <v>56.2</v>
      </c>
      <c r="F1334" s="17">
        <f t="shared" si="105"/>
        <v>-1.1111111111111112</v>
      </c>
      <c r="G1334" s="17">
        <f t="shared" si="106"/>
        <v>-4</v>
      </c>
      <c r="R1334">
        <f t="shared" si="102"/>
        <v>0</v>
      </c>
      <c r="S1334">
        <f t="shared" si="103"/>
        <v>56.2</v>
      </c>
      <c r="T1334">
        <f t="shared" si="104"/>
        <v>15.611111111111111</v>
      </c>
    </row>
    <row r="1335" spans="2:20" x14ac:dyDescent="0.2">
      <c r="B1335" s="6" t="s">
        <v>53</v>
      </c>
      <c r="C1335" s="6">
        <v>1327</v>
      </c>
      <c r="D1335" s="6">
        <v>305</v>
      </c>
      <c r="E1335" s="12">
        <v>52.2</v>
      </c>
      <c r="F1335" s="17">
        <f t="shared" si="105"/>
        <v>-1.0833333333333339</v>
      </c>
      <c r="G1335" s="17">
        <f t="shared" si="106"/>
        <v>-3.9000000000000021</v>
      </c>
      <c r="R1335">
        <f t="shared" si="102"/>
        <v>0</v>
      </c>
      <c r="S1335">
        <f t="shared" si="103"/>
        <v>52.2</v>
      </c>
      <c r="T1335">
        <f t="shared" si="104"/>
        <v>14.5</v>
      </c>
    </row>
    <row r="1336" spans="2:20" x14ac:dyDescent="0.2">
      <c r="B1336" s="6" t="s">
        <v>53</v>
      </c>
      <c r="C1336" s="6">
        <v>1328</v>
      </c>
      <c r="D1336" s="6">
        <v>306</v>
      </c>
      <c r="E1336" s="12">
        <v>48.4</v>
      </c>
      <c r="F1336" s="17">
        <f t="shared" si="105"/>
        <v>-1.0000000000000004</v>
      </c>
      <c r="G1336" s="17">
        <f t="shared" si="106"/>
        <v>-3.6000000000000014</v>
      </c>
      <c r="R1336">
        <f t="shared" si="102"/>
        <v>0</v>
      </c>
      <c r="S1336">
        <f t="shared" si="103"/>
        <v>48.4</v>
      </c>
      <c r="T1336">
        <f t="shared" si="104"/>
        <v>13.444444444444443</v>
      </c>
    </row>
    <row r="1337" spans="2:20" x14ac:dyDescent="0.2">
      <c r="B1337" s="6" t="s">
        <v>53</v>
      </c>
      <c r="C1337" s="6">
        <v>1329</v>
      </c>
      <c r="D1337" s="6">
        <v>307</v>
      </c>
      <c r="E1337" s="12">
        <v>45</v>
      </c>
      <c r="F1337" s="17">
        <f t="shared" si="105"/>
        <v>-0.94444444444444398</v>
      </c>
      <c r="G1337" s="17">
        <f t="shared" si="106"/>
        <v>-3.3999999999999986</v>
      </c>
      <c r="R1337">
        <f t="shared" si="102"/>
        <v>0</v>
      </c>
      <c r="S1337">
        <f t="shared" si="103"/>
        <v>45</v>
      </c>
      <c r="T1337">
        <f t="shared" si="104"/>
        <v>12.5</v>
      </c>
    </row>
    <row r="1338" spans="2:20" x14ac:dyDescent="0.2">
      <c r="B1338" s="6" t="s">
        <v>53</v>
      </c>
      <c r="C1338" s="6">
        <v>1330</v>
      </c>
      <c r="D1338" s="6">
        <v>308</v>
      </c>
      <c r="E1338" s="12">
        <v>41.6</v>
      </c>
      <c r="F1338" s="17">
        <f t="shared" si="105"/>
        <v>-0.88888888888888862</v>
      </c>
      <c r="G1338" s="17">
        <f t="shared" si="106"/>
        <v>-3.1999999999999993</v>
      </c>
      <c r="R1338">
        <f t="shared" si="102"/>
        <v>0</v>
      </c>
      <c r="S1338">
        <f t="shared" si="103"/>
        <v>41.6</v>
      </c>
      <c r="T1338">
        <f t="shared" si="104"/>
        <v>11.555555555555555</v>
      </c>
    </row>
    <row r="1339" spans="2:20" x14ac:dyDescent="0.2">
      <c r="B1339" s="6" t="s">
        <v>53</v>
      </c>
      <c r="C1339" s="6">
        <v>1331</v>
      </c>
      <c r="D1339" s="6">
        <v>309</v>
      </c>
      <c r="E1339" s="12">
        <v>38.6</v>
      </c>
      <c r="F1339" s="17">
        <f t="shared" si="105"/>
        <v>-0.72222222222222265</v>
      </c>
      <c r="G1339" s="17">
        <f t="shared" si="106"/>
        <v>-2.6000000000000014</v>
      </c>
      <c r="R1339">
        <f t="shared" si="102"/>
        <v>0</v>
      </c>
      <c r="S1339">
        <f t="shared" si="103"/>
        <v>38.6</v>
      </c>
      <c r="T1339">
        <f t="shared" si="104"/>
        <v>10.722222222222223</v>
      </c>
    </row>
    <row r="1340" spans="2:20" x14ac:dyDescent="0.2">
      <c r="B1340" s="6" t="s">
        <v>53</v>
      </c>
      <c r="C1340" s="6">
        <v>1332</v>
      </c>
      <c r="D1340" s="6">
        <v>310</v>
      </c>
      <c r="E1340" s="12">
        <v>36.4</v>
      </c>
      <c r="F1340" s="17">
        <f t="shared" si="105"/>
        <v>-0.52777777777777835</v>
      </c>
      <c r="G1340" s="17">
        <f t="shared" si="106"/>
        <v>-1.9000000000000021</v>
      </c>
      <c r="R1340">
        <f t="shared" si="102"/>
        <v>0</v>
      </c>
      <c r="S1340">
        <f t="shared" si="103"/>
        <v>36.4</v>
      </c>
      <c r="T1340">
        <f t="shared" si="104"/>
        <v>10.111111111111111</v>
      </c>
    </row>
    <row r="1341" spans="2:20" x14ac:dyDescent="0.2">
      <c r="B1341" s="6" t="s">
        <v>53</v>
      </c>
      <c r="C1341" s="6">
        <v>1333</v>
      </c>
      <c r="D1341" s="6">
        <v>311</v>
      </c>
      <c r="E1341" s="12">
        <v>34.799999999999997</v>
      </c>
      <c r="F1341" s="17">
        <f t="shared" si="105"/>
        <v>-0.30555555555555497</v>
      </c>
      <c r="G1341" s="17">
        <f t="shared" si="106"/>
        <v>-1.0999999999999979</v>
      </c>
      <c r="R1341">
        <f t="shared" si="102"/>
        <v>0</v>
      </c>
      <c r="S1341">
        <f t="shared" si="103"/>
        <v>34.799999999999997</v>
      </c>
      <c r="T1341">
        <f t="shared" si="104"/>
        <v>9.6666666666666661</v>
      </c>
    </row>
    <row r="1342" spans="2:20" x14ac:dyDescent="0.2">
      <c r="B1342" s="6" t="s">
        <v>53</v>
      </c>
      <c r="C1342" s="6">
        <v>1334</v>
      </c>
      <c r="D1342" s="6">
        <v>312</v>
      </c>
      <c r="E1342" s="12">
        <v>34.200000000000003</v>
      </c>
      <c r="F1342" s="17">
        <f t="shared" si="105"/>
        <v>-1.3888888888888099E-2</v>
      </c>
      <c r="G1342" s="17">
        <f t="shared" si="106"/>
        <v>-4.9999999999997158E-2</v>
      </c>
      <c r="R1342">
        <f t="shared" si="102"/>
        <v>0</v>
      </c>
      <c r="S1342">
        <f t="shared" si="103"/>
        <v>34.200000000000003</v>
      </c>
      <c r="T1342">
        <f t="shared" si="104"/>
        <v>9.5</v>
      </c>
    </row>
    <row r="1343" spans="2:20" x14ac:dyDescent="0.2">
      <c r="B1343" s="6" t="s">
        <v>53</v>
      </c>
      <c r="C1343" s="6">
        <v>1335</v>
      </c>
      <c r="D1343" s="6">
        <v>313</v>
      </c>
      <c r="E1343" s="12">
        <v>34.700000000000003</v>
      </c>
      <c r="F1343" s="17">
        <f t="shared" si="105"/>
        <v>0.29166666666666585</v>
      </c>
      <c r="G1343" s="17">
        <f t="shared" si="106"/>
        <v>1.0499999999999972</v>
      </c>
      <c r="R1343">
        <f t="shared" si="102"/>
        <v>0</v>
      </c>
      <c r="S1343">
        <f t="shared" si="103"/>
        <v>34.700000000000003</v>
      </c>
      <c r="T1343">
        <f t="shared" si="104"/>
        <v>9.6388888888888893</v>
      </c>
    </row>
    <row r="1344" spans="2:20" x14ac:dyDescent="0.2">
      <c r="B1344" s="6" t="s">
        <v>53</v>
      </c>
      <c r="C1344" s="6">
        <v>1336</v>
      </c>
      <c r="D1344" s="6">
        <v>314</v>
      </c>
      <c r="E1344" s="12">
        <v>36.299999999999997</v>
      </c>
      <c r="F1344" s="17">
        <f t="shared" si="105"/>
        <v>0.52777777777777735</v>
      </c>
      <c r="G1344" s="17">
        <f t="shared" si="106"/>
        <v>1.8999999999999986</v>
      </c>
      <c r="R1344">
        <f t="shared" si="102"/>
        <v>0</v>
      </c>
      <c r="S1344">
        <f t="shared" si="103"/>
        <v>36.299999999999997</v>
      </c>
      <c r="T1344">
        <f t="shared" si="104"/>
        <v>10.083333333333332</v>
      </c>
    </row>
    <row r="1345" spans="2:20" x14ac:dyDescent="0.2">
      <c r="B1345" s="6" t="s">
        <v>53</v>
      </c>
      <c r="C1345" s="6">
        <v>1337</v>
      </c>
      <c r="D1345" s="6">
        <v>315</v>
      </c>
      <c r="E1345" s="12">
        <v>38.5</v>
      </c>
      <c r="F1345" s="17">
        <f t="shared" si="105"/>
        <v>0.65277777777777812</v>
      </c>
      <c r="G1345" s="17">
        <f t="shared" si="106"/>
        <v>2.3500000000000014</v>
      </c>
      <c r="R1345">
        <f t="shared" si="102"/>
        <v>0</v>
      </c>
      <c r="S1345">
        <f t="shared" si="103"/>
        <v>38.5</v>
      </c>
      <c r="T1345">
        <f t="shared" si="104"/>
        <v>10.694444444444445</v>
      </c>
    </row>
    <row r="1346" spans="2:20" x14ac:dyDescent="0.2">
      <c r="B1346" s="6" t="s">
        <v>53</v>
      </c>
      <c r="C1346" s="6">
        <v>1338</v>
      </c>
      <c r="D1346" s="6">
        <v>316</v>
      </c>
      <c r="E1346" s="12">
        <v>41</v>
      </c>
      <c r="F1346" s="17">
        <f t="shared" si="105"/>
        <v>0.72222222222222265</v>
      </c>
      <c r="G1346" s="17">
        <f t="shared" si="106"/>
        <v>2.6000000000000014</v>
      </c>
      <c r="R1346">
        <f t="shared" si="102"/>
        <v>0</v>
      </c>
      <c r="S1346">
        <f t="shared" si="103"/>
        <v>41</v>
      </c>
      <c r="T1346">
        <f t="shared" si="104"/>
        <v>11.388888888888889</v>
      </c>
    </row>
    <row r="1347" spans="2:20" x14ac:dyDescent="0.2">
      <c r="B1347" s="6" t="s">
        <v>53</v>
      </c>
      <c r="C1347" s="6">
        <v>1339</v>
      </c>
      <c r="D1347" s="6">
        <v>317</v>
      </c>
      <c r="E1347" s="12">
        <v>43.7</v>
      </c>
      <c r="F1347" s="17">
        <f t="shared" si="105"/>
        <v>0.76388888888888884</v>
      </c>
      <c r="G1347" s="17">
        <f t="shared" si="106"/>
        <v>2.75</v>
      </c>
      <c r="R1347">
        <f t="shared" si="102"/>
        <v>0</v>
      </c>
      <c r="S1347">
        <f t="shared" si="103"/>
        <v>43.7</v>
      </c>
      <c r="T1347">
        <f t="shared" si="104"/>
        <v>12.138888888888889</v>
      </c>
    </row>
    <row r="1348" spans="2:20" x14ac:dyDescent="0.2">
      <c r="B1348" s="6" t="s">
        <v>53</v>
      </c>
      <c r="C1348" s="6">
        <v>1340</v>
      </c>
      <c r="D1348" s="6">
        <v>318</v>
      </c>
      <c r="E1348" s="12">
        <v>46.5</v>
      </c>
      <c r="F1348" s="17">
        <f t="shared" si="105"/>
        <v>0.74999999999999978</v>
      </c>
      <c r="G1348" s="17">
        <f t="shared" si="106"/>
        <v>2.6999999999999993</v>
      </c>
      <c r="R1348">
        <f t="shared" si="102"/>
        <v>0</v>
      </c>
      <c r="S1348">
        <f t="shared" si="103"/>
        <v>46.5</v>
      </c>
      <c r="T1348">
        <f t="shared" si="104"/>
        <v>12.916666666666666</v>
      </c>
    </row>
    <row r="1349" spans="2:20" x14ac:dyDescent="0.2">
      <c r="B1349" s="6" t="s">
        <v>53</v>
      </c>
      <c r="C1349" s="6">
        <v>1341</v>
      </c>
      <c r="D1349" s="6">
        <v>319</v>
      </c>
      <c r="E1349" s="12">
        <v>49.1</v>
      </c>
      <c r="F1349" s="17">
        <f t="shared" si="105"/>
        <v>0.70833333333333348</v>
      </c>
      <c r="G1349" s="17">
        <f t="shared" si="106"/>
        <v>2.5500000000000007</v>
      </c>
      <c r="R1349">
        <f t="shared" si="102"/>
        <v>0</v>
      </c>
      <c r="S1349">
        <f t="shared" si="103"/>
        <v>49.1</v>
      </c>
      <c r="T1349">
        <f t="shared" si="104"/>
        <v>13.638888888888889</v>
      </c>
    </row>
    <row r="1350" spans="2:20" x14ac:dyDescent="0.2">
      <c r="B1350" s="6" t="s">
        <v>53</v>
      </c>
      <c r="C1350" s="6">
        <v>1342</v>
      </c>
      <c r="D1350" s="6">
        <v>320</v>
      </c>
      <c r="E1350" s="12">
        <v>51.6</v>
      </c>
      <c r="F1350" s="17">
        <f t="shared" si="105"/>
        <v>0.6666666666666663</v>
      </c>
      <c r="G1350" s="17">
        <f t="shared" si="106"/>
        <v>2.3999999999999986</v>
      </c>
      <c r="R1350">
        <f t="shared" si="102"/>
        <v>0</v>
      </c>
      <c r="S1350">
        <f t="shared" si="103"/>
        <v>51.6</v>
      </c>
      <c r="T1350">
        <f t="shared" si="104"/>
        <v>14.333333333333334</v>
      </c>
    </row>
    <row r="1351" spans="2:20" x14ac:dyDescent="0.2">
      <c r="B1351" s="6" t="s">
        <v>53</v>
      </c>
      <c r="C1351" s="6">
        <v>1343</v>
      </c>
      <c r="D1351" s="6">
        <v>321</v>
      </c>
      <c r="E1351" s="12">
        <v>53.9</v>
      </c>
      <c r="F1351" s="17">
        <f t="shared" si="105"/>
        <v>0.61111111111111094</v>
      </c>
      <c r="G1351" s="17">
        <f t="shared" si="106"/>
        <v>2.1999999999999993</v>
      </c>
      <c r="R1351">
        <f t="shared" si="102"/>
        <v>0</v>
      </c>
      <c r="S1351">
        <f t="shared" si="103"/>
        <v>53.9</v>
      </c>
      <c r="T1351">
        <f t="shared" si="104"/>
        <v>14.972222222222221</v>
      </c>
    </row>
    <row r="1352" spans="2:20" x14ac:dyDescent="0.2">
      <c r="B1352" s="6" t="s">
        <v>53</v>
      </c>
      <c r="C1352" s="6">
        <v>1344</v>
      </c>
      <c r="D1352" s="6">
        <v>322</v>
      </c>
      <c r="E1352" s="12">
        <v>56</v>
      </c>
      <c r="F1352" s="17">
        <f t="shared" si="105"/>
        <v>0.55555555555555558</v>
      </c>
      <c r="G1352" s="17">
        <f t="shared" si="106"/>
        <v>2</v>
      </c>
      <c r="R1352">
        <f t="shared" ref="R1352:R1415" si="107">IF(E1352&lt;1,1,0)</f>
        <v>0</v>
      </c>
      <c r="S1352">
        <f t="shared" ref="S1352:S1415" si="108">IF(R1352=1,"",E1352)</f>
        <v>56</v>
      </c>
      <c r="T1352">
        <f t="shared" ref="T1352:T1415" si="109">E1352/3.6</f>
        <v>15.555555555555555</v>
      </c>
    </row>
    <row r="1353" spans="2:20" x14ac:dyDescent="0.2">
      <c r="B1353" s="6" t="s">
        <v>53</v>
      </c>
      <c r="C1353" s="6">
        <v>1345</v>
      </c>
      <c r="D1353" s="6">
        <v>323</v>
      </c>
      <c r="E1353" s="12">
        <v>57.9</v>
      </c>
      <c r="F1353" s="17">
        <f t="shared" si="105"/>
        <v>0.51388888888888928</v>
      </c>
      <c r="G1353" s="17">
        <f t="shared" si="106"/>
        <v>1.8500000000000014</v>
      </c>
      <c r="R1353">
        <f t="shared" si="107"/>
        <v>0</v>
      </c>
      <c r="S1353">
        <f t="shared" si="108"/>
        <v>57.9</v>
      </c>
      <c r="T1353">
        <f t="shared" si="109"/>
        <v>16.083333333333332</v>
      </c>
    </row>
    <row r="1354" spans="2:20" x14ac:dyDescent="0.2">
      <c r="B1354" s="6" t="s">
        <v>53</v>
      </c>
      <c r="C1354" s="6">
        <v>1346</v>
      </c>
      <c r="D1354" s="6">
        <v>324</v>
      </c>
      <c r="E1354" s="12">
        <v>59.7</v>
      </c>
      <c r="F1354" s="17">
        <f t="shared" si="105"/>
        <v>0.45833333333333393</v>
      </c>
      <c r="G1354" s="17">
        <f t="shared" si="106"/>
        <v>1.6500000000000021</v>
      </c>
      <c r="R1354">
        <f t="shared" si="107"/>
        <v>0</v>
      </c>
      <c r="S1354">
        <f t="shared" si="108"/>
        <v>59.7</v>
      </c>
      <c r="T1354">
        <f t="shared" si="109"/>
        <v>16.583333333333332</v>
      </c>
    </row>
    <row r="1355" spans="2:20" x14ac:dyDescent="0.2">
      <c r="B1355" s="6" t="s">
        <v>53</v>
      </c>
      <c r="C1355" s="6">
        <v>1347</v>
      </c>
      <c r="D1355" s="6">
        <v>325</v>
      </c>
      <c r="E1355" s="12">
        <v>61.2</v>
      </c>
      <c r="F1355" s="17">
        <f t="shared" si="105"/>
        <v>0.38888888888888851</v>
      </c>
      <c r="G1355" s="17">
        <f t="shared" si="106"/>
        <v>1.3999999999999986</v>
      </c>
      <c r="R1355">
        <f t="shared" si="107"/>
        <v>0</v>
      </c>
      <c r="S1355">
        <f t="shared" si="108"/>
        <v>61.2</v>
      </c>
      <c r="T1355">
        <f t="shared" si="109"/>
        <v>17</v>
      </c>
    </row>
    <row r="1356" spans="2:20" x14ac:dyDescent="0.2">
      <c r="B1356" s="6" t="s">
        <v>53</v>
      </c>
      <c r="C1356" s="6">
        <v>1348</v>
      </c>
      <c r="D1356" s="6">
        <v>326</v>
      </c>
      <c r="E1356" s="12">
        <v>62.5</v>
      </c>
      <c r="F1356" s="17">
        <f t="shared" si="105"/>
        <v>0.31944444444444403</v>
      </c>
      <c r="G1356" s="17">
        <f t="shared" si="106"/>
        <v>1.1499999999999986</v>
      </c>
      <c r="R1356">
        <f t="shared" si="107"/>
        <v>0</v>
      </c>
      <c r="S1356">
        <f t="shared" si="108"/>
        <v>62.5</v>
      </c>
      <c r="T1356">
        <f t="shared" si="109"/>
        <v>17.361111111111111</v>
      </c>
    </row>
    <row r="1357" spans="2:20" x14ac:dyDescent="0.2">
      <c r="B1357" s="6" t="s">
        <v>53</v>
      </c>
      <c r="C1357" s="6">
        <v>1349</v>
      </c>
      <c r="D1357" s="6">
        <v>327</v>
      </c>
      <c r="E1357" s="12">
        <v>63.5</v>
      </c>
      <c r="F1357" s="17">
        <f t="shared" si="105"/>
        <v>0.24999999999999961</v>
      </c>
      <c r="G1357" s="17">
        <f t="shared" si="106"/>
        <v>0.89999999999999858</v>
      </c>
      <c r="R1357">
        <f t="shared" si="107"/>
        <v>0</v>
      </c>
      <c r="S1357">
        <f t="shared" si="108"/>
        <v>63.5</v>
      </c>
      <c r="T1357">
        <f t="shared" si="109"/>
        <v>17.638888888888889</v>
      </c>
    </row>
    <row r="1358" spans="2:20" x14ac:dyDescent="0.2">
      <c r="B1358" s="6" t="s">
        <v>53</v>
      </c>
      <c r="C1358" s="6">
        <v>1350</v>
      </c>
      <c r="D1358" s="6">
        <v>328</v>
      </c>
      <c r="E1358" s="12">
        <v>64.3</v>
      </c>
      <c r="F1358" s="17">
        <f t="shared" si="105"/>
        <v>0.20833333333333331</v>
      </c>
      <c r="G1358" s="17">
        <f t="shared" si="106"/>
        <v>0.75</v>
      </c>
      <c r="R1358">
        <f t="shared" si="107"/>
        <v>0</v>
      </c>
      <c r="S1358">
        <f t="shared" si="108"/>
        <v>64.3</v>
      </c>
      <c r="T1358">
        <f t="shared" si="109"/>
        <v>17.861111111111111</v>
      </c>
    </row>
    <row r="1359" spans="2:20" x14ac:dyDescent="0.2">
      <c r="B1359" s="6" t="s">
        <v>53</v>
      </c>
      <c r="C1359" s="6">
        <v>1351</v>
      </c>
      <c r="D1359" s="6">
        <v>329</v>
      </c>
      <c r="E1359" s="12">
        <v>65</v>
      </c>
      <c r="F1359" s="17">
        <f t="shared" si="105"/>
        <v>0.15277777777777896</v>
      </c>
      <c r="G1359" s="17">
        <f t="shared" si="106"/>
        <v>0.55000000000000426</v>
      </c>
      <c r="R1359">
        <f t="shared" si="107"/>
        <v>0</v>
      </c>
      <c r="S1359">
        <f t="shared" si="108"/>
        <v>65</v>
      </c>
      <c r="T1359">
        <f t="shared" si="109"/>
        <v>18.055555555555554</v>
      </c>
    </row>
    <row r="1360" spans="2:20" x14ac:dyDescent="0.2">
      <c r="B1360" s="6" t="s">
        <v>53</v>
      </c>
      <c r="C1360" s="6">
        <v>1352</v>
      </c>
      <c r="D1360" s="6">
        <v>330</v>
      </c>
      <c r="E1360" s="12">
        <v>65.400000000000006</v>
      </c>
      <c r="F1360" s="17">
        <f t="shared" si="105"/>
        <v>9.7222222222222612E-2</v>
      </c>
      <c r="G1360" s="17">
        <f t="shared" si="106"/>
        <v>0.35000000000000142</v>
      </c>
      <c r="R1360">
        <f t="shared" si="107"/>
        <v>0</v>
      </c>
      <c r="S1360">
        <f t="shared" si="108"/>
        <v>65.400000000000006</v>
      </c>
      <c r="T1360">
        <f t="shared" si="109"/>
        <v>18.166666666666668</v>
      </c>
    </row>
    <row r="1361" spans="2:20" x14ac:dyDescent="0.2">
      <c r="B1361" s="6" t="s">
        <v>53</v>
      </c>
      <c r="C1361" s="6">
        <v>1353</v>
      </c>
      <c r="D1361" s="6">
        <v>331</v>
      </c>
      <c r="E1361" s="12">
        <v>65.7</v>
      </c>
      <c r="F1361" s="17">
        <f t="shared" si="105"/>
        <v>6.9444444444444448E-2</v>
      </c>
      <c r="G1361" s="17">
        <f t="shared" si="106"/>
        <v>0.25</v>
      </c>
      <c r="R1361">
        <f t="shared" si="107"/>
        <v>0</v>
      </c>
      <c r="S1361">
        <f t="shared" si="108"/>
        <v>65.7</v>
      </c>
      <c r="T1361">
        <f t="shared" si="109"/>
        <v>18.25</v>
      </c>
    </row>
    <row r="1362" spans="2:20" x14ac:dyDescent="0.2">
      <c r="B1362" s="6" t="s">
        <v>53</v>
      </c>
      <c r="C1362" s="6">
        <v>1354</v>
      </c>
      <c r="D1362" s="6">
        <v>332</v>
      </c>
      <c r="E1362" s="12">
        <v>65.900000000000006</v>
      </c>
      <c r="F1362" s="17">
        <f t="shared" si="105"/>
        <v>2.7777777777778172E-2</v>
      </c>
      <c r="G1362" s="17">
        <f t="shared" si="106"/>
        <v>0.10000000000000142</v>
      </c>
      <c r="R1362">
        <f t="shared" si="107"/>
        <v>0</v>
      </c>
      <c r="S1362">
        <f t="shared" si="108"/>
        <v>65.900000000000006</v>
      </c>
      <c r="T1362">
        <f t="shared" si="109"/>
        <v>18.305555555555557</v>
      </c>
    </row>
    <row r="1363" spans="2:20" x14ac:dyDescent="0.2">
      <c r="B1363" s="6" t="s">
        <v>53</v>
      </c>
      <c r="C1363" s="6">
        <v>1355</v>
      </c>
      <c r="D1363" s="6">
        <v>333</v>
      </c>
      <c r="E1363" s="12">
        <v>65.900000000000006</v>
      </c>
      <c r="F1363" s="17">
        <f t="shared" si="105"/>
        <v>0</v>
      </c>
      <c r="G1363" s="17">
        <f t="shared" si="106"/>
        <v>0</v>
      </c>
      <c r="R1363">
        <f t="shared" si="107"/>
        <v>0</v>
      </c>
      <c r="S1363">
        <f t="shared" si="108"/>
        <v>65.900000000000006</v>
      </c>
      <c r="T1363">
        <f t="shared" si="109"/>
        <v>18.305555555555557</v>
      </c>
    </row>
    <row r="1364" spans="2:20" x14ac:dyDescent="0.2">
      <c r="B1364" s="6" t="s">
        <v>53</v>
      </c>
      <c r="C1364" s="6">
        <v>1356</v>
      </c>
      <c r="D1364" s="6">
        <v>334</v>
      </c>
      <c r="E1364" s="12">
        <v>65.900000000000006</v>
      </c>
      <c r="F1364" s="17">
        <f t="shared" ref="F1364:F1427" si="110">($E1365-$E1363)/2/3.6</f>
        <v>-1.3888888888890073E-2</v>
      </c>
      <c r="G1364" s="17">
        <f t="shared" ref="G1364:G1427" si="111">($E1365-$E1363)/2</f>
        <v>-5.0000000000004263E-2</v>
      </c>
      <c r="R1364">
        <f t="shared" si="107"/>
        <v>0</v>
      </c>
      <c r="S1364">
        <f t="shared" si="108"/>
        <v>65.900000000000006</v>
      </c>
      <c r="T1364">
        <f t="shared" si="109"/>
        <v>18.305555555555557</v>
      </c>
    </row>
    <row r="1365" spans="2:20" x14ac:dyDescent="0.2">
      <c r="B1365" s="6" t="s">
        <v>53</v>
      </c>
      <c r="C1365" s="6">
        <v>1357</v>
      </c>
      <c r="D1365" s="6">
        <v>335</v>
      </c>
      <c r="E1365" s="12">
        <v>65.8</v>
      </c>
      <c r="F1365" s="17">
        <f t="shared" si="110"/>
        <v>-1.3888888888890073E-2</v>
      </c>
      <c r="G1365" s="17">
        <f t="shared" si="111"/>
        <v>-5.0000000000004263E-2</v>
      </c>
      <c r="R1365">
        <f t="shared" si="107"/>
        <v>0</v>
      </c>
      <c r="S1365">
        <f t="shared" si="108"/>
        <v>65.8</v>
      </c>
      <c r="T1365">
        <f t="shared" si="109"/>
        <v>18.277777777777775</v>
      </c>
    </row>
    <row r="1366" spans="2:20" x14ac:dyDescent="0.2">
      <c r="B1366" s="6" t="s">
        <v>53</v>
      </c>
      <c r="C1366" s="6">
        <v>1358</v>
      </c>
      <c r="D1366" s="6">
        <v>336</v>
      </c>
      <c r="E1366" s="12">
        <v>65.8</v>
      </c>
      <c r="F1366" s="17">
        <f t="shared" si="110"/>
        <v>0</v>
      </c>
      <c r="G1366" s="17">
        <f t="shared" si="111"/>
        <v>0</v>
      </c>
      <c r="R1366">
        <f t="shared" si="107"/>
        <v>0</v>
      </c>
      <c r="S1366">
        <f t="shared" si="108"/>
        <v>65.8</v>
      </c>
      <c r="T1366">
        <f t="shared" si="109"/>
        <v>18.277777777777775</v>
      </c>
    </row>
    <row r="1367" spans="2:20" x14ac:dyDescent="0.2">
      <c r="B1367" s="6" t="s">
        <v>53</v>
      </c>
      <c r="C1367" s="6">
        <v>1359</v>
      </c>
      <c r="D1367" s="6">
        <v>337</v>
      </c>
      <c r="E1367" s="12">
        <v>65.8</v>
      </c>
      <c r="F1367" s="17">
        <f t="shared" si="110"/>
        <v>0</v>
      </c>
      <c r="G1367" s="17">
        <f t="shared" si="111"/>
        <v>0</v>
      </c>
      <c r="R1367">
        <f t="shared" si="107"/>
        <v>0</v>
      </c>
      <c r="S1367">
        <f t="shared" si="108"/>
        <v>65.8</v>
      </c>
      <c r="T1367">
        <f t="shared" si="109"/>
        <v>18.277777777777775</v>
      </c>
    </row>
    <row r="1368" spans="2:20" x14ac:dyDescent="0.2">
      <c r="B1368" s="6" t="s">
        <v>53</v>
      </c>
      <c r="C1368" s="6">
        <v>1360</v>
      </c>
      <c r="D1368" s="6">
        <v>338</v>
      </c>
      <c r="E1368" s="12">
        <v>65.8</v>
      </c>
      <c r="F1368" s="17">
        <f t="shared" si="110"/>
        <v>0</v>
      </c>
      <c r="G1368" s="17">
        <f t="shared" si="111"/>
        <v>0</v>
      </c>
      <c r="R1368">
        <f t="shared" si="107"/>
        <v>0</v>
      </c>
      <c r="S1368">
        <f t="shared" si="108"/>
        <v>65.8</v>
      </c>
      <c r="T1368">
        <f t="shared" si="109"/>
        <v>18.277777777777775</v>
      </c>
    </row>
    <row r="1369" spans="2:20" x14ac:dyDescent="0.2">
      <c r="B1369" s="6" t="s">
        <v>53</v>
      </c>
      <c r="C1369" s="6">
        <v>1361</v>
      </c>
      <c r="D1369" s="6">
        <v>339</v>
      </c>
      <c r="E1369" s="12">
        <v>65.8</v>
      </c>
      <c r="F1369" s="17">
        <f t="shared" si="110"/>
        <v>1.3888888888890073E-2</v>
      </c>
      <c r="G1369" s="17">
        <f t="shared" si="111"/>
        <v>5.0000000000004263E-2</v>
      </c>
      <c r="R1369">
        <f t="shared" si="107"/>
        <v>0</v>
      </c>
      <c r="S1369">
        <f t="shared" si="108"/>
        <v>65.8</v>
      </c>
      <c r="T1369">
        <f t="shared" si="109"/>
        <v>18.277777777777775</v>
      </c>
    </row>
    <row r="1370" spans="2:20" x14ac:dyDescent="0.2">
      <c r="B1370" s="6" t="s">
        <v>53</v>
      </c>
      <c r="C1370" s="6">
        <v>1362</v>
      </c>
      <c r="D1370" s="6">
        <v>340</v>
      </c>
      <c r="E1370" s="12">
        <v>65.900000000000006</v>
      </c>
      <c r="F1370" s="17">
        <f t="shared" si="110"/>
        <v>2.7777777777778172E-2</v>
      </c>
      <c r="G1370" s="17">
        <f t="shared" si="111"/>
        <v>0.10000000000000142</v>
      </c>
      <c r="R1370">
        <f t="shared" si="107"/>
        <v>0</v>
      </c>
      <c r="S1370">
        <f t="shared" si="108"/>
        <v>65.900000000000006</v>
      </c>
      <c r="T1370">
        <f t="shared" si="109"/>
        <v>18.305555555555557</v>
      </c>
    </row>
    <row r="1371" spans="2:20" x14ac:dyDescent="0.2">
      <c r="B1371" s="6" t="s">
        <v>53</v>
      </c>
      <c r="C1371" s="6">
        <v>1363</v>
      </c>
      <c r="D1371" s="6">
        <v>341</v>
      </c>
      <c r="E1371" s="12">
        <v>66</v>
      </c>
      <c r="F1371" s="17">
        <f t="shared" si="110"/>
        <v>1.3888888888888099E-2</v>
      </c>
      <c r="G1371" s="17">
        <f t="shared" si="111"/>
        <v>4.9999999999997158E-2</v>
      </c>
      <c r="R1371">
        <f t="shared" si="107"/>
        <v>0</v>
      </c>
      <c r="S1371">
        <f t="shared" si="108"/>
        <v>66</v>
      </c>
      <c r="T1371">
        <f t="shared" si="109"/>
        <v>18.333333333333332</v>
      </c>
    </row>
    <row r="1372" spans="2:20" x14ac:dyDescent="0.2">
      <c r="B1372" s="6" t="s">
        <v>53</v>
      </c>
      <c r="C1372" s="6">
        <v>1364</v>
      </c>
      <c r="D1372" s="6">
        <v>342</v>
      </c>
      <c r="E1372" s="12">
        <v>66</v>
      </c>
      <c r="F1372" s="17">
        <f t="shared" si="110"/>
        <v>0</v>
      </c>
      <c r="G1372" s="17">
        <f t="shared" si="111"/>
        <v>0</v>
      </c>
      <c r="R1372">
        <f t="shared" si="107"/>
        <v>0</v>
      </c>
      <c r="S1372">
        <f t="shared" si="108"/>
        <v>66</v>
      </c>
      <c r="T1372">
        <f t="shared" si="109"/>
        <v>18.333333333333332</v>
      </c>
    </row>
    <row r="1373" spans="2:20" x14ac:dyDescent="0.2">
      <c r="B1373" s="6" t="s">
        <v>53</v>
      </c>
      <c r="C1373" s="6">
        <v>1365</v>
      </c>
      <c r="D1373" s="6">
        <v>343</v>
      </c>
      <c r="E1373" s="12">
        <v>66</v>
      </c>
      <c r="F1373" s="17">
        <f t="shared" si="110"/>
        <v>0</v>
      </c>
      <c r="G1373" s="17">
        <f t="shared" si="111"/>
        <v>0</v>
      </c>
      <c r="R1373">
        <f t="shared" si="107"/>
        <v>0</v>
      </c>
      <c r="S1373">
        <f t="shared" si="108"/>
        <v>66</v>
      </c>
      <c r="T1373">
        <f t="shared" si="109"/>
        <v>18.333333333333332</v>
      </c>
    </row>
    <row r="1374" spans="2:20" x14ac:dyDescent="0.2">
      <c r="B1374" s="6" t="s">
        <v>53</v>
      </c>
      <c r="C1374" s="6">
        <v>1366</v>
      </c>
      <c r="D1374" s="6">
        <v>344</v>
      </c>
      <c r="E1374" s="12">
        <v>66</v>
      </c>
      <c r="F1374" s="17">
        <f t="shared" si="110"/>
        <v>1.3888888888888099E-2</v>
      </c>
      <c r="G1374" s="17">
        <f t="shared" si="111"/>
        <v>4.9999999999997158E-2</v>
      </c>
      <c r="R1374">
        <f t="shared" si="107"/>
        <v>0</v>
      </c>
      <c r="S1374">
        <f t="shared" si="108"/>
        <v>66</v>
      </c>
      <c r="T1374">
        <f t="shared" si="109"/>
        <v>18.333333333333332</v>
      </c>
    </row>
    <row r="1375" spans="2:20" x14ac:dyDescent="0.2">
      <c r="B1375" s="6" t="s">
        <v>53</v>
      </c>
      <c r="C1375" s="6">
        <v>1367</v>
      </c>
      <c r="D1375" s="6">
        <v>345</v>
      </c>
      <c r="E1375" s="12">
        <v>66.099999999999994</v>
      </c>
      <c r="F1375" s="17">
        <f t="shared" si="110"/>
        <v>2.7777777777778172E-2</v>
      </c>
      <c r="G1375" s="17">
        <f t="shared" si="111"/>
        <v>0.10000000000000142</v>
      </c>
      <c r="R1375">
        <f t="shared" si="107"/>
        <v>0</v>
      </c>
      <c r="S1375">
        <f t="shared" si="108"/>
        <v>66.099999999999994</v>
      </c>
      <c r="T1375">
        <f t="shared" si="109"/>
        <v>18.361111111111111</v>
      </c>
    </row>
    <row r="1376" spans="2:20" x14ac:dyDescent="0.2">
      <c r="B1376" s="6" t="s">
        <v>53</v>
      </c>
      <c r="C1376" s="6">
        <v>1368</v>
      </c>
      <c r="D1376" s="6">
        <v>346</v>
      </c>
      <c r="E1376" s="12">
        <v>66.2</v>
      </c>
      <c r="F1376" s="17">
        <f t="shared" si="110"/>
        <v>2.7777777777778172E-2</v>
      </c>
      <c r="G1376" s="17">
        <f t="shared" si="111"/>
        <v>0.10000000000000142</v>
      </c>
      <c r="R1376">
        <f t="shared" si="107"/>
        <v>0</v>
      </c>
      <c r="S1376">
        <f t="shared" si="108"/>
        <v>66.2</v>
      </c>
      <c r="T1376">
        <f t="shared" si="109"/>
        <v>18.388888888888889</v>
      </c>
    </row>
    <row r="1377" spans="2:20" x14ac:dyDescent="0.2">
      <c r="B1377" s="6" t="s">
        <v>53</v>
      </c>
      <c r="C1377" s="6">
        <v>1369</v>
      </c>
      <c r="D1377" s="6">
        <v>347</v>
      </c>
      <c r="E1377" s="12">
        <v>66.3</v>
      </c>
      <c r="F1377" s="17">
        <f t="shared" si="110"/>
        <v>4.1666666666666269E-2</v>
      </c>
      <c r="G1377" s="17">
        <f t="shared" si="111"/>
        <v>0.14999999999999858</v>
      </c>
      <c r="R1377">
        <f t="shared" si="107"/>
        <v>0</v>
      </c>
      <c r="S1377">
        <f t="shared" si="108"/>
        <v>66.3</v>
      </c>
      <c r="T1377">
        <f t="shared" si="109"/>
        <v>18.416666666666664</v>
      </c>
    </row>
    <row r="1378" spans="2:20" x14ac:dyDescent="0.2">
      <c r="B1378" s="6" t="s">
        <v>53</v>
      </c>
      <c r="C1378" s="6">
        <v>1370</v>
      </c>
      <c r="D1378" s="6">
        <v>348</v>
      </c>
      <c r="E1378" s="12">
        <v>66.5</v>
      </c>
      <c r="F1378" s="17">
        <f t="shared" si="110"/>
        <v>5.5555555555556344E-2</v>
      </c>
      <c r="G1378" s="17">
        <f t="shared" si="111"/>
        <v>0.20000000000000284</v>
      </c>
      <c r="R1378">
        <f t="shared" si="107"/>
        <v>0</v>
      </c>
      <c r="S1378">
        <f t="shared" si="108"/>
        <v>66.5</v>
      </c>
      <c r="T1378">
        <f t="shared" si="109"/>
        <v>18.472222222222221</v>
      </c>
    </row>
    <row r="1379" spans="2:20" x14ac:dyDescent="0.2">
      <c r="B1379" s="6" t="s">
        <v>53</v>
      </c>
      <c r="C1379" s="6">
        <v>1371</v>
      </c>
      <c r="D1379" s="6">
        <v>349</v>
      </c>
      <c r="E1379" s="12">
        <v>66.7</v>
      </c>
      <c r="F1379" s="17">
        <f t="shared" si="110"/>
        <v>5.5555555555556344E-2</v>
      </c>
      <c r="G1379" s="17">
        <f t="shared" si="111"/>
        <v>0.20000000000000284</v>
      </c>
      <c r="R1379">
        <f t="shared" si="107"/>
        <v>0</v>
      </c>
      <c r="S1379">
        <f t="shared" si="108"/>
        <v>66.7</v>
      </c>
      <c r="T1379">
        <f t="shared" si="109"/>
        <v>18.527777777777779</v>
      </c>
    </row>
    <row r="1380" spans="2:20" x14ac:dyDescent="0.2">
      <c r="B1380" s="6" t="s">
        <v>53</v>
      </c>
      <c r="C1380" s="6">
        <v>1372</v>
      </c>
      <c r="D1380" s="6">
        <v>350</v>
      </c>
      <c r="E1380" s="12">
        <v>66.900000000000006</v>
      </c>
      <c r="F1380" s="17">
        <f t="shared" si="110"/>
        <v>4.1666666666666269E-2</v>
      </c>
      <c r="G1380" s="17">
        <f t="shared" si="111"/>
        <v>0.14999999999999858</v>
      </c>
      <c r="R1380">
        <f t="shared" si="107"/>
        <v>0</v>
      </c>
      <c r="S1380">
        <f t="shared" si="108"/>
        <v>66.900000000000006</v>
      </c>
      <c r="T1380">
        <f t="shared" si="109"/>
        <v>18.583333333333336</v>
      </c>
    </row>
    <row r="1381" spans="2:20" x14ac:dyDescent="0.2">
      <c r="B1381" s="6" t="s">
        <v>53</v>
      </c>
      <c r="C1381" s="6">
        <v>1373</v>
      </c>
      <c r="D1381" s="6">
        <v>351</v>
      </c>
      <c r="E1381" s="12">
        <v>67</v>
      </c>
      <c r="F1381" s="17">
        <f t="shared" si="110"/>
        <v>2.7777777777776198E-2</v>
      </c>
      <c r="G1381" s="17">
        <f t="shared" si="111"/>
        <v>9.9999999999994316E-2</v>
      </c>
      <c r="R1381">
        <f t="shared" si="107"/>
        <v>0</v>
      </c>
      <c r="S1381">
        <f t="shared" si="108"/>
        <v>67</v>
      </c>
      <c r="T1381">
        <f t="shared" si="109"/>
        <v>18.611111111111111</v>
      </c>
    </row>
    <row r="1382" spans="2:20" x14ac:dyDescent="0.2">
      <c r="B1382" s="6" t="s">
        <v>53</v>
      </c>
      <c r="C1382" s="6">
        <v>1374</v>
      </c>
      <c r="D1382" s="6">
        <v>352</v>
      </c>
      <c r="E1382" s="12">
        <v>67.099999999999994</v>
      </c>
      <c r="F1382" s="17">
        <f t="shared" si="110"/>
        <v>1.3888888888888099E-2</v>
      </c>
      <c r="G1382" s="17">
        <f t="shared" si="111"/>
        <v>4.9999999999997158E-2</v>
      </c>
      <c r="R1382">
        <f t="shared" si="107"/>
        <v>0</v>
      </c>
      <c r="S1382">
        <f t="shared" si="108"/>
        <v>67.099999999999994</v>
      </c>
      <c r="T1382">
        <f t="shared" si="109"/>
        <v>18.638888888888886</v>
      </c>
    </row>
    <row r="1383" spans="2:20" x14ac:dyDescent="0.2">
      <c r="B1383" s="6" t="s">
        <v>53</v>
      </c>
      <c r="C1383" s="6">
        <v>1375</v>
      </c>
      <c r="D1383" s="6">
        <v>353</v>
      </c>
      <c r="E1383" s="12">
        <v>67.099999999999994</v>
      </c>
      <c r="F1383" s="17">
        <f t="shared" si="110"/>
        <v>-1.3888888888888099E-2</v>
      </c>
      <c r="G1383" s="17">
        <f t="shared" si="111"/>
        <v>-4.9999999999997158E-2</v>
      </c>
      <c r="R1383">
        <f t="shared" si="107"/>
        <v>0</v>
      </c>
      <c r="S1383">
        <f t="shared" si="108"/>
        <v>67.099999999999994</v>
      </c>
      <c r="T1383">
        <f t="shared" si="109"/>
        <v>18.638888888888886</v>
      </c>
    </row>
    <row r="1384" spans="2:20" x14ac:dyDescent="0.2">
      <c r="B1384" s="6" t="s">
        <v>53</v>
      </c>
      <c r="C1384" s="6">
        <v>1376</v>
      </c>
      <c r="D1384" s="6">
        <v>354</v>
      </c>
      <c r="E1384" s="12">
        <v>67</v>
      </c>
      <c r="F1384" s="17">
        <f t="shared" si="110"/>
        <v>-2.7777777777776198E-2</v>
      </c>
      <c r="G1384" s="17">
        <f t="shared" si="111"/>
        <v>-9.9999999999994316E-2</v>
      </c>
      <c r="R1384">
        <f t="shared" si="107"/>
        <v>0</v>
      </c>
      <c r="S1384">
        <f t="shared" si="108"/>
        <v>67</v>
      </c>
      <c r="T1384">
        <f t="shared" si="109"/>
        <v>18.611111111111111</v>
      </c>
    </row>
    <row r="1385" spans="2:20" x14ac:dyDescent="0.2">
      <c r="B1385" s="6" t="s">
        <v>53</v>
      </c>
      <c r="C1385" s="6">
        <v>1377</v>
      </c>
      <c r="D1385" s="6">
        <v>355</v>
      </c>
      <c r="E1385" s="12">
        <v>66.900000000000006</v>
      </c>
      <c r="F1385" s="17">
        <f t="shared" si="110"/>
        <v>-2.7777777777778172E-2</v>
      </c>
      <c r="G1385" s="17">
        <f t="shared" si="111"/>
        <v>-0.10000000000000142</v>
      </c>
      <c r="R1385">
        <f t="shared" si="107"/>
        <v>0</v>
      </c>
      <c r="S1385">
        <f t="shared" si="108"/>
        <v>66.900000000000006</v>
      </c>
      <c r="T1385">
        <f t="shared" si="109"/>
        <v>18.583333333333336</v>
      </c>
    </row>
    <row r="1386" spans="2:20" x14ac:dyDescent="0.2">
      <c r="B1386" s="6" t="s">
        <v>53</v>
      </c>
      <c r="C1386" s="6">
        <v>1378</v>
      </c>
      <c r="D1386" s="6">
        <v>356</v>
      </c>
      <c r="E1386" s="12">
        <v>66.8</v>
      </c>
      <c r="F1386" s="17">
        <f t="shared" si="110"/>
        <v>-2.7777777777778172E-2</v>
      </c>
      <c r="G1386" s="17">
        <f t="shared" si="111"/>
        <v>-0.10000000000000142</v>
      </c>
      <c r="R1386">
        <f t="shared" si="107"/>
        <v>0</v>
      </c>
      <c r="S1386">
        <f t="shared" si="108"/>
        <v>66.8</v>
      </c>
      <c r="T1386">
        <f t="shared" si="109"/>
        <v>18.555555555555554</v>
      </c>
    </row>
    <row r="1387" spans="2:20" x14ac:dyDescent="0.2">
      <c r="B1387" s="6" t="s">
        <v>53</v>
      </c>
      <c r="C1387" s="6">
        <v>1379</v>
      </c>
      <c r="D1387" s="6">
        <v>357</v>
      </c>
      <c r="E1387" s="12">
        <v>66.7</v>
      </c>
      <c r="F1387" s="17">
        <f t="shared" si="110"/>
        <v>-1.3888888888888099E-2</v>
      </c>
      <c r="G1387" s="17">
        <f t="shared" si="111"/>
        <v>-4.9999999999997158E-2</v>
      </c>
      <c r="R1387">
        <f t="shared" si="107"/>
        <v>0</v>
      </c>
      <c r="S1387">
        <f t="shared" si="108"/>
        <v>66.7</v>
      </c>
      <c r="T1387">
        <f t="shared" si="109"/>
        <v>18.527777777777779</v>
      </c>
    </row>
    <row r="1388" spans="2:20" x14ac:dyDescent="0.2">
      <c r="B1388" s="6" t="s">
        <v>53</v>
      </c>
      <c r="C1388" s="6">
        <v>1380</v>
      </c>
      <c r="D1388" s="6">
        <v>358</v>
      </c>
      <c r="E1388" s="12">
        <v>66.7</v>
      </c>
      <c r="F1388" s="17">
        <f t="shared" si="110"/>
        <v>1.3888888888888099E-2</v>
      </c>
      <c r="G1388" s="17">
        <f t="shared" si="111"/>
        <v>4.9999999999997158E-2</v>
      </c>
      <c r="R1388">
        <f t="shared" si="107"/>
        <v>0</v>
      </c>
      <c r="S1388">
        <f t="shared" si="108"/>
        <v>66.7</v>
      </c>
      <c r="T1388">
        <f t="shared" si="109"/>
        <v>18.527777777777779</v>
      </c>
    </row>
    <row r="1389" spans="2:20" x14ac:dyDescent="0.2">
      <c r="B1389" s="6" t="s">
        <v>53</v>
      </c>
      <c r="C1389" s="6">
        <v>1381</v>
      </c>
      <c r="D1389" s="6">
        <v>359</v>
      </c>
      <c r="E1389" s="12">
        <v>66.8</v>
      </c>
      <c r="F1389" s="17">
        <f t="shared" si="110"/>
        <v>4.1666666666666269E-2</v>
      </c>
      <c r="G1389" s="17">
        <f t="shared" si="111"/>
        <v>0.14999999999999858</v>
      </c>
      <c r="R1389">
        <f t="shared" si="107"/>
        <v>0</v>
      </c>
      <c r="S1389">
        <f t="shared" si="108"/>
        <v>66.8</v>
      </c>
      <c r="T1389">
        <f t="shared" si="109"/>
        <v>18.555555555555554</v>
      </c>
    </row>
    <row r="1390" spans="2:20" x14ac:dyDescent="0.2">
      <c r="B1390" s="6" t="s">
        <v>53</v>
      </c>
      <c r="C1390" s="6">
        <v>1382</v>
      </c>
      <c r="D1390" s="6">
        <v>360</v>
      </c>
      <c r="E1390" s="12">
        <v>67</v>
      </c>
      <c r="F1390" s="17">
        <f t="shared" si="110"/>
        <v>8.3333333333334522E-2</v>
      </c>
      <c r="G1390" s="17">
        <f t="shared" si="111"/>
        <v>0.30000000000000426</v>
      </c>
      <c r="R1390">
        <f t="shared" si="107"/>
        <v>0</v>
      </c>
      <c r="S1390">
        <f t="shared" si="108"/>
        <v>67</v>
      </c>
      <c r="T1390">
        <f t="shared" si="109"/>
        <v>18.611111111111111</v>
      </c>
    </row>
    <row r="1391" spans="2:20" x14ac:dyDescent="0.2">
      <c r="B1391" s="6" t="s">
        <v>53</v>
      </c>
      <c r="C1391" s="6">
        <v>1383</v>
      </c>
      <c r="D1391" s="6">
        <v>361</v>
      </c>
      <c r="E1391" s="12">
        <v>67.400000000000006</v>
      </c>
      <c r="F1391" s="17">
        <f t="shared" si="110"/>
        <v>0.12500000000000078</v>
      </c>
      <c r="G1391" s="17">
        <f t="shared" si="111"/>
        <v>0.45000000000000284</v>
      </c>
      <c r="R1391">
        <f t="shared" si="107"/>
        <v>0</v>
      </c>
      <c r="S1391">
        <f t="shared" si="108"/>
        <v>67.400000000000006</v>
      </c>
      <c r="T1391">
        <f t="shared" si="109"/>
        <v>18.722222222222225</v>
      </c>
    </row>
    <row r="1392" spans="2:20" x14ac:dyDescent="0.2">
      <c r="B1392" s="6" t="s">
        <v>53</v>
      </c>
      <c r="C1392" s="6">
        <v>1384</v>
      </c>
      <c r="D1392" s="6">
        <v>362</v>
      </c>
      <c r="E1392" s="12">
        <v>67.900000000000006</v>
      </c>
      <c r="F1392" s="17">
        <f t="shared" si="110"/>
        <v>0.16666666666666508</v>
      </c>
      <c r="G1392" s="17">
        <f t="shared" si="111"/>
        <v>0.59999999999999432</v>
      </c>
      <c r="R1392">
        <f t="shared" si="107"/>
        <v>0</v>
      </c>
      <c r="S1392">
        <f t="shared" si="108"/>
        <v>67.900000000000006</v>
      </c>
      <c r="T1392">
        <f t="shared" si="109"/>
        <v>18.861111111111111</v>
      </c>
    </row>
    <row r="1393" spans="2:20" x14ac:dyDescent="0.2">
      <c r="B1393" s="6" t="s">
        <v>53</v>
      </c>
      <c r="C1393" s="6">
        <v>1385</v>
      </c>
      <c r="D1393" s="6">
        <v>363</v>
      </c>
      <c r="E1393" s="12">
        <v>68.599999999999994</v>
      </c>
      <c r="F1393" s="17">
        <f t="shared" si="110"/>
        <v>0.16666666666666508</v>
      </c>
      <c r="G1393" s="17">
        <f t="shared" si="111"/>
        <v>0.59999999999999432</v>
      </c>
      <c r="R1393">
        <f t="shared" si="107"/>
        <v>0</v>
      </c>
      <c r="S1393">
        <f t="shared" si="108"/>
        <v>68.599999999999994</v>
      </c>
      <c r="T1393">
        <f t="shared" si="109"/>
        <v>19.055555555555554</v>
      </c>
    </row>
    <row r="1394" spans="2:20" x14ac:dyDescent="0.2">
      <c r="B1394" s="6" t="s">
        <v>53</v>
      </c>
      <c r="C1394" s="6">
        <v>1386</v>
      </c>
      <c r="D1394" s="6">
        <v>364</v>
      </c>
      <c r="E1394" s="12">
        <v>69.099999999999994</v>
      </c>
      <c r="F1394" s="17">
        <f t="shared" si="110"/>
        <v>0.12500000000000078</v>
      </c>
      <c r="G1394" s="17">
        <f t="shared" si="111"/>
        <v>0.45000000000000284</v>
      </c>
      <c r="R1394">
        <f t="shared" si="107"/>
        <v>0</v>
      </c>
      <c r="S1394">
        <f t="shared" si="108"/>
        <v>69.099999999999994</v>
      </c>
      <c r="T1394">
        <f t="shared" si="109"/>
        <v>19.194444444444443</v>
      </c>
    </row>
    <row r="1395" spans="2:20" x14ac:dyDescent="0.2">
      <c r="B1395" s="6" t="s">
        <v>53</v>
      </c>
      <c r="C1395" s="6">
        <v>1387</v>
      </c>
      <c r="D1395" s="6">
        <v>365</v>
      </c>
      <c r="E1395" s="12">
        <v>69.5</v>
      </c>
      <c r="F1395" s="17">
        <f t="shared" si="110"/>
        <v>9.7222222222222612E-2</v>
      </c>
      <c r="G1395" s="17">
        <f t="shared" si="111"/>
        <v>0.35000000000000142</v>
      </c>
      <c r="R1395">
        <f t="shared" si="107"/>
        <v>0</v>
      </c>
      <c r="S1395">
        <f t="shared" si="108"/>
        <v>69.5</v>
      </c>
      <c r="T1395">
        <f t="shared" si="109"/>
        <v>19.305555555555554</v>
      </c>
    </row>
    <row r="1396" spans="2:20" x14ac:dyDescent="0.2">
      <c r="B1396" s="6" t="s">
        <v>53</v>
      </c>
      <c r="C1396" s="6">
        <v>1388</v>
      </c>
      <c r="D1396" s="6">
        <v>366</v>
      </c>
      <c r="E1396" s="12">
        <v>69.8</v>
      </c>
      <c r="F1396" s="17">
        <f t="shared" si="110"/>
        <v>5.5555555555556344E-2</v>
      </c>
      <c r="G1396" s="17">
        <f t="shared" si="111"/>
        <v>0.20000000000000284</v>
      </c>
      <c r="R1396">
        <f t="shared" si="107"/>
        <v>0</v>
      </c>
      <c r="S1396">
        <f t="shared" si="108"/>
        <v>69.8</v>
      </c>
      <c r="T1396">
        <f t="shared" si="109"/>
        <v>19.388888888888889</v>
      </c>
    </row>
    <row r="1397" spans="2:20" x14ac:dyDescent="0.2">
      <c r="B1397" s="6" t="s">
        <v>53</v>
      </c>
      <c r="C1397" s="6">
        <v>1389</v>
      </c>
      <c r="D1397" s="6">
        <v>367</v>
      </c>
      <c r="E1397" s="12">
        <v>69.900000000000006</v>
      </c>
      <c r="F1397" s="17">
        <f t="shared" si="110"/>
        <v>-4.1666666666666269E-2</v>
      </c>
      <c r="G1397" s="17">
        <f t="shared" si="111"/>
        <v>-0.14999999999999858</v>
      </c>
      <c r="R1397">
        <f t="shared" si="107"/>
        <v>0</v>
      </c>
      <c r="S1397">
        <f t="shared" si="108"/>
        <v>69.900000000000006</v>
      </c>
      <c r="T1397">
        <f t="shared" si="109"/>
        <v>19.416666666666668</v>
      </c>
    </row>
    <row r="1398" spans="2:20" x14ac:dyDescent="0.2">
      <c r="B1398" s="6" t="s">
        <v>53</v>
      </c>
      <c r="C1398" s="6">
        <v>1390</v>
      </c>
      <c r="D1398" s="6">
        <v>368</v>
      </c>
      <c r="E1398" s="12">
        <v>69.5</v>
      </c>
      <c r="F1398" s="17">
        <f t="shared" si="110"/>
        <v>-0.1388888888888889</v>
      </c>
      <c r="G1398" s="17">
        <f t="shared" si="111"/>
        <v>-0.5</v>
      </c>
      <c r="R1398">
        <f t="shared" si="107"/>
        <v>0</v>
      </c>
      <c r="S1398">
        <f t="shared" si="108"/>
        <v>69.5</v>
      </c>
      <c r="T1398">
        <f t="shared" si="109"/>
        <v>19.305555555555554</v>
      </c>
    </row>
    <row r="1399" spans="2:20" x14ac:dyDescent="0.2">
      <c r="B1399" s="6" t="s">
        <v>53</v>
      </c>
      <c r="C1399" s="6">
        <v>1391</v>
      </c>
      <c r="D1399" s="6">
        <v>369</v>
      </c>
      <c r="E1399" s="12">
        <v>68.900000000000006</v>
      </c>
      <c r="F1399" s="17">
        <f t="shared" si="110"/>
        <v>-0.19444444444444522</v>
      </c>
      <c r="G1399" s="17">
        <f t="shared" si="111"/>
        <v>-0.70000000000000284</v>
      </c>
      <c r="R1399">
        <f t="shared" si="107"/>
        <v>0</v>
      </c>
      <c r="S1399">
        <f t="shared" si="108"/>
        <v>68.900000000000006</v>
      </c>
      <c r="T1399">
        <f t="shared" si="109"/>
        <v>19.138888888888889</v>
      </c>
    </row>
    <row r="1400" spans="2:20" x14ac:dyDescent="0.2">
      <c r="B1400" s="6" t="s">
        <v>53</v>
      </c>
      <c r="C1400" s="6">
        <v>1392</v>
      </c>
      <c r="D1400" s="6">
        <v>370</v>
      </c>
      <c r="E1400" s="12">
        <v>68.099999999999994</v>
      </c>
      <c r="F1400" s="17">
        <f t="shared" si="110"/>
        <v>-0.20833333333333331</v>
      </c>
      <c r="G1400" s="17">
        <f t="shared" si="111"/>
        <v>-0.75</v>
      </c>
      <c r="R1400">
        <f t="shared" si="107"/>
        <v>0</v>
      </c>
      <c r="S1400">
        <f t="shared" si="108"/>
        <v>68.099999999999994</v>
      </c>
      <c r="T1400">
        <f t="shared" si="109"/>
        <v>18.916666666666664</v>
      </c>
    </row>
    <row r="1401" spans="2:20" x14ac:dyDescent="0.2">
      <c r="B1401" s="6" t="s">
        <v>53</v>
      </c>
      <c r="C1401" s="6">
        <v>1393</v>
      </c>
      <c r="D1401" s="6">
        <v>371</v>
      </c>
      <c r="E1401" s="12">
        <v>67.400000000000006</v>
      </c>
      <c r="F1401" s="17">
        <f t="shared" si="110"/>
        <v>-0.19444444444444325</v>
      </c>
      <c r="G1401" s="17">
        <f t="shared" si="111"/>
        <v>-0.69999999999999574</v>
      </c>
      <c r="R1401">
        <f t="shared" si="107"/>
        <v>0</v>
      </c>
      <c r="S1401">
        <f t="shared" si="108"/>
        <v>67.400000000000006</v>
      </c>
      <c r="T1401">
        <f t="shared" si="109"/>
        <v>18.722222222222225</v>
      </c>
    </row>
    <row r="1402" spans="2:20" x14ac:dyDescent="0.2">
      <c r="B1402" s="6" t="s">
        <v>53</v>
      </c>
      <c r="C1402" s="6">
        <v>1394</v>
      </c>
      <c r="D1402" s="6">
        <v>372</v>
      </c>
      <c r="E1402" s="12">
        <v>66.7</v>
      </c>
      <c r="F1402" s="17">
        <f t="shared" si="110"/>
        <v>-0.15277777777777896</v>
      </c>
      <c r="G1402" s="17">
        <f t="shared" si="111"/>
        <v>-0.55000000000000426</v>
      </c>
      <c r="R1402">
        <f t="shared" si="107"/>
        <v>0</v>
      </c>
      <c r="S1402">
        <f t="shared" si="108"/>
        <v>66.7</v>
      </c>
      <c r="T1402">
        <f t="shared" si="109"/>
        <v>18.527777777777779</v>
      </c>
    </row>
    <row r="1403" spans="2:20" x14ac:dyDescent="0.2">
      <c r="B1403" s="6" t="s">
        <v>53</v>
      </c>
      <c r="C1403" s="6">
        <v>1395</v>
      </c>
      <c r="D1403" s="6">
        <v>373</v>
      </c>
      <c r="E1403" s="12">
        <v>66.3</v>
      </c>
      <c r="F1403" s="17">
        <f t="shared" si="110"/>
        <v>-6.9444444444444448E-2</v>
      </c>
      <c r="G1403" s="17">
        <f t="shared" si="111"/>
        <v>-0.25</v>
      </c>
      <c r="R1403">
        <f t="shared" si="107"/>
        <v>0</v>
      </c>
      <c r="S1403">
        <f t="shared" si="108"/>
        <v>66.3</v>
      </c>
      <c r="T1403">
        <f t="shared" si="109"/>
        <v>18.416666666666664</v>
      </c>
    </row>
    <row r="1404" spans="2:20" x14ac:dyDescent="0.2">
      <c r="B1404" s="6" t="s">
        <v>53</v>
      </c>
      <c r="C1404" s="6">
        <v>1396</v>
      </c>
      <c r="D1404" s="6">
        <v>374</v>
      </c>
      <c r="E1404" s="12">
        <v>66.2</v>
      </c>
      <c r="F1404" s="17">
        <f t="shared" si="110"/>
        <v>0</v>
      </c>
      <c r="G1404" s="17">
        <f t="shared" si="111"/>
        <v>0</v>
      </c>
      <c r="R1404">
        <f t="shared" si="107"/>
        <v>0</v>
      </c>
      <c r="S1404">
        <f t="shared" si="108"/>
        <v>66.2</v>
      </c>
      <c r="T1404">
        <f t="shared" si="109"/>
        <v>18.388888888888889</v>
      </c>
    </row>
    <row r="1405" spans="2:20" x14ac:dyDescent="0.2">
      <c r="B1405" s="6" t="s">
        <v>53</v>
      </c>
      <c r="C1405" s="6">
        <v>1397</v>
      </c>
      <c r="D1405" s="6">
        <v>375</v>
      </c>
      <c r="E1405" s="12">
        <v>66.3</v>
      </c>
      <c r="F1405" s="17">
        <f t="shared" si="110"/>
        <v>4.1666666666666269E-2</v>
      </c>
      <c r="G1405" s="17">
        <f t="shared" si="111"/>
        <v>0.14999999999999858</v>
      </c>
      <c r="R1405">
        <f t="shared" si="107"/>
        <v>0</v>
      </c>
      <c r="S1405">
        <f t="shared" si="108"/>
        <v>66.3</v>
      </c>
      <c r="T1405">
        <f t="shared" si="109"/>
        <v>18.416666666666664</v>
      </c>
    </row>
    <row r="1406" spans="2:20" x14ac:dyDescent="0.2">
      <c r="B1406" s="6" t="s">
        <v>53</v>
      </c>
      <c r="C1406" s="6">
        <v>1398</v>
      </c>
      <c r="D1406" s="6">
        <v>376</v>
      </c>
      <c r="E1406" s="12">
        <v>66.5</v>
      </c>
      <c r="F1406" s="17">
        <f t="shared" si="110"/>
        <v>5.5555555555556344E-2</v>
      </c>
      <c r="G1406" s="17">
        <f t="shared" si="111"/>
        <v>0.20000000000000284</v>
      </c>
      <c r="R1406">
        <f t="shared" si="107"/>
        <v>0</v>
      </c>
      <c r="S1406">
        <f t="shared" si="108"/>
        <v>66.5</v>
      </c>
      <c r="T1406">
        <f t="shared" si="109"/>
        <v>18.472222222222221</v>
      </c>
    </row>
    <row r="1407" spans="2:20" x14ac:dyDescent="0.2">
      <c r="B1407" s="6" t="s">
        <v>53</v>
      </c>
      <c r="C1407" s="6">
        <v>1399</v>
      </c>
      <c r="D1407" s="6">
        <v>377</v>
      </c>
      <c r="E1407" s="12">
        <v>66.7</v>
      </c>
      <c r="F1407" s="17">
        <f t="shared" si="110"/>
        <v>5.5555555555556344E-2</v>
      </c>
      <c r="G1407" s="17">
        <f t="shared" si="111"/>
        <v>0.20000000000000284</v>
      </c>
      <c r="R1407">
        <f t="shared" si="107"/>
        <v>0</v>
      </c>
      <c r="S1407">
        <f t="shared" si="108"/>
        <v>66.7</v>
      </c>
      <c r="T1407">
        <f t="shared" si="109"/>
        <v>18.527777777777779</v>
      </c>
    </row>
    <row r="1408" spans="2:20" x14ac:dyDescent="0.2">
      <c r="B1408" s="6" t="s">
        <v>53</v>
      </c>
      <c r="C1408" s="6">
        <v>1400</v>
      </c>
      <c r="D1408" s="6">
        <v>378</v>
      </c>
      <c r="E1408" s="12">
        <v>66.900000000000006</v>
      </c>
      <c r="F1408" s="17">
        <f t="shared" si="110"/>
        <v>4.1666666666666269E-2</v>
      </c>
      <c r="G1408" s="17">
        <f t="shared" si="111"/>
        <v>0.14999999999999858</v>
      </c>
      <c r="R1408">
        <f t="shared" si="107"/>
        <v>0</v>
      </c>
      <c r="S1408">
        <f t="shared" si="108"/>
        <v>66.900000000000006</v>
      </c>
      <c r="T1408">
        <f t="shared" si="109"/>
        <v>18.583333333333336</v>
      </c>
    </row>
    <row r="1409" spans="2:20" x14ac:dyDescent="0.2">
      <c r="B1409" s="6" t="s">
        <v>53</v>
      </c>
      <c r="C1409" s="6">
        <v>1401</v>
      </c>
      <c r="D1409" s="6">
        <v>379</v>
      </c>
      <c r="E1409" s="12">
        <v>67</v>
      </c>
      <c r="F1409" s="17">
        <f t="shared" si="110"/>
        <v>2.7777777777776198E-2</v>
      </c>
      <c r="G1409" s="17">
        <f t="shared" si="111"/>
        <v>9.9999999999994316E-2</v>
      </c>
      <c r="R1409">
        <f t="shared" si="107"/>
        <v>0</v>
      </c>
      <c r="S1409">
        <f t="shared" si="108"/>
        <v>67</v>
      </c>
      <c r="T1409">
        <f t="shared" si="109"/>
        <v>18.611111111111111</v>
      </c>
    </row>
    <row r="1410" spans="2:20" x14ac:dyDescent="0.2">
      <c r="B1410" s="6" t="s">
        <v>53</v>
      </c>
      <c r="C1410" s="6">
        <v>1402</v>
      </c>
      <c r="D1410" s="6">
        <v>380</v>
      </c>
      <c r="E1410" s="12">
        <v>67.099999999999994</v>
      </c>
      <c r="F1410" s="17">
        <f t="shared" si="110"/>
        <v>1.3888888888888099E-2</v>
      </c>
      <c r="G1410" s="17">
        <f t="shared" si="111"/>
        <v>4.9999999999997158E-2</v>
      </c>
      <c r="R1410">
        <f t="shared" si="107"/>
        <v>0</v>
      </c>
      <c r="S1410">
        <f t="shared" si="108"/>
        <v>67.099999999999994</v>
      </c>
      <c r="T1410">
        <f t="shared" si="109"/>
        <v>18.638888888888886</v>
      </c>
    </row>
    <row r="1411" spans="2:20" x14ac:dyDescent="0.2">
      <c r="B1411" s="6" t="s">
        <v>53</v>
      </c>
      <c r="C1411" s="6">
        <v>1403</v>
      </c>
      <c r="D1411" s="6">
        <v>381</v>
      </c>
      <c r="E1411" s="12">
        <v>67.099999999999994</v>
      </c>
      <c r="F1411" s="17">
        <f t="shared" si="110"/>
        <v>-1.3888888888888099E-2</v>
      </c>
      <c r="G1411" s="17">
        <f t="shared" si="111"/>
        <v>-4.9999999999997158E-2</v>
      </c>
      <c r="R1411">
        <f t="shared" si="107"/>
        <v>0</v>
      </c>
      <c r="S1411">
        <f t="shared" si="108"/>
        <v>67.099999999999994</v>
      </c>
      <c r="T1411">
        <f t="shared" si="109"/>
        <v>18.638888888888886</v>
      </c>
    </row>
    <row r="1412" spans="2:20" x14ac:dyDescent="0.2">
      <c r="B1412" s="6" t="s">
        <v>53</v>
      </c>
      <c r="C1412" s="6">
        <v>1404</v>
      </c>
      <c r="D1412" s="6">
        <v>382</v>
      </c>
      <c r="E1412" s="12">
        <v>67</v>
      </c>
      <c r="F1412" s="17">
        <f t="shared" si="110"/>
        <v>-2.7777777777776198E-2</v>
      </c>
      <c r="G1412" s="17">
        <f t="shared" si="111"/>
        <v>-9.9999999999994316E-2</v>
      </c>
      <c r="R1412">
        <f t="shared" si="107"/>
        <v>0</v>
      </c>
      <c r="S1412">
        <f t="shared" si="108"/>
        <v>67</v>
      </c>
      <c r="T1412">
        <f t="shared" si="109"/>
        <v>18.611111111111111</v>
      </c>
    </row>
    <row r="1413" spans="2:20" x14ac:dyDescent="0.2">
      <c r="B1413" s="6" t="s">
        <v>53</v>
      </c>
      <c r="C1413" s="6">
        <v>1405</v>
      </c>
      <c r="D1413" s="6">
        <v>383</v>
      </c>
      <c r="E1413" s="12">
        <v>66.900000000000006</v>
      </c>
      <c r="F1413" s="17">
        <f t="shared" si="110"/>
        <v>-2.7777777777778172E-2</v>
      </c>
      <c r="G1413" s="17">
        <f t="shared" si="111"/>
        <v>-0.10000000000000142</v>
      </c>
      <c r="R1413">
        <f t="shared" si="107"/>
        <v>0</v>
      </c>
      <c r="S1413">
        <f t="shared" si="108"/>
        <v>66.900000000000006</v>
      </c>
      <c r="T1413">
        <f t="shared" si="109"/>
        <v>18.583333333333336</v>
      </c>
    </row>
    <row r="1414" spans="2:20" x14ac:dyDescent="0.2">
      <c r="B1414" s="6" t="s">
        <v>53</v>
      </c>
      <c r="C1414" s="6">
        <v>1406</v>
      </c>
      <c r="D1414" s="6">
        <v>384</v>
      </c>
      <c r="E1414" s="12">
        <v>66.8</v>
      </c>
      <c r="F1414" s="17">
        <f t="shared" si="110"/>
        <v>-2.7777777777778172E-2</v>
      </c>
      <c r="G1414" s="17">
        <f t="shared" si="111"/>
        <v>-0.10000000000000142</v>
      </c>
      <c r="R1414">
        <f t="shared" si="107"/>
        <v>0</v>
      </c>
      <c r="S1414">
        <f t="shared" si="108"/>
        <v>66.8</v>
      </c>
      <c r="T1414">
        <f t="shared" si="109"/>
        <v>18.555555555555554</v>
      </c>
    </row>
    <row r="1415" spans="2:20" x14ac:dyDescent="0.2">
      <c r="B1415" s="6" t="s">
        <v>53</v>
      </c>
      <c r="C1415" s="6">
        <v>1407</v>
      </c>
      <c r="D1415" s="6">
        <v>385</v>
      </c>
      <c r="E1415" s="12">
        <v>66.7</v>
      </c>
      <c r="F1415" s="17">
        <f t="shared" si="110"/>
        <v>-1.3888888888888099E-2</v>
      </c>
      <c r="G1415" s="17">
        <f t="shared" si="111"/>
        <v>-4.9999999999997158E-2</v>
      </c>
      <c r="R1415">
        <f t="shared" si="107"/>
        <v>0</v>
      </c>
      <c r="S1415">
        <f t="shared" si="108"/>
        <v>66.7</v>
      </c>
      <c r="T1415">
        <f t="shared" si="109"/>
        <v>18.527777777777779</v>
      </c>
    </row>
    <row r="1416" spans="2:20" x14ac:dyDescent="0.2">
      <c r="B1416" s="6" t="s">
        <v>53</v>
      </c>
      <c r="C1416" s="6">
        <v>1408</v>
      </c>
      <c r="D1416" s="6">
        <v>386</v>
      </c>
      <c r="E1416" s="12">
        <v>66.7</v>
      </c>
      <c r="F1416" s="17">
        <f t="shared" si="110"/>
        <v>1.3888888888888099E-2</v>
      </c>
      <c r="G1416" s="17">
        <f t="shared" si="111"/>
        <v>4.9999999999997158E-2</v>
      </c>
      <c r="R1416">
        <f t="shared" ref="R1416:R1479" si="112">IF(E1416&lt;1,1,0)</f>
        <v>0</v>
      </c>
      <c r="S1416">
        <f t="shared" ref="S1416:S1479" si="113">IF(R1416=1,"",E1416)</f>
        <v>66.7</v>
      </c>
      <c r="T1416">
        <f t="shared" ref="T1416:T1479" si="114">E1416/3.6</f>
        <v>18.527777777777779</v>
      </c>
    </row>
    <row r="1417" spans="2:20" x14ac:dyDescent="0.2">
      <c r="B1417" s="6" t="s">
        <v>53</v>
      </c>
      <c r="C1417" s="6">
        <v>1409</v>
      </c>
      <c r="D1417" s="6">
        <v>387</v>
      </c>
      <c r="E1417" s="12">
        <v>66.8</v>
      </c>
      <c r="F1417" s="17">
        <f t="shared" si="110"/>
        <v>4.1666666666666269E-2</v>
      </c>
      <c r="G1417" s="17">
        <f t="shared" si="111"/>
        <v>0.14999999999999858</v>
      </c>
      <c r="R1417">
        <f t="shared" si="112"/>
        <v>0</v>
      </c>
      <c r="S1417">
        <f t="shared" si="113"/>
        <v>66.8</v>
      </c>
      <c r="T1417">
        <f t="shared" si="114"/>
        <v>18.555555555555554</v>
      </c>
    </row>
    <row r="1418" spans="2:20" x14ac:dyDescent="0.2">
      <c r="B1418" s="6" t="s">
        <v>53</v>
      </c>
      <c r="C1418" s="6">
        <v>1410</v>
      </c>
      <c r="D1418" s="6">
        <v>388</v>
      </c>
      <c r="E1418" s="12">
        <v>67</v>
      </c>
      <c r="F1418" s="17">
        <f t="shared" si="110"/>
        <v>6.9444444444444448E-2</v>
      </c>
      <c r="G1418" s="17">
        <f t="shared" si="111"/>
        <v>0.25</v>
      </c>
      <c r="R1418">
        <f t="shared" si="112"/>
        <v>0</v>
      </c>
      <c r="S1418">
        <f t="shared" si="113"/>
        <v>67</v>
      </c>
      <c r="T1418">
        <f t="shared" si="114"/>
        <v>18.611111111111111</v>
      </c>
    </row>
    <row r="1419" spans="2:20" x14ac:dyDescent="0.2">
      <c r="B1419" s="6" t="s">
        <v>53</v>
      </c>
      <c r="C1419" s="6">
        <v>1411</v>
      </c>
      <c r="D1419" s="6">
        <v>389</v>
      </c>
      <c r="E1419" s="12">
        <v>67.3</v>
      </c>
      <c r="F1419" s="17">
        <f t="shared" si="110"/>
        <v>9.7222222222222612E-2</v>
      </c>
      <c r="G1419" s="17">
        <f t="shared" si="111"/>
        <v>0.35000000000000142</v>
      </c>
      <c r="R1419">
        <f t="shared" si="112"/>
        <v>0</v>
      </c>
      <c r="S1419">
        <f t="shared" si="113"/>
        <v>67.3</v>
      </c>
      <c r="T1419">
        <f t="shared" si="114"/>
        <v>18.694444444444443</v>
      </c>
    </row>
    <row r="1420" spans="2:20" x14ac:dyDescent="0.2">
      <c r="B1420" s="6" t="s">
        <v>53</v>
      </c>
      <c r="C1420" s="6">
        <v>1412</v>
      </c>
      <c r="D1420" s="6">
        <v>390</v>
      </c>
      <c r="E1420" s="12">
        <v>67.7</v>
      </c>
      <c r="F1420" s="17">
        <f t="shared" si="110"/>
        <v>0.11111111111111072</v>
      </c>
      <c r="G1420" s="17">
        <f t="shared" si="111"/>
        <v>0.39999999999999858</v>
      </c>
      <c r="R1420">
        <f t="shared" si="112"/>
        <v>0</v>
      </c>
      <c r="S1420">
        <f t="shared" si="113"/>
        <v>67.7</v>
      </c>
      <c r="T1420">
        <f t="shared" si="114"/>
        <v>18.805555555555557</v>
      </c>
    </row>
    <row r="1421" spans="2:20" x14ac:dyDescent="0.2">
      <c r="B1421" s="6" t="s">
        <v>53</v>
      </c>
      <c r="C1421" s="6">
        <v>1413</v>
      </c>
      <c r="D1421" s="6">
        <v>391</v>
      </c>
      <c r="E1421" s="12">
        <v>68.099999999999994</v>
      </c>
      <c r="F1421" s="17">
        <f t="shared" si="110"/>
        <v>0.12499999999999881</v>
      </c>
      <c r="G1421" s="17">
        <f t="shared" si="111"/>
        <v>0.44999999999999574</v>
      </c>
      <c r="R1421">
        <f t="shared" si="112"/>
        <v>0</v>
      </c>
      <c r="S1421">
        <f t="shared" si="113"/>
        <v>68.099999999999994</v>
      </c>
      <c r="T1421">
        <f t="shared" si="114"/>
        <v>18.916666666666664</v>
      </c>
    </row>
    <row r="1422" spans="2:20" x14ac:dyDescent="0.2">
      <c r="B1422" s="6" t="s">
        <v>53</v>
      </c>
      <c r="C1422" s="6">
        <v>1414</v>
      </c>
      <c r="D1422" s="6">
        <v>392</v>
      </c>
      <c r="E1422" s="12">
        <v>68.599999999999994</v>
      </c>
      <c r="F1422" s="17">
        <f t="shared" si="110"/>
        <v>0.12500000000000078</v>
      </c>
      <c r="G1422" s="17">
        <f t="shared" si="111"/>
        <v>0.45000000000000284</v>
      </c>
      <c r="R1422">
        <f t="shared" si="112"/>
        <v>0</v>
      </c>
      <c r="S1422">
        <f t="shared" si="113"/>
        <v>68.599999999999994</v>
      </c>
      <c r="T1422">
        <f t="shared" si="114"/>
        <v>19.055555555555554</v>
      </c>
    </row>
    <row r="1423" spans="2:20" x14ac:dyDescent="0.2">
      <c r="B1423" s="6" t="s">
        <v>53</v>
      </c>
      <c r="C1423" s="6">
        <v>1415</v>
      </c>
      <c r="D1423" s="6">
        <v>393</v>
      </c>
      <c r="E1423" s="12">
        <v>69</v>
      </c>
      <c r="F1423" s="17">
        <f t="shared" si="110"/>
        <v>9.7222222222222612E-2</v>
      </c>
      <c r="G1423" s="17">
        <f t="shared" si="111"/>
        <v>0.35000000000000142</v>
      </c>
      <c r="R1423">
        <f t="shared" si="112"/>
        <v>0</v>
      </c>
      <c r="S1423">
        <f t="shared" si="113"/>
        <v>69</v>
      </c>
      <c r="T1423">
        <f t="shared" si="114"/>
        <v>19.166666666666668</v>
      </c>
    </row>
    <row r="1424" spans="2:20" x14ac:dyDescent="0.2">
      <c r="B1424" s="6" t="s">
        <v>53</v>
      </c>
      <c r="C1424" s="6">
        <v>1416</v>
      </c>
      <c r="D1424" s="6">
        <v>394</v>
      </c>
      <c r="E1424" s="12">
        <v>69.3</v>
      </c>
      <c r="F1424" s="17">
        <f t="shared" si="110"/>
        <v>4.1666666666666269E-2</v>
      </c>
      <c r="G1424" s="17">
        <f t="shared" si="111"/>
        <v>0.14999999999999858</v>
      </c>
      <c r="R1424">
        <f t="shared" si="112"/>
        <v>0</v>
      </c>
      <c r="S1424">
        <f t="shared" si="113"/>
        <v>69.3</v>
      </c>
      <c r="T1424">
        <f t="shared" si="114"/>
        <v>19.25</v>
      </c>
    </row>
    <row r="1425" spans="2:20" x14ac:dyDescent="0.2">
      <c r="B1425" s="6" t="s">
        <v>53</v>
      </c>
      <c r="C1425" s="6">
        <v>1417</v>
      </c>
      <c r="D1425" s="6">
        <v>395</v>
      </c>
      <c r="E1425" s="12">
        <v>69.3</v>
      </c>
      <c r="F1425" s="17">
        <f t="shared" si="110"/>
        <v>-1.3888888888888099E-2</v>
      </c>
      <c r="G1425" s="17">
        <f t="shared" si="111"/>
        <v>-4.9999999999997158E-2</v>
      </c>
      <c r="R1425">
        <f t="shared" si="112"/>
        <v>0</v>
      </c>
      <c r="S1425">
        <f t="shared" si="113"/>
        <v>69.3</v>
      </c>
      <c r="T1425">
        <f t="shared" si="114"/>
        <v>19.25</v>
      </c>
    </row>
    <row r="1426" spans="2:20" x14ac:dyDescent="0.2">
      <c r="B1426" s="6" t="s">
        <v>53</v>
      </c>
      <c r="C1426" s="6">
        <v>1418</v>
      </c>
      <c r="D1426" s="6">
        <v>396</v>
      </c>
      <c r="E1426" s="12">
        <v>69.2</v>
      </c>
      <c r="F1426" s="17">
        <f t="shared" si="110"/>
        <v>-6.9444444444444448E-2</v>
      </c>
      <c r="G1426" s="17">
        <f t="shared" si="111"/>
        <v>-0.25</v>
      </c>
      <c r="R1426">
        <f t="shared" si="112"/>
        <v>0</v>
      </c>
      <c r="S1426">
        <f t="shared" si="113"/>
        <v>69.2</v>
      </c>
      <c r="T1426">
        <f t="shared" si="114"/>
        <v>19.222222222222221</v>
      </c>
    </row>
    <row r="1427" spans="2:20" x14ac:dyDescent="0.2">
      <c r="B1427" s="6" t="s">
        <v>53</v>
      </c>
      <c r="C1427" s="6">
        <v>1419</v>
      </c>
      <c r="D1427" s="6">
        <v>397</v>
      </c>
      <c r="E1427" s="12">
        <v>68.8</v>
      </c>
      <c r="F1427" s="17">
        <f t="shared" si="110"/>
        <v>-0.1388888888888889</v>
      </c>
      <c r="G1427" s="17">
        <f t="shared" si="111"/>
        <v>-0.5</v>
      </c>
      <c r="R1427">
        <f t="shared" si="112"/>
        <v>0</v>
      </c>
      <c r="S1427">
        <f t="shared" si="113"/>
        <v>68.8</v>
      </c>
      <c r="T1427">
        <f t="shared" si="114"/>
        <v>19.111111111111111</v>
      </c>
    </row>
    <row r="1428" spans="2:20" x14ac:dyDescent="0.2">
      <c r="B1428" s="6" t="s">
        <v>53</v>
      </c>
      <c r="C1428" s="6">
        <v>1420</v>
      </c>
      <c r="D1428" s="6">
        <v>398</v>
      </c>
      <c r="E1428" s="12">
        <v>68.2</v>
      </c>
      <c r="F1428" s="17">
        <f t="shared" ref="F1428:F1485" si="115">($E1429-$E1427)/2/3.6</f>
        <v>-0.16666666666666705</v>
      </c>
      <c r="G1428" s="17">
        <f t="shared" ref="G1428:G1485" si="116">($E1429-$E1427)/2</f>
        <v>-0.60000000000000142</v>
      </c>
      <c r="R1428">
        <f t="shared" si="112"/>
        <v>0</v>
      </c>
      <c r="S1428">
        <f t="shared" si="113"/>
        <v>68.2</v>
      </c>
      <c r="T1428">
        <f t="shared" si="114"/>
        <v>18.944444444444446</v>
      </c>
    </row>
    <row r="1429" spans="2:20" x14ac:dyDescent="0.2">
      <c r="B1429" s="6" t="s">
        <v>53</v>
      </c>
      <c r="C1429" s="6">
        <v>1421</v>
      </c>
      <c r="D1429" s="6">
        <v>399</v>
      </c>
      <c r="E1429" s="12">
        <v>67.599999999999994</v>
      </c>
      <c r="F1429" s="17">
        <f t="shared" si="115"/>
        <v>-0.11111111111111072</v>
      </c>
      <c r="G1429" s="17">
        <f t="shared" si="116"/>
        <v>-0.39999999999999858</v>
      </c>
      <c r="R1429">
        <f t="shared" si="112"/>
        <v>0</v>
      </c>
      <c r="S1429">
        <f t="shared" si="113"/>
        <v>67.599999999999994</v>
      </c>
      <c r="T1429">
        <f t="shared" si="114"/>
        <v>18.777777777777775</v>
      </c>
    </row>
    <row r="1430" spans="2:20" x14ac:dyDescent="0.2">
      <c r="B1430" s="6" t="s">
        <v>53</v>
      </c>
      <c r="C1430" s="6">
        <v>1422</v>
      </c>
      <c r="D1430" s="6">
        <v>400</v>
      </c>
      <c r="E1430" s="12">
        <v>67.400000000000006</v>
      </c>
      <c r="F1430" s="17">
        <f t="shared" si="115"/>
        <v>-5.5555555555554373E-2</v>
      </c>
      <c r="G1430" s="17">
        <f t="shared" si="116"/>
        <v>-0.19999999999999574</v>
      </c>
      <c r="R1430">
        <f t="shared" si="112"/>
        <v>0</v>
      </c>
      <c r="S1430">
        <f t="shared" si="113"/>
        <v>67.400000000000006</v>
      </c>
      <c r="T1430">
        <f t="shared" si="114"/>
        <v>18.722222222222225</v>
      </c>
    </row>
    <row r="1431" spans="2:20" x14ac:dyDescent="0.2">
      <c r="B1431" s="6" t="s">
        <v>53</v>
      </c>
      <c r="C1431" s="6">
        <v>1423</v>
      </c>
      <c r="D1431" s="6">
        <v>401</v>
      </c>
      <c r="E1431" s="12">
        <v>67.2</v>
      </c>
      <c r="F1431" s="17">
        <f t="shared" si="115"/>
        <v>-6.9444444444444448E-2</v>
      </c>
      <c r="G1431" s="17">
        <f t="shared" si="116"/>
        <v>-0.25</v>
      </c>
      <c r="R1431">
        <f t="shared" si="112"/>
        <v>0</v>
      </c>
      <c r="S1431">
        <f t="shared" si="113"/>
        <v>67.2</v>
      </c>
      <c r="T1431">
        <f t="shared" si="114"/>
        <v>18.666666666666668</v>
      </c>
    </row>
    <row r="1432" spans="2:20" x14ac:dyDescent="0.2">
      <c r="B1432" s="6" t="s">
        <v>53</v>
      </c>
      <c r="C1432" s="6">
        <v>1424</v>
      </c>
      <c r="D1432" s="6">
        <v>402</v>
      </c>
      <c r="E1432" s="12">
        <v>66.900000000000006</v>
      </c>
      <c r="F1432" s="17">
        <f t="shared" si="115"/>
        <v>-0.12500000000000078</v>
      </c>
      <c r="G1432" s="17">
        <f t="shared" si="116"/>
        <v>-0.45000000000000284</v>
      </c>
      <c r="R1432">
        <f t="shared" si="112"/>
        <v>0</v>
      </c>
      <c r="S1432">
        <f t="shared" si="113"/>
        <v>66.900000000000006</v>
      </c>
      <c r="T1432">
        <f t="shared" si="114"/>
        <v>18.583333333333336</v>
      </c>
    </row>
    <row r="1433" spans="2:20" x14ac:dyDescent="0.2">
      <c r="B1433" s="6" t="s">
        <v>53</v>
      </c>
      <c r="C1433" s="6">
        <v>1425</v>
      </c>
      <c r="D1433" s="6">
        <v>403</v>
      </c>
      <c r="E1433" s="12">
        <v>66.3</v>
      </c>
      <c r="F1433" s="17">
        <f t="shared" si="115"/>
        <v>-0.20833333333333331</v>
      </c>
      <c r="G1433" s="17">
        <f t="shared" si="116"/>
        <v>-0.75</v>
      </c>
      <c r="R1433">
        <f t="shared" si="112"/>
        <v>0</v>
      </c>
      <c r="S1433">
        <f t="shared" si="113"/>
        <v>66.3</v>
      </c>
      <c r="T1433">
        <f t="shared" si="114"/>
        <v>18.416666666666664</v>
      </c>
    </row>
    <row r="1434" spans="2:20" x14ac:dyDescent="0.2">
      <c r="B1434" s="6" t="s">
        <v>53</v>
      </c>
      <c r="C1434" s="6">
        <v>1426</v>
      </c>
      <c r="D1434" s="6">
        <v>404</v>
      </c>
      <c r="E1434" s="12">
        <v>65.400000000000006</v>
      </c>
      <c r="F1434" s="17">
        <f t="shared" si="115"/>
        <v>-0.31944444444444403</v>
      </c>
      <c r="G1434" s="17">
        <f t="shared" si="116"/>
        <v>-1.1499999999999986</v>
      </c>
      <c r="R1434">
        <f t="shared" si="112"/>
        <v>0</v>
      </c>
      <c r="S1434">
        <f t="shared" si="113"/>
        <v>65.400000000000006</v>
      </c>
      <c r="T1434">
        <f t="shared" si="114"/>
        <v>18.166666666666668</v>
      </c>
    </row>
    <row r="1435" spans="2:20" x14ac:dyDescent="0.2">
      <c r="B1435" s="6" t="s">
        <v>53</v>
      </c>
      <c r="C1435" s="6">
        <v>1427</v>
      </c>
      <c r="D1435" s="6">
        <v>405</v>
      </c>
      <c r="E1435" s="12">
        <v>64</v>
      </c>
      <c r="F1435" s="17">
        <f t="shared" si="115"/>
        <v>-0.41666666666666763</v>
      </c>
      <c r="G1435" s="17">
        <f t="shared" si="116"/>
        <v>-1.5000000000000036</v>
      </c>
      <c r="R1435">
        <f t="shared" si="112"/>
        <v>0</v>
      </c>
      <c r="S1435">
        <f t="shared" si="113"/>
        <v>64</v>
      </c>
      <c r="T1435">
        <f t="shared" si="114"/>
        <v>17.777777777777779</v>
      </c>
    </row>
    <row r="1436" spans="2:20" x14ac:dyDescent="0.2">
      <c r="B1436" s="6" t="s">
        <v>53</v>
      </c>
      <c r="C1436" s="6">
        <v>1428</v>
      </c>
      <c r="D1436" s="6">
        <v>406</v>
      </c>
      <c r="E1436" s="12">
        <v>62.4</v>
      </c>
      <c r="F1436" s="17">
        <f t="shared" si="115"/>
        <v>-0.47222222222222199</v>
      </c>
      <c r="G1436" s="17">
        <f t="shared" si="116"/>
        <v>-1.6999999999999993</v>
      </c>
      <c r="R1436">
        <f t="shared" si="112"/>
        <v>0</v>
      </c>
      <c r="S1436">
        <f t="shared" si="113"/>
        <v>62.4</v>
      </c>
      <c r="T1436">
        <f t="shared" si="114"/>
        <v>17.333333333333332</v>
      </c>
    </row>
    <row r="1437" spans="2:20" x14ac:dyDescent="0.2">
      <c r="B1437" s="6" t="s">
        <v>53</v>
      </c>
      <c r="C1437" s="6">
        <v>1429</v>
      </c>
      <c r="D1437" s="6">
        <v>407</v>
      </c>
      <c r="E1437" s="12">
        <v>60.6</v>
      </c>
      <c r="F1437" s="17">
        <f t="shared" si="115"/>
        <v>-0.52777777777777735</v>
      </c>
      <c r="G1437" s="17">
        <f t="shared" si="116"/>
        <v>-1.8999999999999986</v>
      </c>
      <c r="R1437">
        <f t="shared" si="112"/>
        <v>0</v>
      </c>
      <c r="S1437">
        <f t="shared" si="113"/>
        <v>60.6</v>
      </c>
      <c r="T1437">
        <f t="shared" si="114"/>
        <v>16.833333333333332</v>
      </c>
    </row>
    <row r="1438" spans="2:20" x14ac:dyDescent="0.2">
      <c r="B1438" s="6" t="s">
        <v>53</v>
      </c>
      <c r="C1438" s="6">
        <v>1430</v>
      </c>
      <c r="D1438" s="6">
        <v>408</v>
      </c>
      <c r="E1438" s="12">
        <v>58.6</v>
      </c>
      <c r="F1438" s="17">
        <f t="shared" si="115"/>
        <v>-0.54166666666666641</v>
      </c>
      <c r="G1438" s="17">
        <f t="shared" si="116"/>
        <v>-1.9499999999999993</v>
      </c>
      <c r="R1438">
        <f t="shared" si="112"/>
        <v>0</v>
      </c>
      <c r="S1438">
        <f t="shared" si="113"/>
        <v>58.6</v>
      </c>
      <c r="T1438">
        <f t="shared" si="114"/>
        <v>16.277777777777779</v>
      </c>
    </row>
    <row r="1439" spans="2:20" x14ac:dyDescent="0.2">
      <c r="B1439" s="6" t="s">
        <v>53</v>
      </c>
      <c r="C1439" s="6">
        <v>1431</v>
      </c>
      <c r="D1439" s="6">
        <v>409</v>
      </c>
      <c r="E1439" s="12">
        <v>56.7</v>
      </c>
      <c r="F1439" s="17">
        <f t="shared" si="115"/>
        <v>-0.52777777777777835</v>
      </c>
      <c r="G1439" s="17">
        <f t="shared" si="116"/>
        <v>-1.9000000000000021</v>
      </c>
      <c r="R1439">
        <f t="shared" si="112"/>
        <v>0</v>
      </c>
      <c r="S1439">
        <f t="shared" si="113"/>
        <v>56.7</v>
      </c>
      <c r="T1439">
        <f t="shared" si="114"/>
        <v>15.75</v>
      </c>
    </row>
    <row r="1440" spans="2:20" x14ac:dyDescent="0.2">
      <c r="B1440" s="6" t="s">
        <v>53</v>
      </c>
      <c r="C1440" s="6">
        <v>1432</v>
      </c>
      <c r="D1440" s="6">
        <v>410</v>
      </c>
      <c r="E1440" s="12">
        <v>54.8</v>
      </c>
      <c r="F1440" s="17">
        <f t="shared" si="115"/>
        <v>-0.51388888888888928</v>
      </c>
      <c r="G1440" s="17">
        <f t="shared" si="116"/>
        <v>-1.8500000000000014</v>
      </c>
      <c r="R1440">
        <f t="shared" si="112"/>
        <v>0</v>
      </c>
      <c r="S1440">
        <f t="shared" si="113"/>
        <v>54.8</v>
      </c>
      <c r="T1440">
        <f t="shared" si="114"/>
        <v>15.222222222222221</v>
      </c>
    </row>
    <row r="1441" spans="2:20" x14ac:dyDescent="0.2">
      <c r="B1441" s="6" t="s">
        <v>53</v>
      </c>
      <c r="C1441" s="6">
        <v>1433</v>
      </c>
      <c r="D1441" s="6">
        <v>411</v>
      </c>
      <c r="E1441" s="12">
        <v>53</v>
      </c>
      <c r="F1441" s="17">
        <f t="shared" si="115"/>
        <v>-0.4861111111111111</v>
      </c>
      <c r="G1441" s="17">
        <f t="shared" si="116"/>
        <v>-1.75</v>
      </c>
      <c r="R1441">
        <f t="shared" si="112"/>
        <v>0</v>
      </c>
      <c r="S1441">
        <f t="shared" si="113"/>
        <v>53</v>
      </c>
      <c r="T1441">
        <f t="shared" si="114"/>
        <v>14.722222222222221</v>
      </c>
    </row>
    <row r="1442" spans="2:20" x14ac:dyDescent="0.2">
      <c r="B1442" s="6" t="s">
        <v>53</v>
      </c>
      <c r="C1442" s="6">
        <v>1434</v>
      </c>
      <c r="D1442" s="6">
        <v>412</v>
      </c>
      <c r="E1442" s="12">
        <v>51.3</v>
      </c>
      <c r="F1442" s="17">
        <f t="shared" si="115"/>
        <v>-0.47222222222222199</v>
      </c>
      <c r="G1442" s="17">
        <f t="shared" si="116"/>
        <v>-1.6999999999999993</v>
      </c>
      <c r="R1442">
        <f t="shared" si="112"/>
        <v>0</v>
      </c>
      <c r="S1442">
        <f t="shared" si="113"/>
        <v>51.3</v>
      </c>
      <c r="T1442">
        <f t="shared" si="114"/>
        <v>14.249999999999998</v>
      </c>
    </row>
    <row r="1443" spans="2:20" x14ac:dyDescent="0.2">
      <c r="B1443" s="6" t="s">
        <v>53</v>
      </c>
      <c r="C1443" s="6">
        <v>1435</v>
      </c>
      <c r="D1443" s="6">
        <v>413</v>
      </c>
      <c r="E1443" s="12">
        <v>49.6</v>
      </c>
      <c r="F1443" s="17">
        <f t="shared" si="115"/>
        <v>-0.4861111111111111</v>
      </c>
      <c r="G1443" s="17">
        <f t="shared" si="116"/>
        <v>-1.75</v>
      </c>
      <c r="R1443">
        <f t="shared" si="112"/>
        <v>0</v>
      </c>
      <c r="S1443">
        <f t="shared" si="113"/>
        <v>49.6</v>
      </c>
      <c r="T1443">
        <f t="shared" si="114"/>
        <v>13.777777777777779</v>
      </c>
    </row>
    <row r="1444" spans="2:20" x14ac:dyDescent="0.2">
      <c r="B1444" s="6" t="s">
        <v>53</v>
      </c>
      <c r="C1444" s="6">
        <v>1436</v>
      </c>
      <c r="D1444" s="6">
        <v>414</v>
      </c>
      <c r="E1444" s="12">
        <v>47.8</v>
      </c>
      <c r="F1444" s="17">
        <f t="shared" si="115"/>
        <v>-0.56944444444444464</v>
      </c>
      <c r="G1444" s="17">
        <f t="shared" si="116"/>
        <v>-2.0500000000000007</v>
      </c>
      <c r="R1444">
        <f t="shared" si="112"/>
        <v>0</v>
      </c>
      <c r="S1444">
        <f t="shared" si="113"/>
        <v>47.8</v>
      </c>
      <c r="T1444">
        <f t="shared" si="114"/>
        <v>13.277777777777777</v>
      </c>
    </row>
    <row r="1445" spans="2:20" x14ac:dyDescent="0.2">
      <c r="B1445" s="6" t="s">
        <v>53</v>
      </c>
      <c r="C1445" s="6">
        <v>1437</v>
      </c>
      <c r="D1445" s="6">
        <v>415</v>
      </c>
      <c r="E1445" s="12">
        <v>45.5</v>
      </c>
      <c r="F1445" s="17">
        <f t="shared" si="115"/>
        <v>-0.69444444444444442</v>
      </c>
      <c r="G1445" s="17">
        <f t="shared" si="116"/>
        <v>-2.5</v>
      </c>
      <c r="R1445">
        <f t="shared" si="112"/>
        <v>0</v>
      </c>
      <c r="S1445">
        <f t="shared" si="113"/>
        <v>45.5</v>
      </c>
      <c r="T1445">
        <f t="shared" si="114"/>
        <v>12.638888888888889</v>
      </c>
    </row>
    <row r="1446" spans="2:20" x14ac:dyDescent="0.2">
      <c r="B1446" s="6" t="s">
        <v>53</v>
      </c>
      <c r="C1446" s="6">
        <v>1438</v>
      </c>
      <c r="D1446" s="6">
        <v>416</v>
      </c>
      <c r="E1446" s="12">
        <v>42.8</v>
      </c>
      <c r="F1446" s="17">
        <f t="shared" si="115"/>
        <v>-0.79166666666666707</v>
      </c>
      <c r="G1446" s="17">
        <f t="shared" si="116"/>
        <v>-2.8500000000000014</v>
      </c>
      <c r="R1446">
        <f t="shared" si="112"/>
        <v>0</v>
      </c>
      <c r="S1446">
        <f t="shared" si="113"/>
        <v>42.8</v>
      </c>
      <c r="T1446">
        <f t="shared" si="114"/>
        <v>11.888888888888888</v>
      </c>
    </row>
    <row r="1447" spans="2:20" x14ac:dyDescent="0.2">
      <c r="B1447" s="6" t="s">
        <v>53</v>
      </c>
      <c r="C1447" s="6">
        <v>1439</v>
      </c>
      <c r="D1447" s="6">
        <v>417</v>
      </c>
      <c r="E1447" s="12">
        <v>39.799999999999997</v>
      </c>
      <c r="F1447" s="17">
        <f t="shared" si="115"/>
        <v>-0.87499999999999956</v>
      </c>
      <c r="G1447" s="17">
        <f t="shared" si="116"/>
        <v>-3.1499999999999986</v>
      </c>
      <c r="R1447">
        <f t="shared" si="112"/>
        <v>0</v>
      </c>
      <c r="S1447">
        <f t="shared" si="113"/>
        <v>39.799999999999997</v>
      </c>
      <c r="T1447">
        <f t="shared" si="114"/>
        <v>11.055555555555555</v>
      </c>
    </row>
    <row r="1448" spans="2:20" x14ac:dyDescent="0.2">
      <c r="B1448" s="6" t="s">
        <v>53</v>
      </c>
      <c r="C1448" s="6">
        <v>1440</v>
      </c>
      <c r="D1448" s="6">
        <v>418</v>
      </c>
      <c r="E1448" s="12">
        <v>36.5</v>
      </c>
      <c r="F1448" s="17">
        <f t="shared" si="115"/>
        <v>-0.94444444444444398</v>
      </c>
      <c r="G1448" s="17">
        <f t="shared" si="116"/>
        <v>-3.3999999999999986</v>
      </c>
      <c r="R1448">
        <f t="shared" si="112"/>
        <v>0</v>
      </c>
      <c r="S1448">
        <f t="shared" si="113"/>
        <v>36.5</v>
      </c>
      <c r="T1448">
        <f t="shared" si="114"/>
        <v>10.138888888888889</v>
      </c>
    </row>
    <row r="1449" spans="2:20" x14ac:dyDescent="0.2">
      <c r="B1449" s="6" t="s">
        <v>53</v>
      </c>
      <c r="C1449" s="6">
        <v>1441</v>
      </c>
      <c r="D1449" s="6">
        <v>419</v>
      </c>
      <c r="E1449" s="12">
        <v>33</v>
      </c>
      <c r="F1449" s="17">
        <f t="shared" si="115"/>
        <v>-0.97222222222222221</v>
      </c>
      <c r="G1449" s="17">
        <f t="shared" si="116"/>
        <v>-3.5</v>
      </c>
      <c r="R1449">
        <f t="shared" si="112"/>
        <v>0</v>
      </c>
      <c r="S1449">
        <f t="shared" si="113"/>
        <v>33</v>
      </c>
      <c r="T1449">
        <f t="shared" si="114"/>
        <v>9.1666666666666661</v>
      </c>
    </row>
    <row r="1450" spans="2:20" x14ac:dyDescent="0.2">
      <c r="B1450" s="6" t="s">
        <v>53</v>
      </c>
      <c r="C1450" s="6">
        <v>1442</v>
      </c>
      <c r="D1450" s="6">
        <v>420</v>
      </c>
      <c r="E1450" s="12">
        <v>29.5</v>
      </c>
      <c r="F1450" s="17">
        <f t="shared" si="115"/>
        <v>-0.99999999999999989</v>
      </c>
      <c r="G1450" s="17">
        <f t="shared" si="116"/>
        <v>-3.5999999999999996</v>
      </c>
      <c r="R1450">
        <f t="shared" si="112"/>
        <v>0</v>
      </c>
      <c r="S1450">
        <f t="shared" si="113"/>
        <v>29.5</v>
      </c>
      <c r="T1450">
        <f t="shared" si="114"/>
        <v>8.1944444444444446</v>
      </c>
    </row>
    <row r="1451" spans="2:20" x14ac:dyDescent="0.2">
      <c r="B1451" s="6" t="s">
        <v>53</v>
      </c>
      <c r="C1451" s="6">
        <v>1443</v>
      </c>
      <c r="D1451" s="6">
        <v>421</v>
      </c>
      <c r="E1451" s="12">
        <v>25.8</v>
      </c>
      <c r="F1451" s="17">
        <f t="shared" si="115"/>
        <v>-1.0277777777777775</v>
      </c>
      <c r="G1451" s="17">
        <f t="shared" si="116"/>
        <v>-3.6999999999999993</v>
      </c>
      <c r="R1451">
        <f t="shared" si="112"/>
        <v>0</v>
      </c>
      <c r="S1451">
        <f t="shared" si="113"/>
        <v>25.8</v>
      </c>
      <c r="T1451">
        <f t="shared" si="114"/>
        <v>7.166666666666667</v>
      </c>
    </row>
    <row r="1452" spans="2:20" x14ac:dyDescent="0.2">
      <c r="B1452" s="6" t="s">
        <v>53</v>
      </c>
      <c r="C1452" s="6">
        <v>1444</v>
      </c>
      <c r="D1452" s="6">
        <v>422</v>
      </c>
      <c r="E1452" s="12">
        <v>22.1</v>
      </c>
      <c r="F1452" s="17">
        <f t="shared" si="115"/>
        <v>-0.99999999999999989</v>
      </c>
      <c r="G1452" s="17">
        <f t="shared" si="116"/>
        <v>-3.5999999999999996</v>
      </c>
      <c r="R1452">
        <f t="shared" si="112"/>
        <v>0</v>
      </c>
      <c r="S1452">
        <f t="shared" si="113"/>
        <v>22.1</v>
      </c>
      <c r="T1452">
        <f t="shared" si="114"/>
        <v>6.1388888888888893</v>
      </c>
    </row>
    <row r="1453" spans="2:20" x14ac:dyDescent="0.2">
      <c r="B1453" s="6" t="s">
        <v>53</v>
      </c>
      <c r="C1453" s="6">
        <v>1445</v>
      </c>
      <c r="D1453" s="6">
        <v>423</v>
      </c>
      <c r="E1453" s="12">
        <v>18.600000000000001</v>
      </c>
      <c r="F1453" s="17">
        <f t="shared" si="115"/>
        <v>-0.94444444444444453</v>
      </c>
      <c r="G1453" s="17">
        <f t="shared" si="116"/>
        <v>-3.4000000000000004</v>
      </c>
      <c r="R1453">
        <f t="shared" si="112"/>
        <v>0</v>
      </c>
      <c r="S1453">
        <f t="shared" si="113"/>
        <v>18.600000000000001</v>
      </c>
      <c r="T1453">
        <f t="shared" si="114"/>
        <v>5.166666666666667</v>
      </c>
    </row>
    <row r="1454" spans="2:20" x14ac:dyDescent="0.2">
      <c r="B1454" s="6" t="s">
        <v>53</v>
      </c>
      <c r="C1454" s="6">
        <v>1446</v>
      </c>
      <c r="D1454" s="6">
        <v>424</v>
      </c>
      <c r="E1454" s="12">
        <v>15.3</v>
      </c>
      <c r="F1454" s="17">
        <f t="shared" si="115"/>
        <v>-0.86111111111111127</v>
      </c>
      <c r="G1454" s="17">
        <f t="shared" si="116"/>
        <v>-3.1000000000000005</v>
      </c>
      <c r="R1454">
        <f t="shared" si="112"/>
        <v>0</v>
      </c>
      <c r="S1454">
        <f t="shared" si="113"/>
        <v>15.3</v>
      </c>
      <c r="T1454">
        <f t="shared" si="114"/>
        <v>4.25</v>
      </c>
    </row>
    <row r="1455" spans="2:20" x14ac:dyDescent="0.2">
      <c r="B1455" s="6" t="s">
        <v>53</v>
      </c>
      <c r="C1455" s="6">
        <v>1447</v>
      </c>
      <c r="D1455" s="6">
        <v>425</v>
      </c>
      <c r="E1455" s="12">
        <v>12.4</v>
      </c>
      <c r="F1455" s="17">
        <f t="shared" si="115"/>
        <v>-0.79166666666666674</v>
      </c>
      <c r="G1455" s="17">
        <f t="shared" si="116"/>
        <v>-2.8500000000000005</v>
      </c>
      <c r="R1455">
        <f t="shared" si="112"/>
        <v>0</v>
      </c>
      <c r="S1455">
        <f t="shared" si="113"/>
        <v>12.4</v>
      </c>
      <c r="T1455">
        <f t="shared" si="114"/>
        <v>3.4444444444444446</v>
      </c>
    </row>
    <row r="1456" spans="2:20" x14ac:dyDescent="0.2">
      <c r="B1456" s="6" t="s">
        <v>53</v>
      </c>
      <c r="C1456" s="6">
        <v>1448</v>
      </c>
      <c r="D1456" s="6">
        <v>426</v>
      </c>
      <c r="E1456" s="12">
        <v>9.6</v>
      </c>
      <c r="F1456" s="17">
        <f t="shared" si="115"/>
        <v>-0.80555555555555558</v>
      </c>
      <c r="G1456" s="17">
        <f t="shared" si="116"/>
        <v>-2.9000000000000004</v>
      </c>
      <c r="R1456">
        <f t="shared" si="112"/>
        <v>0</v>
      </c>
      <c r="S1456">
        <f t="shared" si="113"/>
        <v>9.6</v>
      </c>
      <c r="T1456">
        <f t="shared" si="114"/>
        <v>2.6666666666666665</v>
      </c>
    </row>
    <row r="1457" spans="2:20" x14ac:dyDescent="0.2">
      <c r="B1457" s="6" t="s">
        <v>53</v>
      </c>
      <c r="C1457" s="6">
        <v>1449</v>
      </c>
      <c r="D1457" s="6">
        <v>427</v>
      </c>
      <c r="E1457" s="12">
        <v>6.6</v>
      </c>
      <c r="F1457" s="17">
        <f t="shared" si="115"/>
        <v>-0.80555555555555547</v>
      </c>
      <c r="G1457" s="17">
        <f t="shared" si="116"/>
        <v>-2.9</v>
      </c>
      <c r="R1457">
        <f t="shared" si="112"/>
        <v>0</v>
      </c>
      <c r="S1457">
        <f t="shared" si="113"/>
        <v>6.6</v>
      </c>
      <c r="T1457">
        <f t="shared" si="114"/>
        <v>1.8333333333333333</v>
      </c>
    </row>
    <row r="1458" spans="2:20" x14ac:dyDescent="0.2">
      <c r="B1458" s="6" t="s">
        <v>53</v>
      </c>
      <c r="C1458" s="6">
        <v>1450</v>
      </c>
      <c r="D1458" s="6">
        <v>428</v>
      </c>
      <c r="E1458" s="12">
        <v>3.8</v>
      </c>
      <c r="F1458" s="17">
        <f t="shared" si="115"/>
        <v>-0.69444444444444442</v>
      </c>
      <c r="G1458" s="17">
        <f t="shared" si="116"/>
        <v>-2.5</v>
      </c>
      <c r="R1458">
        <f t="shared" si="112"/>
        <v>0</v>
      </c>
      <c r="S1458">
        <f t="shared" si="113"/>
        <v>3.8</v>
      </c>
      <c r="T1458">
        <f t="shared" si="114"/>
        <v>1.0555555555555556</v>
      </c>
    </row>
    <row r="1459" spans="2:20" x14ac:dyDescent="0.2">
      <c r="B1459" s="6" t="s">
        <v>53</v>
      </c>
      <c r="C1459" s="6">
        <v>1451</v>
      </c>
      <c r="D1459" s="6">
        <v>429</v>
      </c>
      <c r="E1459" s="12">
        <v>1.6</v>
      </c>
      <c r="F1459" s="17">
        <f t="shared" si="115"/>
        <v>-0.52777777777777779</v>
      </c>
      <c r="G1459" s="17">
        <f t="shared" si="116"/>
        <v>-1.9</v>
      </c>
      <c r="R1459">
        <f t="shared" si="112"/>
        <v>0</v>
      </c>
      <c r="S1459">
        <f t="shared" si="113"/>
        <v>1.6</v>
      </c>
      <c r="T1459">
        <f t="shared" si="114"/>
        <v>0.44444444444444448</v>
      </c>
    </row>
    <row r="1460" spans="2:20" x14ac:dyDescent="0.2">
      <c r="B1460" s="6" t="s">
        <v>53</v>
      </c>
      <c r="C1460" s="6">
        <v>1452</v>
      </c>
      <c r="D1460" s="6">
        <v>430</v>
      </c>
      <c r="E1460" s="12">
        <v>0</v>
      </c>
      <c r="F1460" s="17">
        <f t="shared" si="115"/>
        <v>-0.22222222222222224</v>
      </c>
      <c r="G1460" s="17">
        <f t="shared" si="116"/>
        <v>-0.8</v>
      </c>
      <c r="R1460">
        <f t="shared" si="112"/>
        <v>1</v>
      </c>
      <c r="S1460" t="str">
        <f t="shared" si="113"/>
        <v/>
      </c>
      <c r="T1460">
        <f t="shared" si="114"/>
        <v>0</v>
      </c>
    </row>
    <row r="1461" spans="2:20" x14ac:dyDescent="0.2">
      <c r="B1461" s="6" t="s">
        <v>53</v>
      </c>
      <c r="C1461" s="6">
        <v>1453</v>
      </c>
      <c r="D1461" s="6">
        <v>431</v>
      </c>
      <c r="E1461" s="12">
        <v>0</v>
      </c>
      <c r="F1461" s="17">
        <f t="shared" si="115"/>
        <v>0</v>
      </c>
      <c r="G1461" s="17">
        <f t="shared" si="116"/>
        <v>0</v>
      </c>
      <c r="R1461">
        <f t="shared" si="112"/>
        <v>1</v>
      </c>
      <c r="S1461" t="str">
        <f t="shared" si="113"/>
        <v/>
      </c>
      <c r="T1461">
        <f t="shared" si="114"/>
        <v>0</v>
      </c>
    </row>
    <row r="1462" spans="2:20" x14ac:dyDescent="0.2">
      <c r="B1462" s="6" t="s">
        <v>53</v>
      </c>
      <c r="C1462" s="6">
        <v>1454</v>
      </c>
      <c r="D1462" s="6">
        <v>432</v>
      </c>
      <c r="E1462" s="12">
        <v>0</v>
      </c>
      <c r="F1462" s="17">
        <f t="shared" si="115"/>
        <v>0</v>
      </c>
      <c r="G1462" s="17">
        <f t="shared" si="116"/>
        <v>0</v>
      </c>
      <c r="R1462">
        <f t="shared" si="112"/>
        <v>1</v>
      </c>
      <c r="S1462" t="str">
        <f t="shared" si="113"/>
        <v/>
      </c>
      <c r="T1462">
        <f t="shared" si="114"/>
        <v>0</v>
      </c>
    </row>
    <row r="1463" spans="2:20" x14ac:dyDescent="0.2">
      <c r="B1463" s="6" t="s">
        <v>53</v>
      </c>
      <c r="C1463" s="6">
        <v>1455</v>
      </c>
      <c r="D1463" s="6">
        <v>433</v>
      </c>
      <c r="E1463" s="12">
        <v>0</v>
      </c>
      <c r="F1463" s="17">
        <f t="shared" si="115"/>
        <v>0</v>
      </c>
      <c r="G1463" s="17">
        <f t="shared" si="116"/>
        <v>0</v>
      </c>
      <c r="R1463">
        <f t="shared" si="112"/>
        <v>1</v>
      </c>
      <c r="S1463" t="str">
        <f t="shared" si="113"/>
        <v/>
      </c>
      <c r="T1463">
        <f t="shared" si="114"/>
        <v>0</v>
      </c>
    </row>
    <row r="1464" spans="2:20" x14ac:dyDescent="0.2">
      <c r="B1464" s="6" t="s">
        <v>53</v>
      </c>
      <c r="C1464" s="6">
        <v>1456</v>
      </c>
      <c r="D1464" s="6">
        <v>434</v>
      </c>
      <c r="E1464" s="12">
        <v>0</v>
      </c>
      <c r="F1464" s="17">
        <f t="shared" si="115"/>
        <v>0</v>
      </c>
      <c r="G1464" s="17">
        <f t="shared" si="116"/>
        <v>0</v>
      </c>
      <c r="R1464">
        <f t="shared" si="112"/>
        <v>1</v>
      </c>
      <c r="S1464" t="str">
        <f t="shared" si="113"/>
        <v/>
      </c>
      <c r="T1464">
        <f t="shared" si="114"/>
        <v>0</v>
      </c>
    </row>
    <row r="1465" spans="2:20" x14ac:dyDescent="0.2">
      <c r="B1465" s="6" t="s">
        <v>53</v>
      </c>
      <c r="C1465" s="6">
        <v>1457</v>
      </c>
      <c r="D1465" s="6">
        <v>435</v>
      </c>
      <c r="E1465" s="12">
        <v>0</v>
      </c>
      <c r="F1465" s="17">
        <f t="shared" si="115"/>
        <v>0</v>
      </c>
      <c r="G1465" s="17">
        <f t="shared" si="116"/>
        <v>0</v>
      </c>
      <c r="R1465">
        <f t="shared" si="112"/>
        <v>1</v>
      </c>
      <c r="S1465" t="str">
        <f t="shared" si="113"/>
        <v/>
      </c>
      <c r="T1465">
        <f t="shared" si="114"/>
        <v>0</v>
      </c>
    </row>
    <row r="1466" spans="2:20" x14ac:dyDescent="0.2">
      <c r="B1466" s="6" t="s">
        <v>53</v>
      </c>
      <c r="C1466" s="6">
        <v>1458</v>
      </c>
      <c r="D1466" s="6">
        <v>436</v>
      </c>
      <c r="E1466" s="12">
        <v>0</v>
      </c>
      <c r="F1466" s="17">
        <f t="shared" si="115"/>
        <v>0</v>
      </c>
      <c r="G1466" s="17">
        <f t="shared" si="116"/>
        <v>0</v>
      </c>
      <c r="R1466">
        <f t="shared" si="112"/>
        <v>1</v>
      </c>
      <c r="S1466" t="str">
        <f t="shared" si="113"/>
        <v/>
      </c>
      <c r="T1466">
        <f t="shared" si="114"/>
        <v>0</v>
      </c>
    </row>
    <row r="1467" spans="2:20" x14ac:dyDescent="0.2">
      <c r="B1467" s="6" t="s">
        <v>53</v>
      </c>
      <c r="C1467" s="6">
        <v>1459</v>
      </c>
      <c r="D1467" s="6">
        <v>437</v>
      </c>
      <c r="E1467" s="12">
        <v>0</v>
      </c>
      <c r="F1467" s="17">
        <f t="shared" si="115"/>
        <v>0</v>
      </c>
      <c r="G1467" s="17">
        <f t="shared" si="116"/>
        <v>0</v>
      </c>
      <c r="R1467">
        <f t="shared" si="112"/>
        <v>1</v>
      </c>
      <c r="S1467" t="str">
        <f t="shared" si="113"/>
        <v/>
      </c>
      <c r="T1467">
        <f t="shared" si="114"/>
        <v>0</v>
      </c>
    </row>
    <row r="1468" spans="2:20" x14ac:dyDescent="0.2">
      <c r="B1468" s="6" t="s">
        <v>53</v>
      </c>
      <c r="C1468" s="6">
        <v>1460</v>
      </c>
      <c r="D1468" s="6">
        <v>438</v>
      </c>
      <c r="E1468" s="12">
        <v>0</v>
      </c>
      <c r="F1468" s="17">
        <f t="shared" si="115"/>
        <v>0</v>
      </c>
      <c r="G1468" s="17">
        <f t="shared" si="116"/>
        <v>0</v>
      </c>
      <c r="R1468">
        <f t="shared" si="112"/>
        <v>1</v>
      </c>
      <c r="S1468" t="str">
        <f t="shared" si="113"/>
        <v/>
      </c>
      <c r="T1468">
        <f t="shared" si="114"/>
        <v>0</v>
      </c>
    </row>
    <row r="1469" spans="2:20" x14ac:dyDescent="0.2">
      <c r="B1469" s="6" t="s">
        <v>53</v>
      </c>
      <c r="C1469" s="6">
        <v>1461</v>
      </c>
      <c r="D1469" s="6">
        <v>439</v>
      </c>
      <c r="E1469" s="12">
        <v>0</v>
      </c>
      <c r="F1469" s="17">
        <f t="shared" si="115"/>
        <v>0</v>
      </c>
      <c r="G1469" s="17">
        <f t="shared" si="116"/>
        <v>0</v>
      </c>
      <c r="R1469">
        <f t="shared" si="112"/>
        <v>1</v>
      </c>
      <c r="S1469" t="str">
        <f t="shared" si="113"/>
        <v/>
      </c>
      <c r="T1469">
        <f t="shared" si="114"/>
        <v>0</v>
      </c>
    </row>
    <row r="1470" spans="2:20" x14ac:dyDescent="0.2">
      <c r="B1470" s="6" t="s">
        <v>53</v>
      </c>
      <c r="C1470" s="6">
        <v>1462</v>
      </c>
      <c r="D1470" s="6">
        <v>440</v>
      </c>
      <c r="E1470" s="12">
        <v>0</v>
      </c>
      <c r="F1470" s="17">
        <f t="shared" si="115"/>
        <v>0</v>
      </c>
      <c r="G1470" s="17">
        <f t="shared" si="116"/>
        <v>0</v>
      </c>
      <c r="R1470">
        <f t="shared" si="112"/>
        <v>1</v>
      </c>
      <c r="S1470" t="str">
        <f t="shared" si="113"/>
        <v/>
      </c>
      <c r="T1470">
        <f t="shared" si="114"/>
        <v>0</v>
      </c>
    </row>
    <row r="1471" spans="2:20" x14ac:dyDescent="0.2">
      <c r="B1471" s="6" t="s">
        <v>53</v>
      </c>
      <c r="C1471" s="6">
        <v>1463</v>
      </c>
      <c r="D1471" s="6">
        <v>441</v>
      </c>
      <c r="E1471" s="12">
        <v>0</v>
      </c>
      <c r="F1471" s="17">
        <f t="shared" si="115"/>
        <v>0</v>
      </c>
      <c r="G1471" s="17">
        <f t="shared" si="116"/>
        <v>0</v>
      </c>
      <c r="R1471">
        <f t="shared" si="112"/>
        <v>1</v>
      </c>
      <c r="S1471" t="str">
        <f t="shared" si="113"/>
        <v/>
      </c>
      <c r="T1471">
        <f t="shared" si="114"/>
        <v>0</v>
      </c>
    </row>
    <row r="1472" spans="2:20" x14ac:dyDescent="0.2">
      <c r="B1472" s="6" t="s">
        <v>53</v>
      </c>
      <c r="C1472" s="6">
        <v>1464</v>
      </c>
      <c r="D1472" s="6">
        <v>442</v>
      </c>
      <c r="E1472" s="12">
        <v>0</v>
      </c>
      <c r="F1472" s="17">
        <f t="shared" si="115"/>
        <v>0</v>
      </c>
      <c r="G1472" s="17">
        <f t="shared" si="116"/>
        <v>0</v>
      </c>
      <c r="R1472">
        <f t="shared" si="112"/>
        <v>1</v>
      </c>
      <c r="S1472" t="str">
        <f t="shared" si="113"/>
        <v/>
      </c>
      <c r="T1472">
        <f t="shared" si="114"/>
        <v>0</v>
      </c>
    </row>
    <row r="1473" spans="2:20" x14ac:dyDescent="0.2">
      <c r="B1473" s="6" t="s">
        <v>53</v>
      </c>
      <c r="C1473" s="6">
        <v>1465</v>
      </c>
      <c r="D1473" s="6">
        <v>443</v>
      </c>
      <c r="E1473" s="12">
        <v>0</v>
      </c>
      <c r="F1473" s="17">
        <f t="shared" si="115"/>
        <v>0</v>
      </c>
      <c r="G1473" s="17">
        <f t="shared" si="116"/>
        <v>0</v>
      </c>
      <c r="R1473">
        <f t="shared" si="112"/>
        <v>1</v>
      </c>
      <c r="S1473" t="str">
        <f t="shared" si="113"/>
        <v/>
      </c>
      <c r="T1473">
        <f t="shared" si="114"/>
        <v>0</v>
      </c>
    </row>
    <row r="1474" spans="2:20" x14ac:dyDescent="0.2">
      <c r="B1474" s="6" t="s">
        <v>53</v>
      </c>
      <c r="C1474" s="6">
        <v>1466</v>
      </c>
      <c r="D1474" s="6">
        <v>444</v>
      </c>
      <c r="E1474" s="12">
        <v>0</v>
      </c>
      <c r="F1474" s="17">
        <f t="shared" si="115"/>
        <v>0</v>
      </c>
      <c r="G1474" s="17">
        <f t="shared" si="116"/>
        <v>0</v>
      </c>
      <c r="R1474">
        <f t="shared" si="112"/>
        <v>1</v>
      </c>
      <c r="S1474" t="str">
        <f t="shared" si="113"/>
        <v/>
      </c>
      <c r="T1474">
        <f t="shared" si="114"/>
        <v>0</v>
      </c>
    </row>
    <row r="1475" spans="2:20" x14ac:dyDescent="0.2">
      <c r="B1475" s="6" t="s">
        <v>53</v>
      </c>
      <c r="C1475" s="6">
        <v>1467</v>
      </c>
      <c r="D1475" s="6">
        <v>445</v>
      </c>
      <c r="E1475" s="12">
        <v>0</v>
      </c>
      <c r="F1475" s="17">
        <f t="shared" si="115"/>
        <v>0</v>
      </c>
      <c r="G1475" s="17">
        <f t="shared" si="116"/>
        <v>0</v>
      </c>
      <c r="R1475">
        <f t="shared" si="112"/>
        <v>1</v>
      </c>
      <c r="S1475" t="str">
        <f t="shared" si="113"/>
        <v/>
      </c>
      <c r="T1475">
        <f t="shared" si="114"/>
        <v>0</v>
      </c>
    </row>
    <row r="1476" spans="2:20" x14ac:dyDescent="0.2">
      <c r="B1476" s="6" t="s">
        <v>53</v>
      </c>
      <c r="C1476" s="6">
        <v>1468</v>
      </c>
      <c r="D1476" s="6">
        <v>446</v>
      </c>
      <c r="E1476" s="12">
        <v>0</v>
      </c>
      <c r="F1476" s="17">
        <f t="shared" si="115"/>
        <v>0</v>
      </c>
      <c r="G1476" s="17">
        <f t="shared" si="116"/>
        <v>0</v>
      </c>
      <c r="R1476">
        <f t="shared" si="112"/>
        <v>1</v>
      </c>
      <c r="S1476" t="str">
        <f t="shared" si="113"/>
        <v/>
      </c>
      <c r="T1476">
        <f t="shared" si="114"/>
        <v>0</v>
      </c>
    </row>
    <row r="1477" spans="2:20" x14ac:dyDescent="0.2">
      <c r="B1477" s="6" t="s">
        <v>53</v>
      </c>
      <c r="C1477" s="6">
        <v>1469</v>
      </c>
      <c r="D1477" s="6">
        <v>447</v>
      </c>
      <c r="E1477" s="12">
        <v>0</v>
      </c>
      <c r="F1477" s="17">
        <f t="shared" si="115"/>
        <v>0</v>
      </c>
      <c r="G1477" s="17">
        <f t="shared" si="116"/>
        <v>0</v>
      </c>
      <c r="R1477">
        <f t="shared" si="112"/>
        <v>1</v>
      </c>
      <c r="S1477" t="str">
        <f t="shared" si="113"/>
        <v/>
      </c>
      <c r="T1477">
        <f t="shared" si="114"/>
        <v>0</v>
      </c>
    </row>
    <row r="1478" spans="2:20" x14ac:dyDescent="0.2">
      <c r="B1478" s="6" t="s">
        <v>53</v>
      </c>
      <c r="C1478" s="6">
        <v>1470</v>
      </c>
      <c r="D1478" s="6">
        <v>448</v>
      </c>
      <c r="E1478" s="12">
        <v>0</v>
      </c>
      <c r="F1478" s="17">
        <f t="shared" si="115"/>
        <v>0</v>
      </c>
      <c r="G1478" s="17">
        <f t="shared" si="116"/>
        <v>0</v>
      </c>
      <c r="R1478">
        <f t="shared" si="112"/>
        <v>1</v>
      </c>
      <c r="S1478" t="str">
        <f t="shared" si="113"/>
        <v/>
      </c>
      <c r="T1478">
        <f t="shared" si="114"/>
        <v>0</v>
      </c>
    </row>
    <row r="1479" spans="2:20" x14ac:dyDescent="0.2">
      <c r="B1479" s="6" t="s">
        <v>53</v>
      </c>
      <c r="C1479" s="6">
        <v>1471</v>
      </c>
      <c r="D1479" s="6">
        <v>449</v>
      </c>
      <c r="E1479" s="12">
        <v>0</v>
      </c>
      <c r="F1479" s="17">
        <f t="shared" si="115"/>
        <v>0</v>
      </c>
      <c r="G1479" s="17">
        <f t="shared" si="116"/>
        <v>0</v>
      </c>
      <c r="R1479">
        <f t="shared" si="112"/>
        <v>1</v>
      </c>
      <c r="S1479" t="str">
        <f t="shared" si="113"/>
        <v/>
      </c>
      <c r="T1479">
        <f t="shared" si="114"/>
        <v>0</v>
      </c>
    </row>
    <row r="1480" spans="2:20" x14ac:dyDescent="0.2">
      <c r="B1480" s="6" t="s">
        <v>53</v>
      </c>
      <c r="C1480" s="6">
        <v>1472</v>
      </c>
      <c r="D1480" s="6">
        <v>450</v>
      </c>
      <c r="E1480" s="12">
        <v>0</v>
      </c>
      <c r="F1480" s="17">
        <f t="shared" si="115"/>
        <v>0</v>
      </c>
      <c r="G1480" s="17">
        <f t="shared" si="116"/>
        <v>0</v>
      </c>
      <c r="R1480">
        <f t="shared" ref="R1480:R1543" si="117">IF(E1480&lt;1,1,0)</f>
        <v>1</v>
      </c>
      <c r="S1480" t="str">
        <f t="shared" ref="S1480:S1543" si="118">IF(R1480=1,"",E1480)</f>
        <v/>
      </c>
      <c r="T1480">
        <f t="shared" ref="T1480:T1543" si="119">E1480/3.6</f>
        <v>0</v>
      </c>
    </row>
    <row r="1481" spans="2:20" x14ac:dyDescent="0.2">
      <c r="B1481" s="6" t="s">
        <v>53</v>
      </c>
      <c r="C1481" s="6">
        <v>1473</v>
      </c>
      <c r="D1481" s="6">
        <v>451</v>
      </c>
      <c r="E1481" s="12">
        <v>0</v>
      </c>
      <c r="F1481" s="17">
        <f t="shared" si="115"/>
        <v>0</v>
      </c>
      <c r="G1481" s="17">
        <f t="shared" si="116"/>
        <v>0</v>
      </c>
      <c r="R1481">
        <f t="shared" si="117"/>
        <v>1</v>
      </c>
      <c r="S1481" t="str">
        <f t="shared" si="118"/>
        <v/>
      </c>
      <c r="T1481">
        <f t="shared" si="119"/>
        <v>0</v>
      </c>
    </row>
    <row r="1482" spans="2:20" x14ac:dyDescent="0.2">
      <c r="B1482" s="6" t="s">
        <v>53</v>
      </c>
      <c r="C1482" s="6">
        <v>1474</v>
      </c>
      <c r="D1482" s="6">
        <v>452</v>
      </c>
      <c r="E1482" s="12">
        <v>0</v>
      </c>
      <c r="F1482" s="17">
        <f t="shared" si="115"/>
        <v>0</v>
      </c>
      <c r="G1482" s="17">
        <f t="shared" si="116"/>
        <v>0</v>
      </c>
      <c r="R1482">
        <f t="shared" si="117"/>
        <v>1</v>
      </c>
      <c r="S1482" t="str">
        <f t="shared" si="118"/>
        <v/>
      </c>
      <c r="T1482">
        <f t="shared" si="119"/>
        <v>0</v>
      </c>
    </row>
    <row r="1483" spans="2:20" x14ac:dyDescent="0.2">
      <c r="B1483" s="6" t="s">
        <v>53</v>
      </c>
      <c r="C1483" s="6">
        <v>1475</v>
      </c>
      <c r="D1483" s="6">
        <v>453</v>
      </c>
      <c r="E1483" s="12">
        <v>0</v>
      </c>
      <c r="F1483" s="17">
        <f t="shared" si="115"/>
        <v>0</v>
      </c>
      <c r="G1483" s="17">
        <f t="shared" si="116"/>
        <v>0</v>
      </c>
      <c r="R1483">
        <f t="shared" si="117"/>
        <v>1</v>
      </c>
      <c r="S1483" t="str">
        <f t="shared" si="118"/>
        <v/>
      </c>
      <c r="T1483">
        <f t="shared" si="119"/>
        <v>0</v>
      </c>
    </row>
    <row r="1484" spans="2:20" x14ac:dyDescent="0.2">
      <c r="B1484" s="6" t="s">
        <v>53</v>
      </c>
      <c r="C1484" s="6">
        <v>1476</v>
      </c>
      <c r="D1484" s="6">
        <v>454</v>
      </c>
      <c r="E1484" s="12">
        <v>0</v>
      </c>
      <c r="F1484" s="17">
        <f t="shared" si="115"/>
        <v>0</v>
      </c>
      <c r="G1484" s="17">
        <f t="shared" si="116"/>
        <v>0</v>
      </c>
      <c r="R1484">
        <f t="shared" si="117"/>
        <v>1</v>
      </c>
      <c r="S1484" t="str">
        <f t="shared" si="118"/>
        <v/>
      </c>
      <c r="T1484">
        <f t="shared" si="119"/>
        <v>0</v>
      </c>
    </row>
    <row r="1485" spans="2:20" x14ac:dyDescent="0.2">
      <c r="B1485" s="6" t="s">
        <v>53</v>
      </c>
      <c r="C1485" s="6">
        <v>1477</v>
      </c>
      <c r="D1485" s="6">
        <v>455</v>
      </c>
      <c r="E1485" s="12">
        <v>0</v>
      </c>
      <c r="F1485" s="17">
        <f t="shared" si="115"/>
        <v>0</v>
      </c>
      <c r="G1485" s="17">
        <f t="shared" si="116"/>
        <v>0</v>
      </c>
      <c r="R1485">
        <f t="shared" si="117"/>
        <v>1</v>
      </c>
      <c r="S1485" t="str">
        <f t="shared" si="118"/>
        <v/>
      </c>
      <c r="T1485">
        <f t="shared" si="119"/>
        <v>0</v>
      </c>
    </row>
    <row r="1486" spans="2:20" x14ac:dyDescent="0.2">
      <c r="R1486">
        <f t="shared" si="117"/>
        <v>1</v>
      </c>
      <c r="S1486" t="str">
        <f t="shared" si="118"/>
        <v/>
      </c>
      <c r="T1486">
        <f t="shared" si="119"/>
        <v>0</v>
      </c>
    </row>
    <row r="1487" spans="2:20" x14ac:dyDescent="0.2">
      <c r="R1487">
        <f t="shared" si="117"/>
        <v>1</v>
      </c>
      <c r="S1487" t="str">
        <f t="shared" si="118"/>
        <v/>
      </c>
      <c r="T1487">
        <f t="shared" si="119"/>
        <v>0</v>
      </c>
    </row>
    <row r="1488" spans="2:20" x14ac:dyDescent="0.2">
      <c r="R1488">
        <f t="shared" si="117"/>
        <v>1</v>
      </c>
      <c r="S1488" t="str">
        <f t="shared" si="118"/>
        <v/>
      </c>
      <c r="T1488">
        <f t="shared" si="119"/>
        <v>0</v>
      </c>
    </row>
    <row r="1489" spans="18:20" x14ac:dyDescent="0.2">
      <c r="R1489">
        <f t="shared" si="117"/>
        <v>1</v>
      </c>
      <c r="S1489" t="str">
        <f t="shared" si="118"/>
        <v/>
      </c>
      <c r="T1489">
        <f t="shared" si="119"/>
        <v>0</v>
      </c>
    </row>
    <row r="1490" spans="18:20" x14ac:dyDescent="0.2">
      <c r="R1490">
        <f t="shared" si="117"/>
        <v>1</v>
      </c>
      <c r="S1490" t="str">
        <f t="shared" si="118"/>
        <v/>
      </c>
      <c r="T1490">
        <f t="shared" si="119"/>
        <v>0</v>
      </c>
    </row>
    <row r="1491" spans="18:20" x14ac:dyDescent="0.2">
      <c r="R1491">
        <f t="shared" si="117"/>
        <v>1</v>
      </c>
      <c r="S1491" t="str">
        <f t="shared" si="118"/>
        <v/>
      </c>
      <c r="T1491">
        <f t="shared" si="119"/>
        <v>0</v>
      </c>
    </row>
    <row r="1492" spans="18:20" x14ac:dyDescent="0.2">
      <c r="R1492">
        <f t="shared" si="117"/>
        <v>1</v>
      </c>
      <c r="S1492" t="str">
        <f t="shared" si="118"/>
        <v/>
      </c>
      <c r="T1492">
        <f t="shared" si="119"/>
        <v>0</v>
      </c>
    </row>
    <row r="1493" spans="18:20" x14ac:dyDescent="0.2">
      <c r="R1493">
        <f t="shared" si="117"/>
        <v>1</v>
      </c>
      <c r="S1493" t="str">
        <f t="shared" si="118"/>
        <v/>
      </c>
      <c r="T1493">
        <f t="shared" si="119"/>
        <v>0</v>
      </c>
    </row>
    <row r="1494" spans="18:20" x14ac:dyDescent="0.2">
      <c r="R1494">
        <f t="shared" si="117"/>
        <v>1</v>
      </c>
      <c r="S1494" t="str">
        <f t="shared" si="118"/>
        <v/>
      </c>
      <c r="T1494">
        <f t="shared" si="119"/>
        <v>0</v>
      </c>
    </row>
    <row r="1495" spans="18:20" x14ac:dyDescent="0.2">
      <c r="R1495">
        <f t="shared" si="117"/>
        <v>1</v>
      </c>
      <c r="S1495" t="str">
        <f t="shared" si="118"/>
        <v/>
      </c>
      <c r="T1495">
        <f t="shared" si="119"/>
        <v>0</v>
      </c>
    </row>
    <row r="1496" spans="18:20" x14ac:dyDescent="0.2">
      <c r="R1496">
        <f t="shared" si="117"/>
        <v>1</v>
      </c>
      <c r="S1496" t="str">
        <f t="shared" si="118"/>
        <v/>
      </c>
      <c r="T1496">
        <f t="shared" si="119"/>
        <v>0</v>
      </c>
    </row>
    <row r="1497" spans="18:20" x14ac:dyDescent="0.2">
      <c r="R1497">
        <f t="shared" si="117"/>
        <v>1</v>
      </c>
      <c r="S1497" t="str">
        <f t="shared" si="118"/>
        <v/>
      </c>
      <c r="T1497">
        <f t="shared" si="119"/>
        <v>0</v>
      </c>
    </row>
    <row r="1498" spans="18:20" x14ac:dyDescent="0.2">
      <c r="R1498">
        <f t="shared" si="117"/>
        <v>1</v>
      </c>
      <c r="S1498" t="str">
        <f t="shared" si="118"/>
        <v/>
      </c>
      <c r="T1498">
        <f t="shared" si="119"/>
        <v>0</v>
      </c>
    </row>
    <row r="1499" spans="18:20" x14ac:dyDescent="0.2">
      <c r="R1499">
        <f t="shared" si="117"/>
        <v>1</v>
      </c>
      <c r="S1499" t="str">
        <f t="shared" si="118"/>
        <v/>
      </c>
      <c r="T1499">
        <f t="shared" si="119"/>
        <v>0</v>
      </c>
    </row>
    <row r="1500" spans="18:20" x14ac:dyDescent="0.2">
      <c r="R1500">
        <f t="shared" si="117"/>
        <v>1</v>
      </c>
      <c r="S1500" t="str">
        <f t="shared" si="118"/>
        <v/>
      </c>
      <c r="T1500">
        <f t="shared" si="119"/>
        <v>0</v>
      </c>
    </row>
    <row r="1501" spans="18:20" x14ac:dyDescent="0.2">
      <c r="R1501">
        <f t="shared" si="117"/>
        <v>1</v>
      </c>
      <c r="S1501" t="str">
        <f t="shared" si="118"/>
        <v/>
      </c>
      <c r="T1501">
        <f t="shared" si="119"/>
        <v>0</v>
      </c>
    </row>
    <row r="1502" spans="18:20" x14ac:dyDescent="0.2">
      <c r="R1502">
        <f t="shared" si="117"/>
        <v>1</v>
      </c>
      <c r="S1502" t="str">
        <f t="shared" si="118"/>
        <v/>
      </c>
      <c r="T1502">
        <f t="shared" si="119"/>
        <v>0</v>
      </c>
    </row>
    <row r="1503" spans="18:20" x14ac:dyDescent="0.2">
      <c r="R1503">
        <f t="shared" si="117"/>
        <v>1</v>
      </c>
      <c r="S1503" t="str">
        <f t="shared" si="118"/>
        <v/>
      </c>
      <c r="T1503">
        <f t="shared" si="119"/>
        <v>0</v>
      </c>
    </row>
    <row r="1504" spans="18:20" x14ac:dyDescent="0.2">
      <c r="R1504">
        <f t="shared" si="117"/>
        <v>1</v>
      </c>
      <c r="S1504" t="str">
        <f t="shared" si="118"/>
        <v/>
      </c>
      <c r="T1504">
        <f t="shared" si="119"/>
        <v>0</v>
      </c>
    </row>
    <row r="1505" spans="18:20" x14ac:dyDescent="0.2">
      <c r="R1505">
        <f t="shared" si="117"/>
        <v>1</v>
      </c>
      <c r="S1505" t="str">
        <f t="shared" si="118"/>
        <v/>
      </c>
      <c r="T1505">
        <f t="shared" si="119"/>
        <v>0</v>
      </c>
    </row>
    <row r="1506" spans="18:20" x14ac:dyDescent="0.2">
      <c r="R1506">
        <f t="shared" si="117"/>
        <v>1</v>
      </c>
      <c r="S1506" t="str">
        <f t="shared" si="118"/>
        <v/>
      </c>
      <c r="T1506">
        <f t="shared" si="119"/>
        <v>0</v>
      </c>
    </row>
    <row r="1507" spans="18:20" x14ac:dyDescent="0.2">
      <c r="R1507">
        <f t="shared" si="117"/>
        <v>1</v>
      </c>
      <c r="S1507" t="str">
        <f t="shared" si="118"/>
        <v/>
      </c>
      <c r="T1507">
        <f t="shared" si="119"/>
        <v>0</v>
      </c>
    </row>
    <row r="1508" spans="18:20" x14ac:dyDescent="0.2">
      <c r="R1508">
        <f t="shared" si="117"/>
        <v>1</v>
      </c>
      <c r="S1508" t="str">
        <f t="shared" si="118"/>
        <v/>
      </c>
      <c r="T1508">
        <f t="shared" si="119"/>
        <v>0</v>
      </c>
    </row>
    <row r="1509" spans="18:20" x14ac:dyDescent="0.2">
      <c r="R1509">
        <f t="shared" si="117"/>
        <v>1</v>
      </c>
      <c r="S1509" t="str">
        <f t="shared" si="118"/>
        <v/>
      </c>
      <c r="T1509">
        <f t="shared" si="119"/>
        <v>0</v>
      </c>
    </row>
    <row r="1510" spans="18:20" x14ac:dyDescent="0.2">
      <c r="R1510">
        <f t="shared" si="117"/>
        <v>1</v>
      </c>
      <c r="S1510" t="str">
        <f t="shared" si="118"/>
        <v/>
      </c>
      <c r="T1510">
        <f t="shared" si="119"/>
        <v>0</v>
      </c>
    </row>
    <row r="1511" spans="18:20" x14ac:dyDescent="0.2">
      <c r="R1511">
        <f t="shared" si="117"/>
        <v>1</v>
      </c>
      <c r="S1511" t="str">
        <f t="shared" si="118"/>
        <v/>
      </c>
      <c r="T1511">
        <f t="shared" si="119"/>
        <v>0</v>
      </c>
    </row>
    <row r="1512" spans="18:20" x14ac:dyDescent="0.2">
      <c r="R1512">
        <f t="shared" si="117"/>
        <v>1</v>
      </c>
      <c r="S1512" t="str">
        <f t="shared" si="118"/>
        <v/>
      </c>
      <c r="T1512">
        <f t="shared" si="119"/>
        <v>0</v>
      </c>
    </row>
    <row r="1513" spans="18:20" x14ac:dyDescent="0.2">
      <c r="R1513">
        <f t="shared" si="117"/>
        <v>1</v>
      </c>
      <c r="S1513" t="str">
        <f t="shared" si="118"/>
        <v/>
      </c>
      <c r="T1513">
        <f t="shared" si="119"/>
        <v>0</v>
      </c>
    </row>
    <row r="1514" spans="18:20" x14ac:dyDescent="0.2">
      <c r="R1514">
        <f t="shared" si="117"/>
        <v>1</v>
      </c>
      <c r="S1514" t="str">
        <f t="shared" si="118"/>
        <v/>
      </c>
      <c r="T1514">
        <f t="shared" si="119"/>
        <v>0</v>
      </c>
    </row>
    <row r="1515" spans="18:20" x14ac:dyDescent="0.2">
      <c r="R1515">
        <f t="shared" si="117"/>
        <v>1</v>
      </c>
      <c r="S1515" t="str">
        <f t="shared" si="118"/>
        <v/>
      </c>
      <c r="T1515">
        <f t="shared" si="119"/>
        <v>0</v>
      </c>
    </row>
    <row r="1516" spans="18:20" x14ac:dyDescent="0.2">
      <c r="R1516">
        <f t="shared" si="117"/>
        <v>1</v>
      </c>
      <c r="S1516" t="str">
        <f t="shared" si="118"/>
        <v/>
      </c>
      <c r="T1516">
        <f t="shared" si="119"/>
        <v>0</v>
      </c>
    </row>
    <row r="1517" spans="18:20" x14ac:dyDescent="0.2">
      <c r="R1517">
        <f t="shared" si="117"/>
        <v>1</v>
      </c>
      <c r="S1517" t="str">
        <f t="shared" si="118"/>
        <v/>
      </c>
      <c r="T1517">
        <f t="shared" si="119"/>
        <v>0</v>
      </c>
    </row>
    <row r="1518" spans="18:20" x14ac:dyDescent="0.2">
      <c r="R1518">
        <f t="shared" si="117"/>
        <v>1</v>
      </c>
      <c r="S1518" t="str">
        <f t="shared" si="118"/>
        <v/>
      </c>
      <c r="T1518">
        <f t="shared" si="119"/>
        <v>0</v>
      </c>
    </row>
    <row r="1519" spans="18:20" x14ac:dyDescent="0.2">
      <c r="R1519">
        <f t="shared" si="117"/>
        <v>1</v>
      </c>
      <c r="S1519" t="str">
        <f t="shared" si="118"/>
        <v/>
      </c>
      <c r="T1519">
        <f t="shared" si="119"/>
        <v>0</v>
      </c>
    </row>
    <row r="1520" spans="18:20" x14ac:dyDescent="0.2">
      <c r="R1520">
        <f t="shared" si="117"/>
        <v>1</v>
      </c>
      <c r="S1520" t="str">
        <f t="shared" si="118"/>
        <v/>
      </c>
      <c r="T1520">
        <f t="shared" si="119"/>
        <v>0</v>
      </c>
    </row>
    <row r="1521" spans="18:20" x14ac:dyDescent="0.2">
      <c r="R1521">
        <f t="shared" si="117"/>
        <v>1</v>
      </c>
      <c r="S1521" t="str">
        <f t="shared" si="118"/>
        <v/>
      </c>
      <c r="T1521">
        <f t="shared" si="119"/>
        <v>0</v>
      </c>
    </row>
    <row r="1522" spans="18:20" x14ac:dyDescent="0.2">
      <c r="R1522">
        <f t="shared" si="117"/>
        <v>1</v>
      </c>
      <c r="S1522" t="str">
        <f t="shared" si="118"/>
        <v/>
      </c>
      <c r="T1522">
        <f t="shared" si="119"/>
        <v>0</v>
      </c>
    </row>
    <row r="1523" spans="18:20" x14ac:dyDescent="0.2">
      <c r="R1523">
        <f t="shared" si="117"/>
        <v>1</v>
      </c>
      <c r="S1523" t="str">
        <f t="shared" si="118"/>
        <v/>
      </c>
      <c r="T1523">
        <f t="shared" si="119"/>
        <v>0</v>
      </c>
    </row>
    <row r="1524" spans="18:20" x14ac:dyDescent="0.2">
      <c r="R1524">
        <f t="shared" si="117"/>
        <v>1</v>
      </c>
      <c r="S1524" t="str">
        <f t="shared" si="118"/>
        <v/>
      </c>
      <c r="T1524">
        <f t="shared" si="119"/>
        <v>0</v>
      </c>
    </row>
    <row r="1525" spans="18:20" x14ac:dyDescent="0.2">
      <c r="R1525">
        <f t="shared" si="117"/>
        <v>1</v>
      </c>
      <c r="S1525" t="str">
        <f t="shared" si="118"/>
        <v/>
      </c>
      <c r="T1525">
        <f t="shared" si="119"/>
        <v>0</v>
      </c>
    </row>
    <row r="1526" spans="18:20" x14ac:dyDescent="0.2">
      <c r="R1526">
        <f t="shared" si="117"/>
        <v>1</v>
      </c>
      <c r="S1526" t="str">
        <f t="shared" si="118"/>
        <v/>
      </c>
      <c r="T1526">
        <f t="shared" si="119"/>
        <v>0</v>
      </c>
    </row>
    <row r="1527" spans="18:20" x14ac:dyDescent="0.2">
      <c r="R1527">
        <f t="shared" si="117"/>
        <v>1</v>
      </c>
      <c r="S1527" t="str">
        <f t="shared" si="118"/>
        <v/>
      </c>
      <c r="T1527">
        <f t="shared" si="119"/>
        <v>0</v>
      </c>
    </row>
    <row r="1528" spans="18:20" x14ac:dyDescent="0.2">
      <c r="R1528">
        <f t="shared" si="117"/>
        <v>1</v>
      </c>
      <c r="S1528" t="str">
        <f t="shared" si="118"/>
        <v/>
      </c>
      <c r="T1528">
        <f t="shared" si="119"/>
        <v>0</v>
      </c>
    </row>
    <row r="1529" spans="18:20" x14ac:dyDescent="0.2">
      <c r="R1529">
        <f t="shared" si="117"/>
        <v>1</v>
      </c>
      <c r="S1529" t="str">
        <f t="shared" si="118"/>
        <v/>
      </c>
      <c r="T1529">
        <f t="shared" si="119"/>
        <v>0</v>
      </c>
    </row>
    <row r="1530" spans="18:20" x14ac:dyDescent="0.2">
      <c r="R1530">
        <f t="shared" si="117"/>
        <v>1</v>
      </c>
      <c r="S1530" t="str">
        <f t="shared" si="118"/>
        <v/>
      </c>
      <c r="T1530">
        <f t="shared" si="119"/>
        <v>0</v>
      </c>
    </row>
    <row r="1531" spans="18:20" x14ac:dyDescent="0.2">
      <c r="R1531">
        <f t="shared" si="117"/>
        <v>1</v>
      </c>
      <c r="S1531" t="str">
        <f t="shared" si="118"/>
        <v/>
      </c>
      <c r="T1531">
        <f t="shared" si="119"/>
        <v>0</v>
      </c>
    </row>
    <row r="1532" spans="18:20" x14ac:dyDescent="0.2">
      <c r="R1532">
        <f t="shared" si="117"/>
        <v>1</v>
      </c>
      <c r="S1532" t="str">
        <f t="shared" si="118"/>
        <v/>
      </c>
      <c r="T1532">
        <f t="shared" si="119"/>
        <v>0</v>
      </c>
    </row>
    <row r="1533" spans="18:20" x14ac:dyDescent="0.2">
      <c r="R1533">
        <f t="shared" si="117"/>
        <v>1</v>
      </c>
      <c r="S1533" t="str">
        <f t="shared" si="118"/>
        <v/>
      </c>
      <c r="T1533">
        <f t="shared" si="119"/>
        <v>0</v>
      </c>
    </row>
    <row r="1534" spans="18:20" x14ac:dyDescent="0.2">
      <c r="R1534">
        <f t="shared" si="117"/>
        <v>1</v>
      </c>
      <c r="S1534" t="str">
        <f t="shared" si="118"/>
        <v/>
      </c>
      <c r="T1534">
        <f t="shared" si="119"/>
        <v>0</v>
      </c>
    </row>
    <row r="1535" spans="18:20" x14ac:dyDescent="0.2">
      <c r="R1535">
        <f t="shared" si="117"/>
        <v>1</v>
      </c>
      <c r="S1535" t="str">
        <f t="shared" si="118"/>
        <v/>
      </c>
      <c r="T1535">
        <f t="shared" si="119"/>
        <v>0</v>
      </c>
    </row>
    <row r="1536" spans="18:20" x14ac:dyDescent="0.2">
      <c r="R1536">
        <f t="shared" si="117"/>
        <v>1</v>
      </c>
      <c r="S1536" t="str">
        <f t="shared" si="118"/>
        <v/>
      </c>
      <c r="T1536">
        <f t="shared" si="119"/>
        <v>0</v>
      </c>
    </row>
    <row r="1537" spans="18:20" x14ac:dyDescent="0.2">
      <c r="R1537">
        <f t="shared" si="117"/>
        <v>1</v>
      </c>
      <c r="S1537" t="str">
        <f t="shared" si="118"/>
        <v/>
      </c>
      <c r="T1537">
        <f t="shared" si="119"/>
        <v>0</v>
      </c>
    </row>
    <row r="1538" spans="18:20" x14ac:dyDescent="0.2">
      <c r="R1538">
        <f t="shared" si="117"/>
        <v>1</v>
      </c>
      <c r="S1538" t="str">
        <f t="shared" si="118"/>
        <v/>
      </c>
      <c r="T1538">
        <f t="shared" si="119"/>
        <v>0</v>
      </c>
    </row>
    <row r="1539" spans="18:20" x14ac:dyDescent="0.2">
      <c r="R1539">
        <f t="shared" si="117"/>
        <v>1</v>
      </c>
      <c r="S1539" t="str">
        <f t="shared" si="118"/>
        <v/>
      </c>
      <c r="T1539">
        <f t="shared" si="119"/>
        <v>0</v>
      </c>
    </row>
    <row r="1540" spans="18:20" x14ac:dyDescent="0.2">
      <c r="R1540">
        <f t="shared" si="117"/>
        <v>1</v>
      </c>
      <c r="S1540" t="str">
        <f t="shared" si="118"/>
        <v/>
      </c>
      <c r="T1540">
        <f t="shared" si="119"/>
        <v>0</v>
      </c>
    </row>
    <row r="1541" spans="18:20" x14ac:dyDescent="0.2">
      <c r="R1541">
        <f t="shared" si="117"/>
        <v>1</v>
      </c>
      <c r="S1541" t="str">
        <f t="shared" si="118"/>
        <v/>
      </c>
      <c r="T1541">
        <f t="shared" si="119"/>
        <v>0</v>
      </c>
    </row>
    <row r="1542" spans="18:20" x14ac:dyDescent="0.2">
      <c r="R1542">
        <f t="shared" si="117"/>
        <v>1</v>
      </c>
      <c r="S1542" t="str">
        <f t="shared" si="118"/>
        <v/>
      </c>
      <c r="T1542">
        <f t="shared" si="119"/>
        <v>0</v>
      </c>
    </row>
    <row r="1543" spans="18:20" x14ac:dyDescent="0.2">
      <c r="R1543">
        <f t="shared" si="117"/>
        <v>1</v>
      </c>
      <c r="S1543" t="str">
        <f t="shared" si="118"/>
        <v/>
      </c>
      <c r="T1543">
        <f t="shared" si="119"/>
        <v>0</v>
      </c>
    </row>
    <row r="1544" spans="18:20" x14ac:dyDescent="0.2">
      <c r="R1544">
        <f t="shared" ref="R1544:R1607" si="120">IF(E1544&lt;1,1,0)</f>
        <v>1</v>
      </c>
      <c r="S1544" t="str">
        <f t="shared" ref="S1544:S1607" si="121">IF(R1544=1,"",E1544)</f>
        <v/>
      </c>
      <c r="T1544">
        <f t="shared" ref="T1544:T1607" si="122">E1544/3.6</f>
        <v>0</v>
      </c>
    </row>
    <row r="1545" spans="18:20" x14ac:dyDescent="0.2">
      <c r="R1545">
        <f t="shared" si="120"/>
        <v>1</v>
      </c>
      <c r="S1545" t="str">
        <f t="shared" si="121"/>
        <v/>
      </c>
      <c r="T1545">
        <f t="shared" si="122"/>
        <v>0</v>
      </c>
    </row>
    <row r="1546" spans="18:20" x14ac:dyDescent="0.2">
      <c r="R1546">
        <f t="shared" si="120"/>
        <v>1</v>
      </c>
      <c r="S1546" t="str">
        <f t="shared" si="121"/>
        <v/>
      </c>
      <c r="T1546">
        <f t="shared" si="122"/>
        <v>0</v>
      </c>
    </row>
    <row r="1547" spans="18:20" x14ac:dyDescent="0.2">
      <c r="R1547">
        <f t="shared" si="120"/>
        <v>1</v>
      </c>
      <c r="S1547" t="str">
        <f t="shared" si="121"/>
        <v/>
      </c>
      <c r="T1547">
        <f t="shared" si="122"/>
        <v>0</v>
      </c>
    </row>
    <row r="1548" spans="18:20" x14ac:dyDescent="0.2">
      <c r="R1548">
        <f t="shared" si="120"/>
        <v>1</v>
      </c>
      <c r="S1548" t="str">
        <f t="shared" si="121"/>
        <v/>
      </c>
      <c r="T1548">
        <f t="shared" si="122"/>
        <v>0</v>
      </c>
    </row>
    <row r="1549" spans="18:20" x14ac:dyDescent="0.2">
      <c r="R1549">
        <f t="shared" si="120"/>
        <v>1</v>
      </c>
      <c r="S1549" t="str">
        <f t="shared" si="121"/>
        <v/>
      </c>
      <c r="T1549">
        <f t="shared" si="122"/>
        <v>0</v>
      </c>
    </row>
    <row r="1550" spans="18:20" x14ac:dyDescent="0.2">
      <c r="R1550">
        <f t="shared" si="120"/>
        <v>1</v>
      </c>
      <c r="S1550" t="str">
        <f t="shared" si="121"/>
        <v/>
      </c>
      <c r="T1550">
        <f t="shared" si="122"/>
        <v>0</v>
      </c>
    </row>
    <row r="1551" spans="18:20" x14ac:dyDescent="0.2">
      <c r="R1551">
        <f t="shared" si="120"/>
        <v>1</v>
      </c>
      <c r="S1551" t="str">
        <f t="shared" si="121"/>
        <v/>
      </c>
      <c r="T1551">
        <f t="shared" si="122"/>
        <v>0</v>
      </c>
    </row>
    <row r="1552" spans="18:20" x14ac:dyDescent="0.2">
      <c r="R1552">
        <f t="shared" si="120"/>
        <v>1</v>
      </c>
      <c r="S1552" t="str">
        <f t="shared" si="121"/>
        <v/>
      </c>
      <c r="T1552">
        <f t="shared" si="122"/>
        <v>0</v>
      </c>
    </row>
    <row r="1553" spans="18:20" x14ac:dyDescent="0.2">
      <c r="R1553">
        <f t="shared" si="120"/>
        <v>1</v>
      </c>
      <c r="S1553" t="str">
        <f t="shared" si="121"/>
        <v/>
      </c>
      <c r="T1553">
        <f t="shared" si="122"/>
        <v>0</v>
      </c>
    </row>
    <row r="1554" spans="18:20" x14ac:dyDescent="0.2">
      <c r="R1554">
        <f t="shared" si="120"/>
        <v>1</v>
      </c>
      <c r="S1554" t="str">
        <f t="shared" si="121"/>
        <v/>
      </c>
      <c r="T1554">
        <f t="shared" si="122"/>
        <v>0</v>
      </c>
    </row>
    <row r="1555" spans="18:20" x14ac:dyDescent="0.2">
      <c r="R1555">
        <f t="shared" si="120"/>
        <v>1</v>
      </c>
      <c r="S1555" t="str">
        <f t="shared" si="121"/>
        <v/>
      </c>
      <c r="T1555">
        <f t="shared" si="122"/>
        <v>0</v>
      </c>
    </row>
    <row r="1556" spans="18:20" x14ac:dyDescent="0.2">
      <c r="R1556">
        <f t="shared" si="120"/>
        <v>1</v>
      </c>
      <c r="S1556" t="str">
        <f t="shared" si="121"/>
        <v/>
      </c>
      <c r="T1556">
        <f t="shared" si="122"/>
        <v>0</v>
      </c>
    </row>
    <row r="1557" spans="18:20" x14ac:dyDescent="0.2">
      <c r="R1557">
        <f t="shared" si="120"/>
        <v>1</v>
      </c>
      <c r="S1557" t="str">
        <f t="shared" si="121"/>
        <v/>
      </c>
      <c r="T1557">
        <f t="shared" si="122"/>
        <v>0</v>
      </c>
    </row>
    <row r="1558" spans="18:20" x14ac:dyDescent="0.2">
      <c r="R1558">
        <f t="shared" si="120"/>
        <v>1</v>
      </c>
      <c r="S1558" t="str">
        <f t="shared" si="121"/>
        <v/>
      </c>
      <c r="T1558">
        <f t="shared" si="122"/>
        <v>0</v>
      </c>
    </row>
    <row r="1559" spans="18:20" x14ac:dyDescent="0.2">
      <c r="R1559">
        <f t="shared" si="120"/>
        <v>1</v>
      </c>
      <c r="S1559" t="str">
        <f t="shared" si="121"/>
        <v/>
      </c>
      <c r="T1559">
        <f t="shared" si="122"/>
        <v>0</v>
      </c>
    </row>
    <row r="1560" spans="18:20" x14ac:dyDescent="0.2">
      <c r="R1560">
        <f t="shared" si="120"/>
        <v>1</v>
      </c>
      <c r="S1560" t="str">
        <f t="shared" si="121"/>
        <v/>
      </c>
      <c r="T1560">
        <f t="shared" si="122"/>
        <v>0</v>
      </c>
    </row>
    <row r="1561" spans="18:20" x14ac:dyDescent="0.2">
      <c r="R1561">
        <f t="shared" si="120"/>
        <v>1</v>
      </c>
      <c r="S1561" t="str">
        <f t="shared" si="121"/>
        <v/>
      </c>
      <c r="T1561">
        <f t="shared" si="122"/>
        <v>0</v>
      </c>
    </row>
    <row r="1562" spans="18:20" x14ac:dyDescent="0.2">
      <c r="R1562">
        <f t="shared" si="120"/>
        <v>1</v>
      </c>
      <c r="S1562" t="str">
        <f t="shared" si="121"/>
        <v/>
      </c>
      <c r="T1562">
        <f t="shared" si="122"/>
        <v>0</v>
      </c>
    </row>
    <row r="1563" spans="18:20" x14ac:dyDescent="0.2">
      <c r="R1563">
        <f t="shared" si="120"/>
        <v>1</v>
      </c>
      <c r="S1563" t="str">
        <f t="shared" si="121"/>
        <v/>
      </c>
      <c r="T1563">
        <f t="shared" si="122"/>
        <v>0</v>
      </c>
    </row>
    <row r="1564" spans="18:20" x14ac:dyDescent="0.2">
      <c r="R1564">
        <f t="shared" si="120"/>
        <v>1</v>
      </c>
      <c r="S1564" t="str">
        <f t="shared" si="121"/>
        <v/>
      </c>
      <c r="T1564">
        <f t="shared" si="122"/>
        <v>0</v>
      </c>
    </row>
    <row r="1565" spans="18:20" x14ac:dyDescent="0.2">
      <c r="R1565">
        <f t="shared" si="120"/>
        <v>1</v>
      </c>
      <c r="S1565" t="str">
        <f t="shared" si="121"/>
        <v/>
      </c>
      <c r="T1565">
        <f t="shared" si="122"/>
        <v>0</v>
      </c>
    </row>
    <row r="1566" spans="18:20" x14ac:dyDescent="0.2">
      <c r="R1566">
        <f t="shared" si="120"/>
        <v>1</v>
      </c>
      <c r="S1566" t="str">
        <f t="shared" si="121"/>
        <v/>
      </c>
      <c r="T1566">
        <f t="shared" si="122"/>
        <v>0</v>
      </c>
    </row>
    <row r="1567" spans="18:20" x14ac:dyDescent="0.2">
      <c r="R1567">
        <f t="shared" si="120"/>
        <v>1</v>
      </c>
      <c r="S1567" t="str">
        <f t="shared" si="121"/>
        <v/>
      </c>
      <c r="T1567">
        <f t="shared" si="122"/>
        <v>0</v>
      </c>
    </row>
    <row r="1568" spans="18:20" x14ac:dyDescent="0.2">
      <c r="R1568">
        <f t="shared" si="120"/>
        <v>1</v>
      </c>
      <c r="S1568" t="str">
        <f t="shared" si="121"/>
        <v/>
      </c>
      <c r="T1568">
        <f t="shared" si="122"/>
        <v>0</v>
      </c>
    </row>
    <row r="1569" spans="18:20" x14ac:dyDescent="0.2">
      <c r="R1569">
        <f t="shared" si="120"/>
        <v>1</v>
      </c>
      <c r="S1569" t="str">
        <f t="shared" si="121"/>
        <v/>
      </c>
      <c r="T1569">
        <f t="shared" si="122"/>
        <v>0</v>
      </c>
    </row>
    <row r="1570" spans="18:20" x14ac:dyDescent="0.2">
      <c r="R1570">
        <f t="shared" si="120"/>
        <v>1</v>
      </c>
      <c r="S1570" t="str">
        <f t="shared" si="121"/>
        <v/>
      </c>
      <c r="T1570">
        <f t="shared" si="122"/>
        <v>0</v>
      </c>
    </row>
    <row r="1571" spans="18:20" x14ac:dyDescent="0.2">
      <c r="R1571">
        <f t="shared" si="120"/>
        <v>1</v>
      </c>
      <c r="S1571" t="str">
        <f t="shared" si="121"/>
        <v/>
      </c>
      <c r="T1571">
        <f t="shared" si="122"/>
        <v>0</v>
      </c>
    </row>
    <row r="1572" spans="18:20" x14ac:dyDescent="0.2">
      <c r="R1572">
        <f t="shared" si="120"/>
        <v>1</v>
      </c>
      <c r="S1572" t="str">
        <f t="shared" si="121"/>
        <v/>
      </c>
      <c r="T1572">
        <f t="shared" si="122"/>
        <v>0</v>
      </c>
    </row>
    <row r="1573" spans="18:20" x14ac:dyDescent="0.2">
      <c r="R1573">
        <f t="shared" si="120"/>
        <v>1</v>
      </c>
      <c r="S1573" t="str">
        <f t="shared" si="121"/>
        <v/>
      </c>
      <c r="T1573">
        <f t="shared" si="122"/>
        <v>0</v>
      </c>
    </row>
    <row r="1574" spans="18:20" x14ac:dyDescent="0.2">
      <c r="R1574">
        <f t="shared" si="120"/>
        <v>1</v>
      </c>
      <c r="S1574" t="str">
        <f t="shared" si="121"/>
        <v/>
      </c>
      <c r="T1574">
        <f t="shared" si="122"/>
        <v>0</v>
      </c>
    </row>
    <row r="1575" spans="18:20" x14ac:dyDescent="0.2">
      <c r="R1575">
        <f t="shared" si="120"/>
        <v>1</v>
      </c>
      <c r="S1575" t="str">
        <f t="shared" si="121"/>
        <v/>
      </c>
      <c r="T1575">
        <f t="shared" si="122"/>
        <v>0</v>
      </c>
    </row>
    <row r="1576" spans="18:20" x14ac:dyDescent="0.2">
      <c r="R1576">
        <f t="shared" si="120"/>
        <v>1</v>
      </c>
      <c r="S1576" t="str">
        <f t="shared" si="121"/>
        <v/>
      </c>
      <c r="T1576">
        <f t="shared" si="122"/>
        <v>0</v>
      </c>
    </row>
    <row r="1577" spans="18:20" x14ac:dyDescent="0.2">
      <c r="R1577">
        <f t="shared" si="120"/>
        <v>1</v>
      </c>
      <c r="S1577" t="str">
        <f t="shared" si="121"/>
        <v/>
      </c>
      <c r="T1577">
        <f t="shared" si="122"/>
        <v>0</v>
      </c>
    </row>
    <row r="1578" spans="18:20" x14ac:dyDescent="0.2">
      <c r="R1578">
        <f t="shared" si="120"/>
        <v>1</v>
      </c>
      <c r="S1578" t="str">
        <f t="shared" si="121"/>
        <v/>
      </c>
      <c r="T1578">
        <f t="shared" si="122"/>
        <v>0</v>
      </c>
    </row>
    <row r="1579" spans="18:20" x14ac:dyDescent="0.2">
      <c r="R1579">
        <f t="shared" si="120"/>
        <v>1</v>
      </c>
      <c r="S1579" t="str">
        <f t="shared" si="121"/>
        <v/>
      </c>
      <c r="T1579">
        <f t="shared" si="122"/>
        <v>0</v>
      </c>
    </row>
    <row r="1580" spans="18:20" x14ac:dyDescent="0.2">
      <c r="R1580">
        <f t="shared" si="120"/>
        <v>1</v>
      </c>
      <c r="S1580" t="str">
        <f t="shared" si="121"/>
        <v/>
      </c>
      <c r="T1580">
        <f t="shared" si="122"/>
        <v>0</v>
      </c>
    </row>
    <row r="1581" spans="18:20" x14ac:dyDescent="0.2">
      <c r="R1581">
        <f t="shared" si="120"/>
        <v>1</v>
      </c>
      <c r="S1581" t="str">
        <f t="shared" si="121"/>
        <v/>
      </c>
      <c r="T1581">
        <f t="shared" si="122"/>
        <v>0</v>
      </c>
    </row>
    <row r="1582" spans="18:20" x14ac:dyDescent="0.2">
      <c r="R1582">
        <f t="shared" si="120"/>
        <v>1</v>
      </c>
      <c r="S1582" t="str">
        <f t="shared" si="121"/>
        <v/>
      </c>
      <c r="T1582">
        <f t="shared" si="122"/>
        <v>0</v>
      </c>
    </row>
    <row r="1583" spans="18:20" x14ac:dyDescent="0.2">
      <c r="R1583">
        <f t="shared" si="120"/>
        <v>1</v>
      </c>
      <c r="S1583" t="str">
        <f t="shared" si="121"/>
        <v/>
      </c>
      <c r="T1583">
        <f t="shared" si="122"/>
        <v>0</v>
      </c>
    </row>
    <row r="1584" spans="18:20" x14ac:dyDescent="0.2">
      <c r="R1584">
        <f t="shared" si="120"/>
        <v>1</v>
      </c>
      <c r="S1584" t="str">
        <f t="shared" si="121"/>
        <v/>
      </c>
      <c r="T1584">
        <f t="shared" si="122"/>
        <v>0</v>
      </c>
    </row>
    <row r="1585" spans="18:20" x14ac:dyDescent="0.2">
      <c r="R1585">
        <f t="shared" si="120"/>
        <v>1</v>
      </c>
      <c r="S1585" t="str">
        <f t="shared" si="121"/>
        <v/>
      </c>
      <c r="T1585">
        <f t="shared" si="122"/>
        <v>0</v>
      </c>
    </row>
    <row r="1586" spans="18:20" x14ac:dyDescent="0.2">
      <c r="R1586">
        <f t="shared" si="120"/>
        <v>1</v>
      </c>
      <c r="S1586" t="str">
        <f t="shared" si="121"/>
        <v/>
      </c>
      <c r="T1586">
        <f t="shared" si="122"/>
        <v>0</v>
      </c>
    </row>
    <row r="1587" spans="18:20" x14ac:dyDescent="0.2">
      <c r="R1587">
        <f t="shared" si="120"/>
        <v>1</v>
      </c>
      <c r="S1587" t="str">
        <f t="shared" si="121"/>
        <v/>
      </c>
      <c r="T1587">
        <f t="shared" si="122"/>
        <v>0</v>
      </c>
    </row>
    <row r="1588" spans="18:20" x14ac:dyDescent="0.2">
      <c r="R1588">
        <f t="shared" si="120"/>
        <v>1</v>
      </c>
      <c r="S1588" t="str">
        <f t="shared" si="121"/>
        <v/>
      </c>
      <c r="T1588">
        <f t="shared" si="122"/>
        <v>0</v>
      </c>
    </row>
    <row r="1589" spans="18:20" x14ac:dyDescent="0.2">
      <c r="R1589">
        <f t="shared" si="120"/>
        <v>1</v>
      </c>
      <c r="S1589" t="str">
        <f t="shared" si="121"/>
        <v/>
      </c>
      <c r="T1589">
        <f t="shared" si="122"/>
        <v>0</v>
      </c>
    </row>
    <row r="1590" spans="18:20" x14ac:dyDescent="0.2">
      <c r="R1590">
        <f t="shared" si="120"/>
        <v>1</v>
      </c>
      <c r="S1590" t="str">
        <f t="shared" si="121"/>
        <v/>
      </c>
      <c r="T1590">
        <f t="shared" si="122"/>
        <v>0</v>
      </c>
    </row>
    <row r="1591" spans="18:20" x14ac:dyDescent="0.2">
      <c r="R1591">
        <f t="shared" si="120"/>
        <v>1</v>
      </c>
      <c r="S1591" t="str">
        <f t="shared" si="121"/>
        <v/>
      </c>
      <c r="T1591">
        <f t="shared" si="122"/>
        <v>0</v>
      </c>
    </row>
    <row r="1592" spans="18:20" x14ac:dyDescent="0.2">
      <c r="R1592">
        <f t="shared" si="120"/>
        <v>1</v>
      </c>
      <c r="S1592" t="str">
        <f t="shared" si="121"/>
        <v/>
      </c>
      <c r="T1592">
        <f t="shared" si="122"/>
        <v>0</v>
      </c>
    </row>
    <row r="1593" spans="18:20" x14ac:dyDescent="0.2">
      <c r="R1593">
        <f t="shared" si="120"/>
        <v>1</v>
      </c>
      <c r="S1593" t="str">
        <f t="shared" si="121"/>
        <v/>
      </c>
      <c r="T1593">
        <f t="shared" si="122"/>
        <v>0</v>
      </c>
    </row>
    <row r="1594" spans="18:20" x14ac:dyDescent="0.2">
      <c r="R1594">
        <f t="shared" si="120"/>
        <v>1</v>
      </c>
      <c r="S1594" t="str">
        <f t="shared" si="121"/>
        <v/>
      </c>
      <c r="T1594">
        <f t="shared" si="122"/>
        <v>0</v>
      </c>
    </row>
    <row r="1595" spans="18:20" x14ac:dyDescent="0.2">
      <c r="R1595">
        <f t="shared" si="120"/>
        <v>1</v>
      </c>
      <c r="S1595" t="str">
        <f t="shared" si="121"/>
        <v/>
      </c>
      <c r="T1595">
        <f t="shared" si="122"/>
        <v>0</v>
      </c>
    </row>
    <row r="1596" spans="18:20" x14ac:dyDescent="0.2">
      <c r="R1596">
        <f t="shared" si="120"/>
        <v>1</v>
      </c>
      <c r="S1596" t="str">
        <f t="shared" si="121"/>
        <v/>
      </c>
      <c r="T1596">
        <f t="shared" si="122"/>
        <v>0</v>
      </c>
    </row>
    <row r="1597" spans="18:20" x14ac:dyDescent="0.2">
      <c r="R1597">
        <f t="shared" si="120"/>
        <v>1</v>
      </c>
      <c r="S1597" t="str">
        <f t="shared" si="121"/>
        <v/>
      </c>
      <c r="T1597">
        <f t="shared" si="122"/>
        <v>0</v>
      </c>
    </row>
    <row r="1598" spans="18:20" x14ac:dyDescent="0.2">
      <c r="R1598">
        <f t="shared" si="120"/>
        <v>1</v>
      </c>
      <c r="S1598" t="str">
        <f t="shared" si="121"/>
        <v/>
      </c>
      <c r="T1598">
        <f t="shared" si="122"/>
        <v>0</v>
      </c>
    </row>
    <row r="1599" spans="18:20" x14ac:dyDescent="0.2">
      <c r="R1599">
        <f t="shared" si="120"/>
        <v>1</v>
      </c>
      <c r="S1599" t="str">
        <f t="shared" si="121"/>
        <v/>
      </c>
      <c r="T1599">
        <f t="shared" si="122"/>
        <v>0</v>
      </c>
    </row>
    <row r="1600" spans="18:20" x14ac:dyDescent="0.2">
      <c r="R1600">
        <f t="shared" si="120"/>
        <v>1</v>
      </c>
      <c r="S1600" t="str">
        <f t="shared" si="121"/>
        <v/>
      </c>
      <c r="T1600">
        <f t="shared" si="122"/>
        <v>0</v>
      </c>
    </row>
    <row r="1601" spans="18:20" x14ac:dyDescent="0.2">
      <c r="R1601">
        <f t="shared" si="120"/>
        <v>1</v>
      </c>
      <c r="S1601" t="str">
        <f t="shared" si="121"/>
        <v/>
      </c>
      <c r="T1601">
        <f t="shared" si="122"/>
        <v>0</v>
      </c>
    </row>
    <row r="1602" spans="18:20" x14ac:dyDescent="0.2">
      <c r="R1602">
        <f t="shared" si="120"/>
        <v>1</v>
      </c>
      <c r="S1602" t="str">
        <f t="shared" si="121"/>
        <v/>
      </c>
      <c r="T1602">
        <f t="shared" si="122"/>
        <v>0</v>
      </c>
    </row>
    <row r="1603" spans="18:20" x14ac:dyDescent="0.2">
      <c r="R1603">
        <f t="shared" si="120"/>
        <v>1</v>
      </c>
      <c r="S1603" t="str">
        <f t="shared" si="121"/>
        <v/>
      </c>
      <c r="T1603">
        <f t="shared" si="122"/>
        <v>0</v>
      </c>
    </row>
    <row r="1604" spans="18:20" x14ac:dyDescent="0.2">
      <c r="R1604">
        <f t="shared" si="120"/>
        <v>1</v>
      </c>
      <c r="S1604" t="str">
        <f t="shared" si="121"/>
        <v/>
      </c>
      <c r="T1604">
        <f t="shared" si="122"/>
        <v>0</v>
      </c>
    </row>
    <row r="1605" spans="18:20" x14ac:dyDescent="0.2">
      <c r="R1605">
        <f t="shared" si="120"/>
        <v>1</v>
      </c>
      <c r="S1605" t="str">
        <f t="shared" si="121"/>
        <v/>
      </c>
      <c r="T1605">
        <f t="shared" si="122"/>
        <v>0</v>
      </c>
    </row>
    <row r="1606" spans="18:20" x14ac:dyDescent="0.2">
      <c r="R1606">
        <f t="shared" si="120"/>
        <v>1</v>
      </c>
      <c r="S1606" t="str">
        <f t="shared" si="121"/>
        <v/>
      </c>
      <c r="T1606">
        <f t="shared" si="122"/>
        <v>0</v>
      </c>
    </row>
    <row r="1607" spans="18:20" x14ac:dyDescent="0.2">
      <c r="R1607">
        <f t="shared" si="120"/>
        <v>1</v>
      </c>
      <c r="S1607" t="str">
        <f t="shared" si="121"/>
        <v/>
      </c>
      <c r="T1607">
        <f t="shared" si="122"/>
        <v>0</v>
      </c>
    </row>
    <row r="1608" spans="18:20" x14ac:dyDescent="0.2">
      <c r="R1608">
        <f t="shared" ref="R1608:R1671" si="123">IF(E1608&lt;1,1,0)</f>
        <v>1</v>
      </c>
      <c r="S1608" t="str">
        <f t="shared" ref="S1608:S1671" si="124">IF(R1608=1,"",E1608)</f>
        <v/>
      </c>
      <c r="T1608">
        <f t="shared" ref="T1608:T1671" si="125">E1608/3.6</f>
        <v>0</v>
      </c>
    </row>
    <row r="1609" spans="18:20" x14ac:dyDescent="0.2">
      <c r="R1609">
        <f t="shared" si="123"/>
        <v>1</v>
      </c>
      <c r="S1609" t="str">
        <f t="shared" si="124"/>
        <v/>
      </c>
      <c r="T1609">
        <f t="shared" si="125"/>
        <v>0</v>
      </c>
    </row>
    <row r="1610" spans="18:20" x14ac:dyDescent="0.2">
      <c r="R1610">
        <f t="shared" si="123"/>
        <v>1</v>
      </c>
      <c r="S1610" t="str">
        <f t="shared" si="124"/>
        <v/>
      </c>
      <c r="T1610">
        <f t="shared" si="125"/>
        <v>0</v>
      </c>
    </row>
    <row r="1611" spans="18:20" x14ac:dyDescent="0.2">
      <c r="R1611">
        <f t="shared" si="123"/>
        <v>1</v>
      </c>
      <c r="S1611" t="str">
        <f t="shared" si="124"/>
        <v/>
      </c>
      <c r="T1611">
        <f t="shared" si="125"/>
        <v>0</v>
      </c>
    </row>
    <row r="1612" spans="18:20" x14ac:dyDescent="0.2">
      <c r="R1612">
        <f t="shared" si="123"/>
        <v>1</v>
      </c>
      <c r="S1612" t="str">
        <f t="shared" si="124"/>
        <v/>
      </c>
      <c r="T1612">
        <f t="shared" si="125"/>
        <v>0</v>
      </c>
    </row>
    <row r="1613" spans="18:20" x14ac:dyDescent="0.2">
      <c r="R1613">
        <f t="shared" si="123"/>
        <v>1</v>
      </c>
      <c r="S1613" t="str">
        <f t="shared" si="124"/>
        <v/>
      </c>
      <c r="T1613">
        <f t="shared" si="125"/>
        <v>0</v>
      </c>
    </row>
    <row r="1614" spans="18:20" x14ac:dyDescent="0.2">
      <c r="R1614">
        <f t="shared" si="123"/>
        <v>1</v>
      </c>
      <c r="S1614" t="str">
        <f t="shared" si="124"/>
        <v/>
      </c>
      <c r="T1614">
        <f t="shared" si="125"/>
        <v>0</v>
      </c>
    </row>
    <row r="1615" spans="18:20" x14ac:dyDescent="0.2">
      <c r="R1615">
        <f t="shared" si="123"/>
        <v>1</v>
      </c>
      <c r="S1615" t="str">
        <f t="shared" si="124"/>
        <v/>
      </c>
      <c r="T1615">
        <f t="shared" si="125"/>
        <v>0</v>
      </c>
    </row>
    <row r="1616" spans="18:20" x14ac:dyDescent="0.2">
      <c r="R1616">
        <f t="shared" si="123"/>
        <v>1</v>
      </c>
      <c r="S1616" t="str">
        <f t="shared" si="124"/>
        <v/>
      </c>
      <c r="T1616">
        <f t="shared" si="125"/>
        <v>0</v>
      </c>
    </row>
    <row r="1617" spans="18:20" x14ac:dyDescent="0.2">
      <c r="R1617">
        <f t="shared" si="123"/>
        <v>1</v>
      </c>
      <c r="S1617" t="str">
        <f t="shared" si="124"/>
        <v/>
      </c>
      <c r="T1617">
        <f t="shared" si="125"/>
        <v>0</v>
      </c>
    </row>
    <row r="1618" spans="18:20" x14ac:dyDescent="0.2">
      <c r="R1618">
        <f t="shared" si="123"/>
        <v>1</v>
      </c>
      <c r="S1618" t="str">
        <f t="shared" si="124"/>
        <v/>
      </c>
      <c r="T1618">
        <f t="shared" si="125"/>
        <v>0</v>
      </c>
    </row>
    <row r="1619" spans="18:20" x14ac:dyDescent="0.2">
      <c r="R1619">
        <f t="shared" si="123"/>
        <v>1</v>
      </c>
      <c r="S1619" t="str">
        <f t="shared" si="124"/>
        <v/>
      </c>
      <c r="T1619">
        <f t="shared" si="125"/>
        <v>0</v>
      </c>
    </row>
    <row r="1620" spans="18:20" x14ac:dyDescent="0.2">
      <c r="R1620">
        <f t="shared" si="123"/>
        <v>1</v>
      </c>
      <c r="S1620" t="str">
        <f t="shared" si="124"/>
        <v/>
      </c>
      <c r="T1620">
        <f t="shared" si="125"/>
        <v>0</v>
      </c>
    </row>
    <row r="1621" spans="18:20" x14ac:dyDescent="0.2">
      <c r="R1621">
        <f t="shared" si="123"/>
        <v>1</v>
      </c>
      <c r="S1621" t="str">
        <f t="shared" si="124"/>
        <v/>
      </c>
      <c r="T1621">
        <f t="shared" si="125"/>
        <v>0</v>
      </c>
    </row>
    <row r="1622" spans="18:20" x14ac:dyDescent="0.2">
      <c r="R1622">
        <f t="shared" si="123"/>
        <v>1</v>
      </c>
      <c r="S1622" t="str">
        <f t="shared" si="124"/>
        <v/>
      </c>
      <c r="T1622">
        <f t="shared" si="125"/>
        <v>0</v>
      </c>
    </row>
    <row r="1623" spans="18:20" x14ac:dyDescent="0.2">
      <c r="R1623">
        <f t="shared" si="123"/>
        <v>1</v>
      </c>
      <c r="S1623" t="str">
        <f t="shared" si="124"/>
        <v/>
      </c>
      <c r="T1623">
        <f t="shared" si="125"/>
        <v>0</v>
      </c>
    </row>
    <row r="1624" spans="18:20" x14ac:dyDescent="0.2">
      <c r="R1624">
        <f t="shared" si="123"/>
        <v>1</v>
      </c>
      <c r="S1624" t="str">
        <f t="shared" si="124"/>
        <v/>
      </c>
      <c r="T1624">
        <f t="shared" si="125"/>
        <v>0</v>
      </c>
    </row>
    <row r="1625" spans="18:20" x14ac:dyDescent="0.2">
      <c r="R1625">
        <f t="shared" si="123"/>
        <v>1</v>
      </c>
      <c r="S1625" t="str">
        <f t="shared" si="124"/>
        <v/>
      </c>
      <c r="T1625">
        <f t="shared" si="125"/>
        <v>0</v>
      </c>
    </row>
    <row r="1626" spans="18:20" x14ac:dyDescent="0.2">
      <c r="R1626">
        <f t="shared" si="123"/>
        <v>1</v>
      </c>
      <c r="S1626" t="str">
        <f t="shared" si="124"/>
        <v/>
      </c>
      <c r="T1626">
        <f t="shared" si="125"/>
        <v>0</v>
      </c>
    </row>
    <row r="1627" spans="18:20" x14ac:dyDescent="0.2">
      <c r="R1627">
        <f t="shared" si="123"/>
        <v>1</v>
      </c>
      <c r="S1627" t="str">
        <f t="shared" si="124"/>
        <v/>
      </c>
      <c r="T1627">
        <f t="shared" si="125"/>
        <v>0</v>
      </c>
    </row>
    <row r="1628" spans="18:20" x14ac:dyDescent="0.2">
      <c r="R1628">
        <f t="shared" si="123"/>
        <v>1</v>
      </c>
      <c r="S1628" t="str">
        <f t="shared" si="124"/>
        <v/>
      </c>
      <c r="T1628">
        <f t="shared" si="125"/>
        <v>0</v>
      </c>
    </row>
    <row r="1629" spans="18:20" x14ac:dyDescent="0.2">
      <c r="R1629">
        <f t="shared" si="123"/>
        <v>1</v>
      </c>
      <c r="S1629" t="str">
        <f t="shared" si="124"/>
        <v/>
      </c>
      <c r="T1629">
        <f t="shared" si="125"/>
        <v>0</v>
      </c>
    </row>
    <row r="1630" spans="18:20" x14ac:dyDescent="0.2">
      <c r="R1630">
        <f t="shared" si="123"/>
        <v>1</v>
      </c>
      <c r="S1630" t="str">
        <f t="shared" si="124"/>
        <v/>
      </c>
      <c r="T1630">
        <f t="shared" si="125"/>
        <v>0</v>
      </c>
    </row>
    <row r="1631" spans="18:20" x14ac:dyDescent="0.2">
      <c r="R1631">
        <f t="shared" si="123"/>
        <v>1</v>
      </c>
      <c r="S1631" t="str">
        <f t="shared" si="124"/>
        <v/>
      </c>
      <c r="T1631">
        <f t="shared" si="125"/>
        <v>0</v>
      </c>
    </row>
    <row r="1632" spans="18:20" x14ac:dyDescent="0.2">
      <c r="R1632">
        <f t="shared" si="123"/>
        <v>1</v>
      </c>
      <c r="S1632" t="str">
        <f t="shared" si="124"/>
        <v/>
      </c>
      <c r="T1632">
        <f t="shared" si="125"/>
        <v>0</v>
      </c>
    </row>
    <row r="1633" spans="18:20" x14ac:dyDescent="0.2">
      <c r="R1633">
        <f t="shared" si="123"/>
        <v>1</v>
      </c>
      <c r="S1633" t="str">
        <f t="shared" si="124"/>
        <v/>
      </c>
      <c r="T1633">
        <f t="shared" si="125"/>
        <v>0</v>
      </c>
    </row>
    <row r="1634" spans="18:20" x14ac:dyDescent="0.2">
      <c r="R1634">
        <f t="shared" si="123"/>
        <v>1</v>
      </c>
      <c r="S1634" t="str">
        <f t="shared" si="124"/>
        <v/>
      </c>
      <c r="T1634">
        <f t="shared" si="125"/>
        <v>0</v>
      </c>
    </row>
    <row r="1635" spans="18:20" x14ac:dyDescent="0.2">
      <c r="R1635">
        <f t="shared" si="123"/>
        <v>1</v>
      </c>
      <c r="S1635" t="str">
        <f t="shared" si="124"/>
        <v/>
      </c>
      <c r="T1635">
        <f t="shared" si="125"/>
        <v>0</v>
      </c>
    </row>
    <row r="1636" spans="18:20" x14ac:dyDescent="0.2">
      <c r="R1636">
        <f t="shared" si="123"/>
        <v>1</v>
      </c>
      <c r="S1636" t="str">
        <f t="shared" si="124"/>
        <v/>
      </c>
      <c r="T1636">
        <f t="shared" si="125"/>
        <v>0</v>
      </c>
    </row>
    <row r="1637" spans="18:20" x14ac:dyDescent="0.2">
      <c r="R1637">
        <f t="shared" si="123"/>
        <v>1</v>
      </c>
      <c r="S1637" t="str">
        <f t="shared" si="124"/>
        <v/>
      </c>
      <c r="T1637">
        <f t="shared" si="125"/>
        <v>0</v>
      </c>
    </row>
    <row r="1638" spans="18:20" x14ac:dyDescent="0.2">
      <c r="R1638">
        <f t="shared" si="123"/>
        <v>1</v>
      </c>
      <c r="S1638" t="str">
        <f t="shared" si="124"/>
        <v/>
      </c>
      <c r="T1638">
        <f t="shared" si="125"/>
        <v>0</v>
      </c>
    </row>
    <row r="1639" spans="18:20" x14ac:dyDescent="0.2">
      <c r="R1639">
        <f t="shared" si="123"/>
        <v>1</v>
      </c>
      <c r="S1639" t="str">
        <f t="shared" si="124"/>
        <v/>
      </c>
      <c r="T1639">
        <f t="shared" si="125"/>
        <v>0</v>
      </c>
    </row>
    <row r="1640" spans="18:20" x14ac:dyDescent="0.2">
      <c r="R1640">
        <f t="shared" si="123"/>
        <v>1</v>
      </c>
      <c r="S1640" t="str">
        <f t="shared" si="124"/>
        <v/>
      </c>
      <c r="T1640">
        <f t="shared" si="125"/>
        <v>0</v>
      </c>
    </row>
    <row r="1641" spans="18:20" x14ac:dyDescent="0.2">
      <c r="R1641">
        <f t="shared" si="123"/>
        <v>1</v>
      </c>
      <c r="S1641" t="str">
        <f t="shared" si="124"/>
        <v/>
      </c>
      <c r="T1641">
        <f t="shared" si="125"/>
        <v>0</v>
      </c>
    </row>
    <row r="1642" spans="18:20" x14ac:dyDescent="0.2">
      <c r="R1642">
        <f t="shared" si="123"/>
        <v>1</v>
      </c>
      <c r="S1642" t="str">
        <f t="shared" si="124"/>
        <v/>
      </c>
      <c r="T1642">
        <f t="shared" si="125"/>
        <v>0</v>
      </c>
    </row>
    <row r="1643" spans="18:20" x14ac:dyDescent="0.2">
      <c r="R1643">
        <f t="shared" si="123"/>
        <v>1</v>
      </c>
      <c r="S1643" t="str">
        <f t="shared" si="124"/>
        <v/>
      </c>
      <c r="T1643">
        <f t="shared" si="125"/>
        <v>0</v>
      </c>
    </row>
    <row r="1644" spans="18:20" x14ac:dyDescent="0.2">
      <c r="R1644">
        <f t="shared" si="123"/>
        <v>1</v>
      </c>
      <c r="S1644" t="str">
        <f t="shared" si="124"/>
        <v/>
      </c>
      <c r="T1644">
        <f t="shared" si="125"/>
        <v>0</v>
      </c>
    </row>
    <row r="1645" spans="18:20" x14ac:dyDescent="0.2">
      <c r="R1645">
        <f t="shared" si="123"/>
        <v>1</v>
      </c>
      <c r="S1645" t="str">
        <f t="shared" si="124"/>
        <v/>
      </c>
      <c r="T1645">
        <f t="shared" si="125"/>
        <v>0</v>
      </c>
    </row>
    <row r="1646" spans="18:20" x14ac:dyDescent="0.2">
      <c r="R1646">
        <f t="shared" si="123"/>
        <v>1</v>
      </c>
      <c r="S1646" t="str">
        <f t="shared" si="124"/>
        <v/>
      </c>
      <c r="T1646">
        <f t="shared" si="125"/>
        <v>0</v>
      </c>
    </row>
    <row r="1647" spans="18:20" x14ac:dyDescent="0.2">
      <c r="R1647">
        <f t="shared" si="123"/>
        <v>1</v>
      </c>
      <c r="S1647" t="str">
        <f t="shared" si="124"/>
        <v/>
      </c>
      <c r="T1647">
        <f t="shared" si="125"/>
        <v>0</v>
      </c>
    </row>
    <row r="1648" spans="18:20" x14ac:dyDescent="0.2">
      <c r="R1648">
        <f t="shared" si="123"/>
        <v>1</v>
      </c>
      <c r="S1648" t="str">
        <f t="shared" si="124"/>
        <v/>
      </c>
      <c r="T1648">
        <f t="shared" si="125"/>
        <v>0</v>
      </c>
    </row>
    <row r="1649" spans="18:20" x14ac:dyDescent="0.2">
      <c r="R1649">
        <f t="shared" si="123"/>
        <v>1</v>
      </c>
      <c r="S1649" t="str">
        <f t="shared" si="124"/>
        <v/>
      </c>
      <c r="T1649">
        <f t="shared" si="125"/>
        <v>0</v>
      </c>
    </row>
    <row r="1650" spans="18:20" x14ac:dyDescent="0.2">
      <c r="R1650">
        <f t="shared" si="123"/>
        <v>1</v>
      </c>
      <c r="S1650" t="str">
        <f t="shared" si="124"/>
        <v/>
      </c>
      <c r="T1650">
        <f t="shared" si="125"/>
        <v>0</v>
      </c>
    </row>
    <row r="1651" spans="18:20" x14ac:dyDescent="0.2">
      <c r="R1651">
        <f t="shared" si="123"/>
        <v>1</v>
      </c>
      <c r="S1651" t="str">
        <f t="shared" si="124"/>
        <v/>
      </c>
      <c r="T1651">
        <f t="shared" si="125"/>
        <v>0</v>
      </c>
    </row>
    <row r="1652" spans="18:20" x14ac:dyDescent="0.2">
      <c r="R1652">
        <f t="shared" si="123"/>
        <v>1</v>
      </c>
      <c r="S1652" t="str">
        <f t="shared" si="124"/>
        <v/>
      </c>
      <c r="T1652">
        <f t="shared" si="125"/>
        <v>0</v>
      </c>
    </row>
    <row r="1653" spans="18:20" x14ac:dyDescent="0.2">
      <c r="R1653">
        <f t="shared" si="123"/>
        <v>1</v>
      </c>
      <c r="S1653" t="str">
        <f t="shared" si="124"/>
        <v/>
      </c>
      <c r="T1653">
        <f t="shared" si="125"/>
        <v>0</v>
      </c>
    </row>
    <row r="1654" spans="18:20" x14ac:dyDescent="0.2">
      <c r="R1654">
        <f t="shared" si="123"/>
        <v>1</v>
      </c>
      <c r="S1654" t="str">
        <f t="shared" si="124"/>
        <v/>
      </c>
      <c r="T1654">
        <f t="shared" si="125"/>
        <v>0</v>
      </c>
    </row>
    <row r="1655" spans="18:20" x14ac:dyDescent="0.2">
      <c r="R1655">
        <f t="shared" si="123"/>
        <v>1</v>
      </c>
      <c r="S1655" t="str">
        <f t="shared" si="124"/>
        <v/>
      </c>
      <c r="T1655">
        <f t="shared" si="125"/>
        <v>0</v>
      </c>
    </row>
    <row r="1656" spans="18:20" x14ac:dyDescent="0.2">
      <c r="R1656">
        <f t="shared" si="123"/>
        <v>1</v>
      </c>
      <c r="S1656" t="str">
        <f t="shared" si="124"/>
        <v/>
      </c>
      <c r="T1656">
        <f t="shared" si="125"/>
        <v>0</v>
      </c>
    </row>
    <row r="1657" spans="18:20" x14ac:dyDescent="0.2">
      <c r="R1657">
        <f t="shared" si="123"/>
        <v>1</v>
      </c>
      <c r="S1657" t="str">
        <f t="shared" si="124"/>
        <v/>
      </c>
      <c r="T1657">
        <f t="shared" si="125"/>
        <v>0</v>
      </c>
    </row>
    <row r="1658" spans="18:20" x14ac:dyDescent="0.2">
      <c r="R1658">
        <f t="shared" si="123"/>
        <v>1</v>
      </c>
      <c r="S1658" t="str">
        <f t="shared" si="124"/>
        <v/>
      </c>
      <c r="T1658">
        <f t="shared" si="125"/>
        <v>0</v>
      </c>
    </row>
    <row r="1659" spans="18:20" x14ac:dyDescent="0.2">
      <c r="R1659">
        <f t="shared" si="123"/>
        <v>1</v>
      </c>
      <c r="S1659" t="str">
        <f t="shared" si="124"/>
        <v/>
      </c>
      <c r="T1659">
        <f t="shared" si="125"/>
        <v>0</v>
      </c>
    </row>
    <row r="1660" spans="18:20" x14ac:dyDescent="0.2">
      <c r="R1660">
        <f t="shared" si="123"/>
        <v>1</v>
      </c>
      <c r="S1660" t="str">
        <f t="shared" si="124"/>
        <v/>
      </c>
      <c r="T1660">
        <f t="shared" si="125"/>
        <v>0</v>
      </c>
    </row>
    <row r="1661" spans="18:20" x14ac:dyDescent="0.2">
      <c r="R1661">
        <f t="shared" si="123"/>
        <v>1</v>
      </c>
      <c r="S1661" t="str">
        <f t="shared" si="124"/>
        <v/>
      </c>
      <c r="T1661">
        <f t="shared" si="125"/>
        <v>0</v>
      </c>
    </row>
    <row r="1662" spans="18:20" x14ac:dyDescent="0.2">
      <c r="R1662">
        <f t="shared" si="123"/>
        <v>1</v>
      </c>
      <c r="S1662" t="str">
        <f t="shared" si="124"/>
        <v/>
      </c>
      <c r="T1662">
        <f t="shared" si="125"/>
        <v>0</v>
      </c>
    </row>
    <row r="1663" spans="18:20" x14ac:dyDescent="0.2">
      <c r="R1663">
        <f t="shared" si="123"/>
        <v>1</v>
      </c>
      <c r="S1663" t="str">
        <f t="shared" si="124"/>
        <v/>
      </c>
      <c r="T1663">
        <f t="shared" si="125"/>
        <v>0</v>
      </c>
    </row>
    <row r="1664" spans="18:20" x14ac:dyDescent="0.2">
      <c r="R1664">
        <f t="shared" si="123"/>
        <v>1</v>
      </c>
      <c r="S1664" t="str">
        <f t="shared" si="124"/>
        <v/>
      </c>
      <c r="T1664">
        <f t="shared" si="125"/>
        <v>0</v>
      </c>
    </row>
    <row r="1665" spans="18:20" x14ac:dyDescent="0.2">
      <c r="R1665">
        <f t="shared" si="123"/>
        <v>1</v>
      </c>
      <c r="S1665" t="str">
        <f t="shared" si="124"/>
        <v/>
      </c>
      <c r="T1665">
        <f t="shared" si="125"/>
        <v>0</v>
      </c>
    </row>
    <row r="1666" spans="18:20" x14ac:dyDescent="0.2">
      <c r="R1666">
        <f t="shared" si="123"/>
        <v>1</v>
      </c>
      <c r="S1666" t="str">
        <f t="shared" si="124"/>
        <v/>
      </c>
      <c r="T1666">
        <f t="shared" si="125"/>
        <v>0</v>
      </c>
    </row>
    <row r="1667" spans="18:20" x14ac:dyDescent="0.2">
      <c r="R1667">
        <f t="shared" si="123"/>
        <v>1</v>
      </c>
      <c r="S1667" t="str">
        <f t="shared" si="124"/>
        <v/>
      </c>
      <c r="T1667">
        <f t="shared" si="125"/>
        <v>0</v>
      </c>
    </row>
    <row r="1668" spans="18:20" x14ac:dyDescent="0.2">
      <c r="R1668">
        <f t="shared" si="123"/>
        <v>1</v>
      </c>
      <c r="S1668" t="str">
        <f t="shared" si="124"/>
        <v/>
      </c>
      <c r="T1668">
        <f t="shared" si="125"/>
        <v>0</v>
      </c>
    </row>
    <row r="1669" spans="18:20" x14ac:dyDescent="0.2">
      <c r="R1669">
        <f t="shared" si="123"/>
        <v>1</v>
      </c>
      <c r="S1669" t="str">
        <f t="shared" si="124"/>
        <v/>
      </c>
      <c r="T1669">
        <f t="shared" si="125"/>
        <v>0</v>
      </c>
    </row>
    <row r="1670" spans="18:20" x14ac:dyDescent="0.2">
      <c r="R1670">
        <f t="shared" si="123"/>
        <v>1</v>
      </c>
      <c r="S1670" t="str">
        <f t="shared" si="124"/>
        <v/>
      </c>
      <c r="T1670">
        <f t="shared" si="125"/>
        <v>0</v>
      </c>
    </row>
    <row r="1671" spans="18:20" x14ac:dyDescent="0.2">
      <c r="R1671">
        <f t="shared" si="123"/>
        <v>1</v>
      </c>
      <c r="S1671" t="str">
        <f t="shared" si="124"/>
        <v/>
      </c>
      <c r="T1671">
        <f t="shared" si="125"/>
        <v>0</v>
      </c>
    </row>
    <row r="1672" spans="18:20" x14ac:dyDescent="0.2">
      <c r="R1672">
        <f t="shared" ref="R1672:R1735" si="126">IF(E1672&lt;1,1,0)</f>
        <v>1</v>
      </c>
      <c r="S1672" t="str">
        <f t="shared" ref="S1672:S1735" si="127">IF(R1672=1,"",E1672)</f>
        <v/>
      </c>
      <c r="T1672">
        <f t="shared" ref="T1672:T1735" si="128">E1672/3.6</f>
        <v>0</v>
      </c>
    </row>
    <row r="1673" spans="18:20" x14ac:dyDescent="0.2">
      <c r="R1673">
        <f t="shared" si="126"/>
        <v>1</v>
      </c>
      <c r="S1673" t="str">
        <f t="shared" si="127"/>
        <v/>
      </c>
      <c r="T1673">
        <f t="shared" si="128"/>
        <v>0</v>
      </c>
    </row>
    <row r="1674" spans="18:20" x14ac:dyDescent="0.2">
      <c r="R1674">
        <f t="shared" si="126"/>
        <v>1</v>
      </c>
      <c r="S1674" t="str">
        <f t="shared" si="127"/>
        <v/>
      </c>
      <c r="T1674">
        <f t="shared" si="128"/>
        <v>0</v>
      </c>
    </row>
    <row r="1675" spans="18:20" x14ac:dyDescent="0.2">
      <c r="R1675">
        <f t="shared" si="126"/>
        <v>1</v>
      </c>
      <c r="S1675" t="str">
        <f t="shared" si="127"/>
        <v/>
      </c>
      <c r="T1675">
        <f t="shared" si="128"/>
        <v>0</v>
      </c>
    </row>
    <row r="1676" spans="18:20" x14ac:dyDescent="0.2">
      <c r="R1676">
        <f t="shared" si="126"/>
        <v>1</v>
      </c>
      <c r="S1676" t="str">
        <f t="shared" si="127"/>
        <v/>
      </c>
      <c r="T1676">
        <f t="shared" si="128"/>
        <v>0</v>
      </c>
    </row>
    <row r="1677" spans="18:20" x14ac:dyDescent="0.2">
      <c r="R1677">
        <f t="shared" si="126"/>
        <v>1</v>
      </c>
      <c r="S1677" t="str">
        <f t="shared" si="127"/>
        <v/>
      </c>
      <c r="T1677">
        <f t="shared" si="128"/>
        <v>0</v>
      </c>
    </row>
    <row r="1678" spans="18:20" x14ac:dyDescent="0.2">
      <c r="R1678">
        <f t="shared" si="126"/>
        <v>1</v>
      </c>
      <c r="S1678" t="str">
        <f t="shared" si="127"/>
        <v/>
      </c>
      <c r="T1678">
        <f t="shared" si="128"/>
        <v>0</v>
      </c>
    </row>
    <row r="1679" spans="18:20" x14ac:dyDescent="0.2">
      <c r="R1679">
        <f t="shared" si="126"/>
        <v>1</v>
      </c>
      <c r="S1679" t="str">
        <f t="shared" si="127"/>
        <v/>
      </c>
      <c r="T1679">
        <f t="shared" si="128"/>
        <v>0</v>
      </c>
    </row>
    <row r="1680" spans="18:20" x14ac:dyDescent="0.2">
      <c r="R1680">
        <f t="shared" si="126"/>
        <v>1</v>
      </c>
      <c r="S1680" t="str">
        <f t="shared" si="127"/>
        <v/>
      </c>
      <c r="T1680">
        <f t="shared" si="128"/>
        <v>0</v>
      </c>
    </row>
    <row r="1681" spans="18:20" x14ac:dyDescent="0.2">
      <c r="R1681">
        <f t="shared" si="126"/>
        <v>1</v>
      </c>
      <c r="S1681" t="str">
        <f t="shared" si="127"/>
        <v/>
      </c>
      <c r="T1681">
        <f t="shared" si="128"/>
        <v>0</v>
      </c>
    </row>
    <row r="1682" spans="18:20" x14ac:dyDescent="0.2">
      <c r="R1682">
        <f t="shared" si="126"/>
        <v>1</v>
      </c>
      <c r="S1682" t="str">
        <f t="shared" si="127"/>
        <v/>
      </c>
      <c r="T1682">
        <f t="shared" si="128"/>
        <v>0</v>
      </c>
    </row>
    <row r="1683" spans="18:20" x14ac:dyDescent="0.2">
      <c r="R1683">
        <f t="shared" si="126"/>
        <v>1</v>
      </c>
      <c r="S1683" t="str">
        <f t="shared" si="127"/>
        <v/>
      </c>
      <c r="T1683">
        <f t="shared" si="128"/>
        <v>0</v>
      </c>
    </row>
    <row r="1684" spans="18:20" x14ac:dyDescent="0.2">
      <c r="R1684">
        <f t="shared" si="126"/>
        <v>1</v>
      </c>
      <c r="S1684" t="str">
        <f t="shared" si="127"/>
        <v/>
      </c>
      <c r="T1684">
        <f t="shared" si="128"/>
        <v>0</v>
      </c>
    </row>
    <row r="1685" spans="18:20" x14ac:dyDescent="0.2">
      <c r="R1685">
        <f t="shared" si="126"/>
        <v>1</v>
      </c>
      <c r="S1685" t="str">
        <f t="shared" si="127"/>
        <v/>
      </c>
      <c r="T1685">
        <f t="shared" si="128"/>
        <v>0</v>
      </c>
    </row>
    <row r="1686" spans="18:20" x14ac:dyDescent="0.2">
      <c r="R1686">
        <f t="shared" si="126"/>
        <v>1</v>
      </c>
      <c r="S1686" t="str">
        <f t="shared" si="127"/>
        <v/>
      </c>
      <c r="T1686">
        <f t="shared" si="128"/>
        <v>0</v>
      </c>
    </row>
    <row r="1687" spans="18:20" x14ac:dyDescent="0.2">
      <c r="R1687">
        <f t="shared" si="126"/>
        <v>1</v>
      </c>
      <c r="S1687" t="str">
        <f t="shared" si="127"/>
        <v/>
      </c>
      <c r="T1687">
        <f t="shared" si="128"/>
        <v>0</v>
      </c>
    </row>
    <row r="1688" spans="18:20" x14ac:dyDescent="0.2">
      <c r="R1688">
        <f t="shared" si="126"/>
        <v>1</v>
      </c>
      <c r="S1688" t="str">
        <f t="shared" si="127"/>
        <v/>
      </c>
      <c r="T1688">
        <f t="shared" si="128"/>
        <v>0</v>
      </c>
    </row>
    <row r="1689" spans="18:20" x14ac:dyDescent="0.2">
      <c r="R1689">
        <f t="shared" si="126"/>
        <v>1</v>
      </c>
      <c r="S1689" t="str">
        <f t="shared" si="127"/>
        <v/>
      </c>
      <c r="T1689">
        <f t="shared" si="128"/>
        <v>0</v>
      </c>
    </row>
    <row r="1690" spans="18:20" x14ac:dyDescent="0.2">
      <c r="R1690">
        <f t="shared" si="126"/>
        <v>1</v>
      </c>
      <c r="S1690" t="str">
        <f t="shared" si="127"/>
        <v/>
      </c>
      <c r="T1690">
        <f t="shared" si="128"/>
        <v>0</v>
      </c>
    </row>
    <row r="1691" spans="18:20" x14ac:dyDescent="0.2">
      <c r="R1691">
        <f t="shared" si="126"/>
        <v>1</v>
      </c>
      <c r="S1691" t="str">
        <f t="shared" si="127"/>
        <v/>
      </c>
      <c r="T1691">
        <f t="shared" si="128"/>
        <v>0</v>
      </c>
    </row>
    <row r="1692" spans="18:20" x14ac:dyDescent="0.2">
      <c r="R1692">
        <f t="shared" si="126"/>
        <v>1</v>
      </c>
      <c r="S1692" t="str">
        <f t="shared" si="127"/>
        <v/>
      </c>
      <c r="T1692">
        <f t="shared" si="128"/>
        <v>0</v>
      </c>
    </row>
    <row r="1693" spans="18:20" x14ac:dyDescent="0.2">
      <c r="R1693">
        <f t="shared" si="126"/>
        <v>1</v>
      </c>
      <c r="S1693" t="str">
        <f t="shared" si="127"/>
        <v/>
      </c>
      <c r="T1693">
        <f t="shared" si="128"/>
        <v>0</v>
      </c>
    </row>
    <row r="1694" spans="18:20" x14ac:dyDescent="0.2">
      <c r="R1694">
        <f t="shared" si="126"/>
        <v>1</v>
      </c>
      <c r="S1694" t="str">
        <f t="shared" si="127"/>
        <v/>
      </c>
      <c r="T1694">
        <f t="shared" si="128"/>
        <v>0</v>
      </c>
    </row>
    <row r="1695" spans="18:20" x14ac:dyDescent="0.2">
      <c r="R1695">
        <f t="shared" si="126"/>
        <v>1</v>
      </c>
      <c r="S1695" t="str">
        <f t="shared" si="127"/>
        <v/>
      </c>
      <c r="T1695">
        <f t="shared" si="128"/>
        <v>0</v>
      </c>
    </row>
    <row r="1696" spans="18:20" x14ac:dyDescent="0.2">
      <c r="R1696">
        <f t="shared" si="126"/>
        <v>1</v>
      </c>
      <c r="S1696" t="str">
        <f t="shared" si="127"/>
        <v/>
      </c>
      <c r="T1696">
        <f t="shared" si="128"/>
        <v>0</v>
      </c>
    </row>
    <row r="1697" spans="18:20" x14ac:dyDescent="0.2">
      <c r="R1697">
        <f t="shared" si="126"/>
        <v>1</v>
      </c>
      <c r="S1697" t="str">
        <f t="shared" si="127"/>
        <v/>
      </c>
      <c r="T1697">
        <f t="shared" si="128"/>
        <v>0</v>
      </c>
    </row>
    <row r="1698" spans="18:20" x14ac:dyDescent="0.2">
      <c r="R1698">
        <f t="shared" si="126"/>
        <v>1</v>
      </c>
      <c r="S1698" t="str">
        <f t="shared" si="127"/>
        <v/>
      </c>
      <c r="T1698">
        <f t="shared" si="128"/>
        <v>0</v>
      </c>
    </row>
    <row r="1699" spans="18:20" x14ac:dyDescent="0.2">
      <c r="R1699">
        <f t="shared" si="126"/>
        <v>1</v>
      </c>
      <c r="S1699" t="str">
        <f t="shared" si="127"/>
        <v/>
      </c>
      <c r="T1699">
        <f t="shared" si="128"/>
        <v>0</v>
      </c>
    </row>
    <row r="1700" spans="18:20" x14ac:dyDescent="0.2">
      <c r="R1700">
        <f t="shared" si="126"/>
        <v>1</v>
      </c>
      <c r="S1700" t="str">
        <f t="shared" si="127"/>
        <v/>
      </c>
      <c r="T1700">
        <f t="shared" si="128"/>
        <v>0</v>
      </c>
    </row>
    <row r="1701" spans="18:20" x14ac:dyDescent="0.2">
      <c r="R1701">
        <f t="shared" si="126"/>
        <v>1</v>
      </c>
      <c r="S1701" t="str">
        <f t="shared" si="127"/>
        <v/>
      </c>
      <c r="T1701">
        <f t="shared" si="128"/>
        <v>0</v>
      </c>
    </row>
    <row r="1702" spans="18:20" x14ac:dyDescent="0.2">
      <c r="R1702">
        <f t="shared" si="126"/>
        <v>1</v>
      </c>
      <c r="S1702" t="str">
        <f t="shared" si="127"/>
        <v/>
      </c>
      <c r="T1702">
        <f t="shared" si="128"/>
        <v>0</v>
      </c>
    </row>
    <row r="1703" spans="18:20" x14ac:dyDescent="0.2">
      <c r="R1703">
        <f t="shared" si="126"/>
        <v>1</v>
      </c>
      <c r="S1703" t="str">
        <f t="shared" si="127"/>
        <v/>
      </c>
      <c r="T1703">
        <f t="shared" si="128"/>
        <v>0</v>
      </c>
    </row>
    <row r="1704" spans="18:20" x14ac:dyDescent="0.2">
      <c r="R1704">
        <f t="shared" si="126"/>
        <v>1</v>
      </c>
      <c r="S1704" t="str">
        <f t="shared" si="127"/>
        <v/>
      </c>
      <c r="T1704">
        <f t="shared" si="128"/>
        <v>0</v>
      </c>
    </row>
    <row r="1705" spans="18:20" x14ac:dyDescent="0.2">
      <c r="R1705">
        <f t="shared" si="126"/>
        <v>1</v>
      </c>
      <c r="S1705" t="str">
        <f t="shared" si="127"/>
        <v/>
      </c>
      <c r="T1705">
        <f t="shared" si="128"/>
        <v>0</v>
      </c>
    </row>
    <row r="1706" spans="18:20" x14ac:dyDescent="0.2">
      <c r="R1706">
        <f t="shared" si="126"/>
        <v>1</v>
      </c>
      <c r="S1706" t="str">
        <f t="shared" si="127"/>
        <v/>
      </c>
      <c r="T1706">
        <f t="shared" si="128"/>
        <v>0</v>
      </c>
    </row>
    <row r="1707" spans="18:20" x14ac:dyDescent="0.2">
      <c r="R1707">
        <f t="shared" si="126"/>
        <v>1</v>
      </c>
      <c r="S1707" t="str">
        <f t="shared" si="127"/>
        <v/>
      </c>
      <c r="T1707">
        <f t="shared" si="128"/>
        <v>0</v>
      </c>
    </row>
    <row r="1708" spans="18:20" x14ac:dyDescent="0.2">
      <c r="R1708">
        <f t="shared" si="126"/>
        <v>1</v>
      </c>
      <c r="S1708" t="str">
        <f t="shared" si="127"/>
        <v/>
      </c>
      <c r="T1708">
        <f t="shared" si="128"/>
        <v>0</v>
      </c>
    </row>
    <row r="1709" spans="18:20" x14ac:dyDescent="0.2">
      <c r="R1709">
        <f t="shared" si="126"/>
        <v>1</v>
      </c>
      <c r="S1709" t="str">
        <f t="shared" si="127"/>
        <v/>
      </c>
      <c r="T1709">
        <f t="shared" si="128"/>
        <v>0</v>
      </c>
    </row>
    <row r="1710" spans="18:20" x14ac:dyDescent="0.2">
      <c r="R1710">
        <f t="shared" si="126"/>
        <v>1</v>
      </c>
      <c r="S1710" t="str">
        <f t="shared" si="127"/>
        <v/>
      </c>
      <c r="T1710">
        <f t="shared" si="128"/>
        <v>0</v>
      </c>
    </row>
    <row r="1711" spans="18:20" x14ac:dyDescent="0.2">
      <c r="R1711">
        <f t="shared" si="126"/>
        <v>1</v>
      </c>
      <c r="S1711" t="str">
        <f t="shared" si="127"/>
        <v/>
      </c>
      <c r="T1711">
        <f t="shared" si="128"/>
        <v>0</v>
      </c>
    </row>
    <row r="1712" spans="18:20" x14ac:dyDescent="0.2">
      <c r="R1712">
        <f t="shared" si="126"/>
        <v>1</v>
      </c>
      <c r="S1712" t="str">
        <f t="shared" si="127"/>
        <v/>
      </c>
      <c r="T1712">
        <f t="shared" si="128"/>
        <v>0</v>
      </c>
    </row>
    <row r="1713" spans="18:20" x14ac:dyDescent="0.2">
      <c r="R1713">
        <f t="shared" si="126"/>
        <v>1</v>
      </c>
      <c r="S1713" t="str">
        <f t="shared" si="127"/>
        <v/>
      </c>
      <c r="T1713">
        <f t="shared" si="128"/>
        <v>0</v>
      </c>
    </row>
    <row r="1714" spans="18:20" x14ac:dyDescent="0.2">
      <c r="R1714">
        <f t="shared" si="126"/>
        <v>1</v>
      </c>
      <c r="S1714" t="str">
        <f t="shared" si="127"/>
        <v/>
      </c>
      <c r="T1714">
        <f t="shared" si="128"/>
        <v>0</v>
      </c>
    </row>
    <row r="1715" spans="18:20" x14ac:dyDescent="0.2">
      <c r="R1715">
        <f t="shared" si="126"/>
        <v>1</v>
      </c>
      <c r="S1715" t="str">
        <f t="shared" si="127"/>
        <v/>
      </c>
      <c r="T1715">
        <f t="shared" si="128"/>
        <v>0</v>
      </c>
    </row>
    <row r="1716" spans="18:20" x14ac:dyDescent="0.2">
      <c r="R1716">
        <f t="shared" si="126"/>
        <v>1</v>
      </c>
      <c r="S1716" t="str">
        <f t="shared" si="127"/>
        <v/>
      </c>
      <c r="T1716">
        <f t="shared" si="128"/>
        <v>0</v>
      </c>
    </row>
    <row r="1717" spans="18:20" x14ac:dyDescent="0.2">
      <c r="R1717">
        <f t="shared" si="126"/>
        <v>1</v>
      </c>
      <c r="S1717" t="str">
        <f t="shared" si="127"/>
        <v/>
      </c>
      <c r="T1717">
        <f t="shared" si="128"/>
        <v>0</v>
      </c>
    </row>
    <row r="1718" spans="18:20" x14ac:dyDescent="0.2">
      <c r="R1718">
        <f t="shared" si="126"/>
        <v>1</v>
      </c>
      <c r="S1718" t="str">
        <f t="shared" si="127"/>
        <v/>
      </c>
      <c r="T1718">
        <f t="shared" si="128"/>
        <v>0</v>
      </c>
    </row>
    <row r="1719" spans="18:20" x14ac:dyDescent="0.2">
      <c r="R1719">
        <f t="shared" si="126"/>
        <v>1</v>
      </c>
      <c r="S1719" t="str">
        <f t="shared" si="127"/>
        <v/>
      </c>
      <c r="T1719">
        <f t="shared" si="128"/>
        <v>0</v>
      </c>
    </row>
    <row r="1720" spans="18:20" x14ac:dyDescent="0.2">
      <c r="R1720">
        <f t="shared" si="126"/>
        <v>1</v>
      </c>
      <c r="S1720" t="str">
        <f t="shared" si="127"/>
        <v/>
      </c>
      <c r="T1720">
        <f t="shared" si="128"/>
        <v>0</v>
      </c>
    </row>
    <row r="1721" spans="18:20" x14ac:dyDescent="0.2">
      <c r="R1721">
        <f t="shared" si="126"/>
        <v>1</v>
      </c>
      <c r="S1721" t="str">
        <f t="shared" si="127"/>
        <v/>
      </c>
      <c r="T1721">
        <f t="shared" si="128"/>
        <v>0</v>
      </c>
    </row>
    <row r="1722" spans="18:20" x14ac:dyDescent="0.2">
      <c r="R1722">
        <f t="shared" si="126"/>
        <v>1</v>
      </c>
      <c r="S1722" t="str">
        <f t="shared" si="127"/>
        <v/>
      </c>
      <c r="T1722">
        <f t="shared" si="128"/>
        <v>0</v>
      </c>
    </row>
    <row r="1723" spans="18:20" x14ac:dyDescent="0.2">
      <c r="R1723">
        <f t="shared" si="126"/>
        <v>1</v>
      </c>
      <c r="S1723" t="str">
        <f t="shared" si="127"/>
        <v/>
      </c>
      <c r="T1723">
        <f t="shared" si="128"/>
        <v>0</v>
      </c>
    </row>
    <row r="1724" spans="18:20" x14ac:dyDescent="0.2">
      <c r="R1724">
        <f t="shared" si="126"/>
        <v>1</v>
      </c>
      <c r="S1724" t="str">
        <f t="shared" si="127"/>
        <v/>
      </c>
      <c r="T1724">
        <f t="shared" si="128"/>
        <v>0</v>
      </c>
    </row>
    <row r="1725" spans="18:20" x14ac:dyDescent="0.2">
      <c r="R1725">
        <f t="shared" si="126"/>
        <v>1</v>
      </c>
      <c r="S1725" t="str">
        <f t="shared" si="127"/>
        <v/>
      </c>
      <c r="T1725">
        <f t="shared" si="128"/>
        <v>0</v>
      </c>
    </row>
    <row r="1726" spans="18:20" x14ac:dyDescent="0.2">
      <c r="R1726">
        <f t="shared" si="126"/>
        <v>1</v>
      </c>
      <c r="S1726" t="str">
        <f t="shared" si="127"/>
        <v/>
      </c>
      <c r="T1726">
        <f t="shared" si="128"/>
        <v>0</v>
      </c>
    </row>
    <row r="1727" spans="18:20" x14ac:dyDescent="0.2">
      <c r="R1727">
        <f t="shared" si="126"/>
        <v>1</v>
      </c>
      <c r="S1727" t="str">
        <f t="shared" si="127"/>
        <v/>
      </c>
      <c r="T1727">
        <f t="shared" si="128"/>
        <v>0</v>
      </c>
    </row>
    <row r="1728" spans="18:20" x14ac:dyDescent="0.2">
      <c r="R1728">
        <f t="shared" si="126"/>
        <v>1</v>
      </c>
      <c r="S1728" t="str">
        <f t="shared" si="127"/>
        <v/>
      </c>
      <c r="T1728">
        <f t="shared" si="128"/>
        <v>0</v>
      </c>
    </row>
    <row r="1729" spans="18:20" x14ac:dyDescent="0.2">
      <c r="R1729">
        <f t="shared" si="126"/>
        <v>1</v>
      </c>
      <c r="S1729" t="str">
        <f t="shared" si="127"/>
        <v/>
      </c>
      <c r="T1729">
        <f t="shared" si="128"/>
        <v>0</v>
      </c>
    </row>
    <row r="1730" spans="18:20" x14ac:dyDescent="0.2">
      <c r="R1730">
        <f t="shared" si="126"/>
        <v>1</v>
      </c>
      <c r="S1730" t="str">
        <f t="shared" si="127"/>
        <v/>
      </c>
      <c r="T1730">
        <f t="shared" si="128"/>
        <v>0</v>
      </c>
    </row>
    <row r="1731" spans="18:20" x14ac:dyDescent="0.2">
      <c r="R1731">
        <f t="shared" si="126"/>
        <v>1</v>
      </c>
      <c r="S1731" t="str">
        <f t="shared" si="127"/>
        <v/>
      </c>
      <c r="T1731">
        <f t="shared" si="128"/>
        <v>0</v>
      </c>
    </row>
    <row r="1732" spans="18:20" x14ac:dyDescent="0.2">
      <c r="R1732">
        <f t="shared" si="126"/>
        <v>1</v>
      </c>
      <c r="S1732" t="str">
        <f t="shared" si="127"/>
        <v/>
      </c>
      <c r="T1732">
        <f t="shared" si="128"/>
        <v>0</v>
      </c>
    </row>
    <row r="1733" spans="18:20" x14ac:dyDescent="0.2">
      <c r="R1733">
        <f t="shared" si="126"/>
        <v>1</v>
      </c>
      <c r="S1733" t="str">
        <f t="shared" si="127"/>
        <v/>
      </c>
      <c r="T1733">
        <f t="shared" si="128"/>
        <v>0</v>
      </c>
    </row>
    <row r="1734" spans="18:20" x14ac:dyDescent="0.2">
      <c r="R1734">
        <f t="shared" si="126"/>
        <v>1</v>
      </c>
      <c r="S1734" t="str">
        <f t="shared" si="127"/>
        <v/>
      </c>
      <c r="T1734">
        <f t="shared" si="128"/>
        <v>0</v>
      </c>
    </row>
    <row r="1735" spans="18:20" x14ac:dyDescent="0.2">
      <c r="R1735">
        <f t="shared" si="126"/>
        <v>1</v>
      </c>
      <c r="S1735" t="str">
        <f t="shared" si="127"/>
        <v/>
      </c>
      <c r="T1735">
        <f t="shared" si="128"/>
        <v>0</v>
      </c>
    </row>
    <row r="1736" spans="18:20" x14ac:dyDescent="0.2">
      <c r="R1736">
        <f t="shared" ref="R1736:R1799" si="129">IF(E1736&lt;1,1,0)</f>
        <v>1</v>
      </c>
      <c r="S1736" t="str">
        <f t="shared" ref="S1736:S1799" si="130">IF(R1736=1,"",E1736)</f>
        <v/>
      </c>
      <c r="T1736">
        <f t="shared" ref="T1736:T1799" si="131">E1736/3.6</f>
        <v>0</v>
      </c>
    </row>
    <row r="1737" spans="18:20" x14ac:dyDescent="0.2">
      <c r="R1737">
        <f t="shared" si="129"/>
        <v>1</v>
      </c>
      <c r="S1737" t="str">
        <f t="shared" si="130"/>
        <v/>
      </c>
      <c r="T1737">
        <f t="shared" si="131"/>
        <v>0</v>
      </c>
    </row>
    <row r="1738" spans="18:20" x14ac:dyDescent="0.2">
      <c r="R1738">
        <f t="shared" si="129"/>
        <v>1</v>
      </c>
      <c r="S1738" t="str">
        <f t="shared" si="130"/>
        <v/>
      </c>
      <c r="T1738">
        <f t="shared" si="131"/>
        <v>0</v>
      </c>
    </row>
    <row r="1739" spans="18:20" x14ac:dyDescent="0.2">
      <c r="R1739">
        <f t="shared" si="129"/>
        <v>1</v>
      </c>
      <c r="S1739" t="str">
        <f t="shared" si="130"/>
        <v/>
      </c>
      <c r="T1739">
        <f t="shared" si="131"/>
        <v>0</v>
      </c>
    </row>
    <row r="1740" spans="18:20" x14ac:dyDescent="0.2">
      <c r="R1740">
        <f t="shared" si="129"/>
        <v>1</v>
      </c>
      <c r="S1740" t="str">
        <f t="shared" si="130"/>
        <v/>
      </c>
      <c r="T1740">
        <f t="shared" si="131"/>
        <v>0</v>
      </c>
    </row>
    <row r="1741" spans="18:20" x14ac:dyDescent="0.2">
      <c r="R1741">
        <f t="shared" si="129"/>
        <v>1</v>
      </c>
      <c r="S1741" t="str">
        <f t="shared" si="130"/>
        <v/>
      </c>
      <c r="T1741">
        <f t="shared" si="131"/>
        <v>0</v>
      </c>
    </row>
    <row r="1742" spans="18:20" x14ac:dyDescent="0.2">
      <c r="R1742">
        <f t="shared" si="129"/>
        <v>1</v>
      </c>
      <c r="S1742" t="str">
        <f t="shared" si="130"/>
        <v/>
      </c>
      <c r="T1742">
        <f t="shared" si="131"/>
        <v>0</v>
      </c>
    </row>
    <row r="1743" spans="18:20" x14ac:dyDescent="0.2">
      <c r="R1743">
        <f t="shared" si="129"/>
        <v>1</v>
      </c>
      <c r="S1743" t="str">
        <f t="shared" si="130"/>
        <v/>
      </c>
      <c r="T1743">
        <f t="shared" si="131"/>
        <v>0</v>
      </c>
    </row>
    <row r="1744" spans="18:20" x14ac:dyDescent="0.2">
      <c r="R1744">
        <f t="shared" si="129"/>
        <v>1</v>
      </c>
      <c r="S1744" t="str">
        <f t="shared" si="130"/>
        <v/>
      </c>
      <c r="T1744">
        <f t="shared" si="131"/>
        <v>0</v>
      </c>
    </row>
    <row r="1745" spans="18:20" x14ac:dyDescent="0.2">
      <c r="R1745">
        <f t="shared" si="129"/>
        <v>1</v>
      </c>
      <c r="S1745" t="str">
        <f t="shared" si="130"/>
        <v/>
      </c>
      <c r="T1745">
        <f t="shared" si="131"/>
        <v>0</v>
      </c>
    </row>
    <row r="1746" spans="18:20" x14ac:dyDescent="0.2">
      <c r="R1746">
        <f t="shared" si="129"/>
        <v>1</v>
      </c>
      <c r="S1746" t="str">
        <f t="shared" si="130"/>
        <v/>
      </c>
      <c r="T1746">
        <f t="shared" si="131"/>
        <v>0</v>
      </c>
    </row>
    <row r="1747" spans="18:20" x14ac:dyDescent="0.2">
      <c r="R1747">
        <f t="shared" si="129"/>
        <v>1</v>
      </c>
      <c r="S1747" t="str">
        <f t="shared" si="130"/>
        <v/>
      </c>
      <c r="T1747">
        <f t="shared" si="131"/>
        <v>0</v>
      </c>
    </row>
    <row r="1748" spans="18:20" x14ac:dyDescent="0.2">
      <c r="R1748">
        <f t="shared" si="129"/>
        <v>1</v>
      </c>
      <c r="S1748" t="str">
        <f t="shared" si="130"/>
        <v/>
      </c>
      <c r="T1748">
        <f t="shared" si="131"/>
        <v>0</v>
      </c>
    </row>
    <row r="1749" spans="18:20" x14ac:dyDescent="0.2">
      <c r="R1749">
        <f t="shared" si="129"/>
        <v>1</v>
      </c>
      <c r="S1749" t="str">
        <f t="shared" si="130"/>
        <v/>
      </c>
      <c r="T1749">
        <f t="shared" si="131"/>
        <v>0</v>
      </c>
    </row>
    <row r="1750" spans="18:20" x14ac:dyDescent="0.2">
      <c r="R1750">
        <f t="shared" si="129"/>
        <v>1</v>
      </c>
      <c r="S1750" t="str">
        <f t="shared" si="130"/>
        <v/>
      </c>
      <c r="T1750">
        <f t="shared" si="131"/>
        <v>0</v>
      </c>
    </row>
    <row r="1751" spans="18:20" x14ac:dyDescent="0.2">
      <c r="R1751">
        <f t="shared" si="129"/>
        <v>1</v>
      </c>
      <c r="S1751" t="str">
        <f t="shared" si="130"/>
        <v/>
      </c>
      <c r="T1751">
        <f t="shared" si="131"/>
        <v>0</v>
      </c>
    </row>
    <row r="1752" spans="18:20" x14ac:dyDescent="0.2">
      <c r="R1752">
        <f t="shared" si="129"/>
        <v>1</v>
      </c>
      <c r="S1752" t="str">
        <f t="shared" si="130"/>
        <v/>
      </c>
      <c r="T1752">
        <f t="shared" si="131"/>
        <v>0</v>
      </c>
    </row>
    <row r="1753" spans="18:20" x14ac:dyDescent="0.2">
      <c r="R1753">
        <f t="shared" si="129"/>
        <v>1</v>
      </c>
      <c r="S1753" t="str">
        <f t="shared" si="130"/>
        <v/>
      </c>
      <c r="T1753">
        <f t="shared" si="131"/>
        <v>0</v>
      </c>
    </row>
    <row r="1754" spans="18:20" x14ac:dyDescent="0.2">
      <c r="R1754">
        <f t="shared" si="129"/>
        <v>1</v>
      </c>
      <c r="S1754" t="str">
        <f t="shared" si="130"/>
        <v/>
      </c>
      <c r="T1754">
        <f t="shared" si="131"/>
        <v>0</v>
      </c>
    </row>
    <row r="1755" spans="18:20" x14ac:dyDescent="0.2">
      <c r="R1755">
        <f t="shared" si="129"/>
        <v>1</v>
      </c>
      <c r="S1755" t="str">
        <f t="shared" si="130"/>
        <v/>
      </c>
      <c r="T1755">
        <f t="shared" si="131"/>
        <v>0</v>
      </c>
    </row>
    <row r="1756" spans="18:20" x14ac:dyDescent="0.2">
      <c r="R1756">
        <f t="shared" si="129"/>
        <v>1</v>
      </c>
      <c r="S1756" t="str">
        <f t="shared" si="130"/>
        <v/>
      </c>
      <c r="T1756">
        <f t="shared" si="131"/>
        <v>0</v>
      </c>
    </row>
    <row r="1757" spans="18:20" x14ac:dyDescent="0.2">
      <c r="R1757">
        <f t="shared" si="129"/>
        <v>1</v>
      </c>
      <c r="S1757" t="str">
        <f t="shared" si="130"/>
        <v/>
      </c>
      <c r="T1757">
        <f t="shared" si="131"/>
        <v>0</v>
      </c>
    </row>
    <row r="1758" spans="18:20" x14ac:dyDescent="0.2">
      <c r="R1758">
        <f t="shared" si="129"/>
        <v>1</v>
      </c>
      <c r="S1758" t="str">
        <f t="shared" si="130"/>
        <v/>
      </c>
      <c r="T1758">
        <f t="shared" si="131"/>
        <v>0</v>
      </c>
    </row>
    <row r="1759" spans="18:20" x14ac:dyDescent="0.2">
      <c r="R1759">
        <f t="shared" si="129"/>
        <v>1</v>
      </c>
      <c r="S1759" t="str">
        <f t="shared" si="130"/>
        <v/>
      </c>
      <c r="T1759">
        <f t="shared" si="131"/>
        <v>0</v>
      </c>
    </row>
    <row r="1760" spans="18:20" x14ac:dyDescent="0.2">
      <c r="R1760">
        <f t="shared" si="129"/>
        <v>1</v>
      </c>
      <c r="S1760" t="str">
        <f t="shared" si="130"/>
        <v/>
      </c>
      <c r="T1760">
        <f t="shared" si="131"/>
        <v>0</v>
      </c>
    </row>
    <row r="1761" spans="18:20" x14ac:dyDescent="0.2">
      <c r="R1761">
        <f t="shared" si="129"/>
        <v>1</v>
      </c>
      <c r="S1761" t="str">
        <f t="shared" si="130"/>
        <v/>
      </c>
      <c r="T1761">
        <f t="shared" si="131"/>
        <v>0</v>
      </c>
    </row>
    <row r="1762" spans="18:20" x14ac:dyDescent="0.2">
      <c r="R1762">
        <f t="shared" si="129"/>
        <v>1</v>
      </c>
      <c r="S1762" t="str">
        <f t="shared" si="130"/>
        <v/>
      </c>
      <c r="T1762">
        <f t="shared" si="131"/>
        <v>0</v>
      </c>
    </row>
    <row r="1763" spans="18:20" x14ac:dyDescent="0.2">
      <c r="R1763">
        <f t="shared" si="129"/>
        <v>1</v>
      </c>
      <c r="S1763" t="str">
        <f t="shared" si="130"/>
        <v/>
      </c>
      <c r="T1763">
        <f t="shared" si="131"/>
        <v>0</v>
      </c>
    </row>
    <row r="1764" spans="18:20" x14ac:dyDescent="0.2">
      <c r="R1764">
        <f t="shared" si="129"/>
        <v>1</v>
      </c>
      <c r="S1764" t="str">
        <f t="shared" si="130"/>
        <v/>
      </c>
      <c r="T1764">
        <f t="shared" si="131"/>
        <v>0</v>
      </c>
    </row>
    <row r="1765" spans="18:20" x14ac:dyDescent="0.2">
      <c r="R1765">
        <f t="shared" si="129"/>
        <v>1</v>
      </c>
      <c r="S1765" t="str">
        <f t="shared" si="130"/>
        <v/>
      </c>
      <c r="T1765">
        <f t="shared" si="131"/>
        <v>0</v>
      </c>
    </row>
    <row r="1766" spans="18:20" x14ac:dyDescent="0.2">
      <c r="R1766">
        <f t="shared" si="129"/>
        <v>1</v>
      </c>
      <c r="S1766" t="str">
        <f t="shared" si="130"/>
        <v/>
      </c>
      <c r="T1766">
        <f t="shared" si="131"/>
        <v>0</v>
      </c>
    </row>
    <row r="1767" spans="18:20" x14ac:dyDescent="0.2">
      <c r="R1767">
        <f t="shared" si="129"/>
        <v>1</v>
      </c>
      <c r="S1767" t="str">
        <f t="shared" si="130"/>
        <v/>
      </c>
      <c r="T1767">
        <f t="shared" si="131"/>
        <v>0</v>
      </c>
    </row>
    <row r="1768" spans="18:20" x14ac:dyDescent="0.2">
      <c r="R1768">
        <f t="shared" si="129"/>
        <v>1</v>
      </c>
      <c r="S1768" t="str">
        <f t="shared" si="130"/>
        <v/>
      </c>
      <c r="T1768">
        <f t="shared" si="131"/>
        <v>0</v>
      </c>
    </row>
    <row r="1769" spans="18:20" x14ac:dyDescent="0.2">
      <c r="R1769">
        <f t="shared" si="129"/>
        <v>1</v>
      </c>
      <c r="S1769" t="str">
        <f t="shared" si="130"/>
        <v/>
      </c>
      <c r="T1769">
        <f t="shared" si="131"/>
        <v>0</v>
      </c>
    </row>
    <row r="1770" spans="18:20" x14ac:dyDescent="0.2">
      <c r="R1770">
        <f t="shared" si="129"/>
        <v>1</v>
      </c>
      <c r="S1770" t="str">
        <f t="shared" si="130"/>
        <v/>
      </c>
      <c r="T1770">
        <f t="shared" si="131"/>
        <v>0</v>
      </c>
    </row>
    <row r="1771" spans="18:20" x14ac:dyDescent="0.2">
      <c r="R1771">
        <f t="shared" si="129"/>
        <v>1</v>
      </c>
      <c r="S1771" t="str">
        <f t="shared" si="130"/>
        <v/>
      </c>
      <c r="T1771">
        <f t="shared" si="131"/>
        <v>0</v>
      </c>
    </row>
    <row r="1772" spans="18:20" x14ac:dyDescent="0.2">
      <c r="R1772">
        <f t="shared" si="129"/>
        <v>1</v>
      </c>
      <c r="S1772" t="str">
        <f t="shared" si="130"/>
        <v/>
      </c>
      <c r="T1772">
        <f t="shared" si="131"/>
        <v>0</v>
      </c>
    </row>
    <row r="1773" spans="18:20" x14ac:dyDescent="0.2">
      <c r="R1773">
        <f t="shared" si="129"/>
        <v>1</v>
      </c>
      <c r="S1773" t="str">
        <f t="shared" si="130"/>
        <v/>
      </c>
      <c r="T1773">
        <f t="shared" si="131"/>
        <v>0</v>
      </c>
    </row>
    <row r="1774" spans="18:20" x14ac:dyDescent="0.2">
      <c r="R1774">
        <f t="shared" si="129"/>
        <v>1</v>
      </c>
      <c r="S1774" t="str">
        <f t="shared" si="130"/>
        <v/>
      </c>
      <c r="T1774">
        <f t="shared" si="131"/>
        <v>0</v>
      </c>
    </row>
    <row r="1775" spans="18:20" x14ac:dyDescent="0.2">
      <c r="R1775">
        <f t="shared" si="129"/>
        <v>1</v>
      </c>
      <c r="S1775" t="str">
        <f t="shared" si="130"/>
        <v/>
      </c>
      <c r="T1775">
        <f t="shared" si="131"/>
        <v>0</v>
      </c>
    </row>
    <row r="1776" spans="18:20" x14ac:dyDescent="0.2">
      <c r="R1776">
        <f t="shared" si="129"/>
        <v>1</v>
      </c>
      <c r="S1776" t="str">
        <f t="shared" si="130"/>
        <v/>
      </c>
      <c r="T1776">
        <f t="shared" si="131"/>
        <v>0</v>
      </c>
    </row>
    <row r="1777" spans="18:20" x14ac:dyDescent="0.2">
      <c r="R1777">
        <f t="shared" si="129"/>
        <v>1</v>
      </c>
      <c r="S1777" t="str">
        <f t="shared" si="130"/>
        <v/>
      </c>
      <c r="T1777">
        <f t="shared" si="131"/>
        <v>0</v>
      </c>
    </row>
    <row r="1778" spans="18:20" x14ac:dyDescent="0.2">
      <c r="R1778">
        <f t="shared" si="129"/>
        <v>1</v>
      </c>
      <c r="S1778" t="str">
        <f t="shared" si="130"/>
        <v/>
      </c>
      <c r="T1778">
        <f t="shared" si="131"/>
        <v>0</v>
      </c>
    </row>
    <row r="1779" spans="18:20" x14ac:dyDescent="0.2">
      <c r="R1779">
        <f t="shared" si="129"/>
        <v>1</v>
      </c>
      <c r="S1779" t="str">
        <f t="shared" si="130"/>
        <v/>
      </c>
      <c r="T1779">
        <f t="shared" si="131"/>
        <v>0</v>
      </c>
    </row>
    <row r="1780" spans="18:20" x14ac:dyDescent="0.2">
      <c r="R1780">
        <f t="shared" si="129"/>
        <v>1</v>
      </c>
      <c r="S1780" t="str">
        <f t="shared" si="130"/>
        <v/>
      </c>
      <c r="T1780">
        <f t="shared" si="131"/>
        <v>0</v>
      </c>
    </row>
    <row r="1781" spans="18:20" x14ac:dyDescent="0.2">
      <c r="R1781">
        <f t="shared" si="129"/>
        <v>1</v>
      </c>
      <c r="S1781" t="str">
        <f t="shared" si="130"/>
        <v/>
      </c>
      <c r="T1781">
        <f t="shared" si="131"/>
        <v>0</v>
      </c>
    </row>
    <row r="1782" spans="18:20" x14ac:dyDescent="0.2">
      <c r="R1782">
        <f t="shared" si="129"/>
        <v>1</v>
      </c>
      <c r="S1782" t="str">
        <f t="shared" si="130"/>
        <v/>
      </c>
      <c r="T1782">
        <f t="shared" si="131"/>
        <v>0</v>
      </c>
    </row>
    <row r="1783" spans="18:20" x14ac:dyDescent="0.2">
      <c r="R1783">
        <f t="shared" si="129"/>
        <v>1</v>
      </c>
      <c r="S1783" t="str">
        <f t="shared" si="130"/>
        <v/>
      </c>
      <c r="T1783">
        <f t="shared" si="131"/>
        <v>0</v>
      </c>
    </row>
    <row r="1784" spans="18:20" x14ac:dyDescent="0.2">
      <c r="R1784">
        <f t="shared" si="129"/>
        <v>1</v>
      </c>
      <c r="S1784" t="str">
        <f t="shared" si="130"/>
        <v/>
      </c>
      <c r="T1784">
        <f t="shared" si="131"/>
        <v>0</v>
      </c>
    </row>
    <row r="1785" spans="18:20" x14ac:dyDescent="0.2">
      <c r="R1785">
        <f t="shared" si="129"/>
        <v>1</v>
      </c>
      <c r="S1785" t="str">
        <f t="shared" si="130"/>
        <v/>
      </c>
      <c r="T1785">
        <f t="shared" si="131"/>
        <v>0</v>
      </c>
    </row>
    <row r="1786" spans="18:20" x14ac:dyDescent="0.2">
      <c r="R1786">
        <f t="shared" si="129"/>
        <v>1</v>
      </c>
      <c r="S1786" t="str">
        <f t="shared" si="130"/>
        <v/>
      </c>
      <c r="T1786">
        <f t="shared" si="131"/>
        <v>0</v>
      </c>
    </row>
    <row r="1787" spans="18:20" x14ac:dyDescent="0.2">
      <c r="R1787">
        <f t="shared" si="129"/>
        <v>1</v>
      </c>
      <c r="S1787" t="str">
        <f t="shared" si="130"/>
        <v/>
      </c>
      <c r="T1787">
        <f t="shared" si="131"/>
        <v>0</v>
      </c>
    </row>
    <row r="1788" spans="18:20" x14ac:dyDescent="0.2">
      <c r="R1788">
        <f t="shared" si="129"/>
        <v>1</v>
      </c>
      <c r="S1788" t="str">
        <f t="shared" si="130"/>
        <v/>
      </c>
      <c r="T1788">
        <f t="shared" si="131"/>
        <v>0</v>
      </c>
    </row>
    <row r="1789" spans="18:20" x14ac:dyDescent="0.2">
      <c r="R1789">
        <f t="shared" si="129"/>
        <v>1</v>
      </c>
      <c r="S1789" t="str">
        <f t="shared" si="130"/>
        <v/>
      </c>
      <c r="T1789">
        <f t="shared" si="131"/>
        <v>0</v>
      </c>
    </row>
    <row r="1790" spans="18:20" x14ac:dyDescent="0.2">
      <c r="R1790">
        <f t="shared" si="129"/>
        <v>1</v>
      </c>
      <c r="S1790" t="str">
        <f t="shared" si="130"/>
        <v/>
      </c>
      <c r="T1790">
        <f t="shared" si="131"/>
        <v>0</v>
      </c>
    </row>
    <row r="1791" spans="18:20" x14ac:dyDescent="0.2">
      <c r="R1791">
        <f t="shared" si="129"/>
        <v>1</v>
      </c>
      <c r="S1791" t="str">
        <f t="shared" si="130"/>
        <v/>
      </c>
      <c r="T1791">
        <f t="shared" si="131"/>
        <v>0</v>
      </c>
    </row>
    <row r="1792" spans="18:20" x14ac:dyDescent="0.2">
      <c r="R1792">
        <f t="shared" si="129"/>
        <v>1</v>
      </c>
      <c r="S1792" t="str">
        <f t="shared" si="130"/>
        <v/>
      </c>
      <c r="T1792">
        <f t="shared" si="131"/>
        <v>0</v>
      </c>
    </row>
    <row r="1793" spans="18:20" x14ac:dyDescent="0.2">
      <c r="R1793">
        <f t="shared" si="129"/>
        <v>1</v>
      </c>
      <c r="S1793" t="str">
        <f t="shared" si="130"/>
        <v/>
      </c>
      <c r="T1793">
        <f t="shared" si="131"/>
        <v>0</v>
      </c>
    </row>
    <row r="1794" spans="18:20" x14ac:dyDescent="0.2">
      <c r="R1794">
        <f t="shared" si="129"/>
        <v>1</v>
      </c>
      <c r="S1794" t="str">
        <f t="shared" si="130"/>
        <v/>
      </c>
      <c r="T1794">
        <f t="shared" si="131"/>
        <v>0</v>
      </c>
    </row>
    <row r="1795" spans="18:20" x14ac:dyDescent="0.2">
      <c r="R1795">
        <f t="shared" si="129"/>
        <v>1</v>
      </c>
      <c r="S1795" t="str">
        <f t="shared" si="130"/>
        <v/>
      </c>
      <c r="T1795">
        <f t="shared" si="131"/>
        <v>0</v>
      </c>
    </row>
    <row r="1796" spans="18:20" x14ac:dyDescent="0.2">
      <c r="R1796">
        <f t="shared" si="129"/>
        <v>1</v>
      </c>
      <c r="S1796" t="str">
        <f t="shared" si="130"/>
        <v/>
      </c>
      <c r="T1796">
        <f t="shared" si="131"/>
        <v>0</v>
      </c>
    </row>
    <row r="1797" spans="18:20" x14ac:dyDescent="0.2">
      <c r="R1797">
        <f t="shared" si="129"/>
        <v>1</v>
      </c>
      <c r="S1797" t="str">
        <f t="shared" si="130"/>
        <v/>
      </c>
      <c r="T1797">
        <f t="shared" si="131"/>
        <v>0</v>
      </c>
    </row>
    <row r="1798" spans="18:20" x14ac:dyDescent="0.2">
      <c r="R1798">
        <f t="shared" si="129"/>
        <v>1</v>
      </c>
      <c r="S1798" t="str">
        <f t="shared" si="130"/>
        <v/>
      </c>
      <c r="T1798">
        <f t="shared" si="131"/>
        <v>0</v>
      </c>
    </row>
    <row r="1799" spans="18:20" x14ac:dyDescent="0.2">
      <c r="R1799">
        <f t="shared" si="129"/>
        <v>1</v>
      </c>
      <c r="S1799" t="str">
        <f t="shared" si="130"/>
        <v/>
      </c>
      <c r="T1799">
        <f t="shared" si="131"/>
        <v>0</v>
      </c>
    </row>
    <row r="1800" spans="18:20" x14ac:dyDescent="0.2">
      <c r="R1800">
        <f t="shared" ref="R1800:R1808" si="132">IF(E1800&lt;1,1,0)</f>
        <v>1</v>
      </c>
      <c r="S1800" t="str">
        <f t="shared" ref="S1800:S1808" si="133">IF(R1800=1,"",E1800)</f>
        <v/>
      </c>
      <c r="T1800">
        <f t="shared" ref="T1800:T1808" si="134">E1800/3.6</f>
        <v>0</v>
      </c>
    </row>
    <row r="1801" spans="18:20" x14ac:dyDescent="0.2">
      <c r="R1801">
        <f t="shared" si="132"/>
        <v>1</v>
      </c>
      <c r="S1801" t="str">
        <f t="shared" si="133"/>
        <v/>
      </c>
      <c r="T1801">
        <f t="shared" si="134"/>
        <v>0</v>
      </c>
    </row>
    <row r="1802" spans="18:20" x14ac:dyDescent="0.2">
      <c r="R1802">
        <f t="shared" si="132"/>
        <v>1</v>
      </c>
      <c r="S1802" t="str">
        <f t="shared" si="133"/>
        <v/>
      </c>
      <c r="T1802">
        <f t="shared" si="134"/>
        <v>0</v>
      </c>
    </row>
    <row r="1803" spans="18:20" x14ac:dyDescent="0.2">
      <c r="R1803">
        <f t="shared" si="132"/>
        <v>1</v>
      </c>
      <c r="S1803" t="str">
        <f t="shared" si="133"/>
        <v/>
      </c>
      <c r="T1803">
        <f t="shared" si="134"/>
        <v>0</v>
      </c>
    </row>
    <row r="1804" spans="18:20" x14ac:dyDescent="0.2">
      <c r="R1804">
        <f t="shared" si="132"/>
        <v>1</v>
      </c>
      <c r="S1804" t="str">
        <f t="shared" si="133"/>
        <v/>
      </c>
      <c r="T1804">
        <f t="shared" si="134"/>
        <v>0</v>
      </c>
    </row>
    <row r="1805" spans="18:20" x14ac:dyDescent="0.2">
      <c r="R1805">
        <f t="shared" si="132"/>
        <v>1</v>
      </c>
      <c r="S1805" t="str">
        <f t="shared" si="133"/>
        <v/>
      </c>
      <c r="T1805">
        <f t="shared" si="134"/>
        <v>0</v>
      </c>
    </row>
    <row r="1806" spans="18:20" x14ac:dyDescent="0.2">
      <c r="R1806">
        <f t="shared" si="132"/>
        <v>1</v>
      </c>
      <c r="S1806" t="str">
        <f t="shared" si="133"/>
        <v/>
      </c>
      <c r="T1806">
        <f t="shared" si="134"/>
        <v>0</v>
      </c>
    </row>
    <row r="1807" spans="18:20" x14ac:dyDescent="0.2">
      <c r="R1807">
        <f t="shared" si="132"/>
        <v>1</v>
      </c>
      <c r="S1807" t="str">
        <f t="shared" si="133"/>
        <v/>
      </c>
      <c r="T1807">
        <f t="shared" si="134"/>
        <v>0</v>
      </c>
    </row>
    <row r="1808" spans="18:20" x14ac:dyDescent="0.2">
      <c r="R1808">
        <f t="shared" si="132"/>
        <v>1</v>
      </c>
      <c r="S1808" t="str">
        <f t="shared" si="133"/>
        <v/>
      </c>
      <c r="T1808">
        <f t="shared" si="134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T1030"/>
  <sheetViews>
    <sheetView workbookViewId="0">
      <selection activeCell="B4" sqref="B4"/>
    </sheetView>
  </sheetViews>
  <sheetFormatPr baseColWidth="10" defaultColWidth="11.5" defaultRowHeight="15" x14ac:dyDescent="0.2"/>
  <cols>
    <col min="2" max="2" width="15.1640625" bestFit="1" customWidth="1"/>
    <col min="5" max="5" width="13.5" customWidth="1"/>
    <col min="6" max="7" width="13.83203125" customWidth="1"/>
  </cols>
  <sheetData>
    <row r="2" spans="2:20" x14ac:dyDescent="0.2">
      <c r="B2" s="15" t="s">
        <v>59</v>
      </c>
      <c r="C2" s="15" t="s">
        <v>2</v>
      </c>
    </row>
    <row r="3" spans="2:20" x14ac:dyDescent="0.2">
      <c r="B3" s="15"/>
    </row>
    <row r="4" spans="2:20" x14ac:dyDescent="0.2">
      <c r="B4" s="15" t="s">
        <v>26</v>
      </c>
    </row>
    <row r="6" spans="2:20" ht="48" x14ac:dyDescent="0.2">
      <c r="B6" s="1" t="s">
        <v>27</v>
      </c>
      <c r="C6" s="1" t="s">
        <v>28</v>
      </c>
      <c r="D6" s="1" t="s">
        <v>29</v>
      </c>
      <c r="E6" s="8" t="s">
        <v>60</v>
      </c>
      <c r="F6" s="8" t="s">
        <v>61</v>
      </c>
      <c r="G6" s="8" t="s">
        <v>61</v>
      </c>
      <c r="I6" s="16" t="s">
        <v>32</v>
      </c>
      <c r="J6" s="21" t="s">
        <v>33</v>
      </c>
      <c r="K6" s="16" t="s">
        <v>34</v>
      </c>
      <c r="L6" s="16" t="s">
        <v>35</v>
      </c>
      <c r="M6" s="16" t="s">
        <v>36</v>
      </c>
      <c r="N6" s="21" t="s">
        <v>37</v>
      </c>
      <c r="O6" s="21" t="s">
        <v>38</v>
      </c>
      <c r="P6" s="16" t="s">
        <v>39</v>
      </c>
      <c r="Q6" s="16" t="s">
        <v>40</v>
      </c>
    </row>
    <row r="7" spans="2:20" x14ac:dyDescent="0.2">
      <c r="B7" s="1"/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6" t="s">
        <v>45</v>
      </c>
      <c r="J7" s="16" t="s">
        <v>45</v>
      </c>
      <c r="K7" s="16" t="s">
        <v>46</v>
      </c>
      <c r="L7" s="16"/>
      <c r="M7" s="16" t="s">
        <v>42</v>
      </c>
      <c r="N7" s="16" t="s">
        <v>42</v>
      </c>
      <c r="O7" s="16" t="s">
        <v>42</v>
      </c>
      <c r="P7" s="16" t="s">
        <v>43</v>
      </c>
      <c r="Q7" s="16" t="s">
        <v>43</v>
      </c>
    </row>
    <row r="8" spans="2:20" x14ac:dyDescent="0.2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9">
        <f>SUM(T9:T597)</f>
        <v>3323.7777777777787</v>
      </c>
      <c r="L8" s="22">
        <f>J8/I8</f>
        <v>0.26315789473684209</v>
      </c>
      <c r="M8" s="18">
        <f>MAX(S9:S597)</f>
        <v>49.1</v>
      </c>
      <c r="N8" s="18">
        <f>K8/(I8-J8)*3.6</f>
        <v>27.570506912442404</v>
      </c>
      <c r="O8" s="18">
        <f>K8/I8*3.6</f>
        <v>20.315110356536508</v>
      </c>
      <c r="P8" s="17">
        <f>MIN(F9:F597)</f>
        <v>-1.0000000000000002</v>
      </c>
      <c r="Q8" s="17">
        <f>MAX(F9:F597)</f>
        <v>0.76388888888888884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2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9">
        <f>SUM(T598:T1030)</f>
        <v>4767.1388888888905</v>
      </c>
      <c r="L9" s="22">
        <f>J9/I9</f>
        <v>0.11085450346420324</v>
      </c>
      <c r="M9" s="18">
        <f>MAX(S598:S1030)</f>
        <v>64.400000000000006</v>
      </c>
      <c r="N9" s="18">
        <f>K9/(I9-J9)*3.6</f>
        <v>44.575844155844173</v>
      </c>
      <c r="O9" s="18">
        <f>K9/I9*3.6</f>
        <v>39.63441108545036</v>
      </c>
      <c r="P9" s="17">
        <f>MIN(F598:F1030)</f>
        <v>-0.56944444444444464</v>
      </c>
      <c r="Q9" s="17">
        <f>MAX(F598:F1030)</f>
        <v>0.625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2">
      <c r="B10" s="3" t="s">
        <v>47</v>
      </c>
      <c r="C10" s="3">
        <v>2</v>
      </c>
      <c r="D10" s="3">
        <v>2</v>
      </c>
      <c r="E10" s="10">
        <v>0</v>
      </c>
      <c r="F10" s="17">
        <f>($E11-$E9)/2/3.6</f>
        <v>0</v>
      </c>
      <c r="G10" s="17">
        <f>($E11-$E9)/2</f>
        <v>0</v>
      </c>
      <c r="I10" s="14">
        <f>SUM(I8:I9)</f>
        <v>1022</v>
      </c>
      <c r="J10" s="14">
        <f>SUM(J8:J9)</f>
        <v>203</v>
      </c>
      <c r="K10" s="20">
        <f>SUM(K8:K9)</f>
        <v>8090.9166666666697</v>
      </c>
      <c r="L10" s="22"/>
      <c r="M10" s="18"/>
      <c r="N10" s="18"/>
      <c r="O10" s="18"/>
      <c r="P10" s="17"/>
      <c r="Q10" s="17"/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2">
      <c r="B11" s="3" t="s">
        <v>47</v>
      </c>
      <c r="C11" s="3">
        <v>3</v>
      </c>
      <c r="D11" s="3">
        <v>3</v>
      </c>
      <c r="E11" s="10">
        <v>0</v>
      </c>
      <c r="F11" s="17">
        <f>($E12-$E10)/2/3.6</f>
        <v>0</v>
      </c>
      <c r="G11" s="17">
        <f>($E12-$E10)/2</f>
        <v>0</v>
      </c>
      <c r="N11" s="22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2">
      <c r="B12" s="3" t="s">
        <v>47</v>
      </c>
      <c r="C12" s="3">
        <v>4</v>
      </c>
      <c r="D12" s="3">
        <v>4</v>
      </c>
      <c r="E12" s="10">
        <v>0</v>
      </c>
      <c r="F12" s="17">
        <f>($E13-$E11)/2/3.6</f>
        <v>0</v>
      </c>
      <c r="G12" s="17">
        <f>($E13-$E11)/2</f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2">
      <c r="B13" s="3" t="s">
        <v>47</v>
      </c>
      <c r="C13" s="3">
        <v>5</v>
      </c>
      <c r="D13" s="3">
        <v>5</v>
      </c>
      <c r="E13" s="10">
        <v>0</v>
      </c>
      <c r="F13" s="17">
        <f>($E14-$E12)/2/3.6</f>
        <v>0</v>
      </c>
      <c r="G13" s="17">
        <f>($E14-$E12)/2</f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2">
      <c r="B14" s="3" t="s">
        <v>47</v>
      </c>
      <c r="C14" s="3">
        <v>6</v>
      </c>
      <c r="D14" s="3">
        <v>6</v>
      </c>
      <c r="E14" s="10">
        <v>0</v>
      </c>
      <c r="F14" s="17">
        <f t="shared" ref="F14:F77" si="3">($E15-$E13)/2/3.6</f>
        <v>0</v>
      </c>
      <c r="G14" s="17">
        <f t="shared" ref="G14:G77" si="4">($E15-$E13)/2</f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2">
      <c r="B15" s="3" t="s">
        <v>47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2">
      <c r="B16" s="3" t="s">
        <v>47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2">
      <c r="B17" s="3" t="s">
        <v>47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2">
      <c r="B18" s="3" t="s">
        <v>47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2">
      <c r="B19" s="3" t="s">
        <v>47</v>
      </c>
      <c r="C19" s="3">
        <v>11</v>
      </c>
      <c r="D19" s="3">
        <v>11</v>
      </c>
      <c r="E19" s="10">
        <v>0</v>
      </c>
      <c r="F19" s="17">
        <f t="shared" si="3"/>
        <v>2.777777777777778E-2</v>
      </c>
      <c r="G19" s="17">
        <f t="shared" si="4"/>
        <v>0.1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2">
      <c r="B20" s="3" t="s">
        <v>47</v>
      </c>
      <c r="C20" s="3">
        <v>12</v>
      </c>
      <c r="D20" s="3">
        <v>12</v>
      </c>
      <c r="E20" s="10">
        <v>0.2</v>
      </c>
      <c r="F20" s="17">
        <f t="shared" si="3"/>
        <v>0.43055555555555558</v>
      </c>
      <c r="G20" s="17">
        <f t="shared" si="4"/>
        <v>1.55</v>
      </c>
      <c r="R20">
        <f t="shared" si="0"/>
        <v>1</v>
      </c>
      <c r="S20" t="str">
        <f t="shared" si="1"/>
        <v/>
      </c>
      <c r="T20">
        <f t="shared" si="2"/>
        <v>5.5555555555555559E-2</v>
      </c>
    </row>
    <row r="21" spans="2:20" x14ac:dyDescent="0.2">
      <c r="B21" s="3" t="s">
        <v>47</v>
      </c>
      <c r="C21" s="3">
        <v>13</v>
      </c>
      <c r="D21" s="3">
        <v>13</v>
      </c>
      <c r="E21" s="10">
        <v>3.1</v>
      </c>
      <c r="F21" s="17">
        <f t="shared" si="3"/>
        <v>0.76388888888888884</v>
      </c>
      <c r="G21" s="17">
        <f t="shared" si="4"/>
        <v>2.75</v>
      </c>
      <c r="R21">
        <f t="shared" si="0"/>
        <v>0</v>
      </c>
      <c r="S21">
        <f t="shared" si="1"/>
        <v>3.1</v>
      </c>
      <c r="T21">
        <f t="shared" si="2"/>
        <v>0.86111111111111116</v>
      </c>
    </row>
    <row r="22" spans="2:20" x14ac:dyDescent="0.2">
      <c r="B22" s="3" t="s">
        <v>47</v>
      </c>
      <c r="C22" s="3">
        <v>14</v>
      </c>
      <c r="D22" s="3">
        <v>14</v>
      </c>
      <c r="E22" s="10">
        <v>5.7</v>
      </c>
      <c r="F22" s="17">
        <f t="shared" si="3"/>
        <v>0.68055555555555558</v>
      </c>
      <c r="G22" s="17">
        <f t="shared" si="4"/>
        <v>2.4500000000000002</v>
      </c>
      <c r="R22">
        <f t="shared" si="0"/>
        <v>0</v>
      </c>
      <c r="S22">
        <f t="shared" si="1"/>
        <v>5.7</v>
      </c>
      <c r="T22">
        <f t="shared" si="2"/>
        <v>1.5833333333333333</v>
      </c>
    </row>
    <row r="23" spans="2:20" x14ac:dyDescent="0.2">
      <c r="B23" s="3" t="s">
        <v>47</v>
      </c>
      <c r="C23" s="3">
        <v>15</v>
      </c>
      <c r="D23" s="3">
        <v>15</v>
      </c>
      <c r="E23" s="10">
        <v>8</v>
      </c>
      <c r="F23" s="17">
        <f t="shared" si="3"/>
        <v>0.61111111111111105</v>
      </c>
      <c r="G23" s="17">
        <f t="shared" si="4"/>
        <v>2.1999999999999997</v>
      </c>
      <c r="R23">
        <f t="shared" si="0"/>
        <v>0</v>
      </c>
      <c r="S23">
        <f t="shared" si="1"/>
        <v>8</v>
      </c>
      <c r="T23">
        <f t="shared" si="2"/>
        <v>2.2222222222222223</v>
      </c>
    </row>
    <row r="24" spans="2:20" x14ac:dyDescent="0.2">
      <c r="B24" s="3" t="s">
        <v>47</v>
      </c>
      <c r="C24" s="3">
        <v>16</v>
      </c>
      <c r="D24" s="3">
        <v>16</v>
      </c>
      <c r="E24" s="10">
        <v>10.1</v>
      </c>
      <c r="F24" s="17">
        <f t="shared" si="3"/>
        <v>0.55555555555555558</v>
      </c>
      <c r="G24" s="17">
        <f t="shared" si="4"/>
        <v>2</v>
      </c>
      <c r="R24">
        <f t="shared" si="0"/>
        <v>0</v>
      </c>
      <c r="S24">
        <f t="shared" si="1"/>
        <v>10.1</v>
      </c>
      <c r="T24">
        <f t="shared" si="2"/>
        <v>2.8055555555555554</v>
      </c>
    </row>
    <row r="25" spans="2:20" x14ac:dyDescent="0.2">
      <c r="B25" s="3" t="s">
        <v>47</v>
      </c>
      <c r="C25" s="3">
        <v>17</v>
      </c>
      <c r="D25" s="3">
        <v>17</v>
      </c>
      <c r="E25" s="10">
        <v>12</v>
      </c>
      <c r="F25" s="17">
        <f t="shared" si="3"/>
        <v>0.51388888888888906</v>
      </c>
      <c r="G25" s="17">
        <f t="shared" si="4"/>
        <v>1.8500000000000005</v>
      </c>
      <c r="R25">
        <f t="shared" si="0"/>
        <v>0</v>
      </c>
      <c r="S25">
        <f t="shared" si="1"/>
        <v>12</v>
      </c>
      <c r="T25">
        <f t="shared" si="2"/>
        <v>3.333333333333333</v>
      </c>
    </row>
    <row r="26" spans="2:20" x14ac:dyDescent="0.2">
      <c r="B26" s="3" t="s">
        <v>47</v>
      </c>
      <c r="C26" s="3">
        <v>18</v>
      </c>
      <c r="D26" s="3">
        <v>18</v>
      </c>
      <c r="E26" s="10">
        <v>13.8</v>
      </c>
      <c r="F26" s="17">
        <f t="shared" si="3"/>
        <v>0.47222222222222227</v>
      </c>
      <c r="G26" s="17">
        <f t="shared" si="4"/>
        <v>1.7000000000000002</v>
      </c>
      <c r="R26">
        <f t="shared" si="0"/>
        <v>0</v>
      </c>
      <c r="S26">
        <f t="shared" si="1"/>
        <v>13.8</v>
      </c>
      <c r="T26">
        <f t="shared" si="2"/>
        <v>3.8333333333333335</v>
      </c>
    </row>
    <row r="27" spans="2:20" x14ac:dyDescent="0.2">
      <c r="B27" s="3" t="s">
        <v>47</v>
      </c>
      <c r="C27" s="3">
        <v>19</v>
      </c>
      <c r="D27" s="3">
        <v>19</v>
      </c>
      <c r="E27" s="10">
        <v>15.4</v>
      </c>
      <c r="F27" s="17">
        <f t="shared" si="3"/>
        <v>0.40277777777777757</v>
      </c>
      <c r="G27" s="17">
        <f t="shared" si="4"/>
        <v>1.4499999999999993</v>
      </c>
      <c r="R27">
        <f t="shared" si="0"/>
        <v>0</v>
      </c>
      <c r="S27">
        <f t="shared" si="1"/>
        <v>15.4</v>
      </c>
      <c r="T27">
        <f t="shared" si="2"/>
        <v>4.2777777777777777</v>
      </c>
    </row>
    <row r="28" spans="2:20" x14ac:dyDescent="0.2">
      <c r="B28" s="3" t="s">
        <v>47</v>
      </c>
      <c r="C28" s="3">
        <v>20</v>
      </c>
      <c r="D28" s="3">
        <v>20</v>
      </c>
      <c r="E28" s="10">
        <v>16.7</v>
      </c>
      <c r="F28" s="17">
        <f t="shared" si="3"/>
        <v>0.31944444444444431</v>
      </c>
      <c r="G28" s="17">
        <f t="shared" si="4"/>
        <v>1.1499999999999995</v>
      </c>
      <c r="R28">
        <f t="shared" si="0"/>
        <v>0</v>
      </c>
      <c r="S28">
        <f t="shared" si="1"/>
        <v>16.7</v>
      </c>
      <c r="T28">
        <f t="shared" si="2"/>
        <v>4.6388888888888884</v>
      </c>
    </row>
    <row r="29" spans="2:20" x14ac:dyDescent="0.2">
      <c r="B29" s="3" t="s">
        <v>47</v>
      </c>
      <c r="C29" s="3">
        <v>21</v>
      </c>
      <c r="D29" s="3">
        <v>21</v>
      </c>
      <c r="E29" s="10">
        <v>17.7</v>
      </c>
      <c r="F29" s="17">
        <f t="shared" si="3"/>
        <v>0.2222222222222224</v>
      </c>
      <c r="G29" s="17">
        <f t="shared" si="4"/>
        <v>0.80000000000000071</v>
      </c>
      <c r="R29">
        <f t="shared" si="0"/>
        <v>0</v>
      </c>
      <c r="S29">
        <f t="shared" si="1"/>
        <v>17.7</v>
      </c>
      <c r="T29">
        <f t="shared" si="2"/>
        <v>4.9166666666666661</v>
      </c>
    </row>
    <row r="30" spans="2:20" x14ac:dyDescent="0.2">
      <c r="B30" s="3" t="s">
        <v>47</v>
      </c>
      <c r="C30" s="3">
        <v>22</v>
      </c>
      <c r="D30" s="3">
        <v>22</v>
      </c>
      <c r="E30" s="10">
        <v>18.3</v>
      </c>
      <c r="F30" s="17">
        <f t="shared" si="3"/>
        <v>0.15277777777777798</v>
      </c>
      <c r="G30" s="17">
        <f t="shared" si="4"/>
        <v>0.55000000000000071</v>
      </c>
      <c r="R30">
        <f t="shared" si="0"/>
        <v>0</v>
      </c>
      <c r="S30">
        <f t="shared" si="1"/>
        <v>18.3</v>
      </c>
      <c r="T30">
        <f t="shared" si="2"/>
        <v>5.083333333333333</v>
      </c>
    </row>
    <row r="31" spans="2:20" x14ac:dyDescent="0.2">
      <c r="B31" s="3" t="s">
        <v>47</v>
      </c>
      <c r="C31" s="3">
        <v>23</v>
      </c>
      <c r="D31" s="3">
        <v>23</v>
      </c>
      <c r="E31" s="10">
        <v>18.8</v>
      </c>
      <c r="F31" s="17">
        <f t="shared" si="3"/>
        <v>8.3333333333333037E-2</v>
      </c>
      <c r="G31" s="17">
        <f t="shared" si="4"/>
        <v>0.29999999999999893</v>
      </c>
      <c r="R31">
        <f t="shared" si="0"/>
        <v>0</v>
      </c>
      <c r="S31">
        <f t="shared" si="1"/>
        <v>18.8</v>
      </c>
      <c r="T31">
        <f t="shared" si="2"/>
        <v>5.2222222222222223</v>
      </c>
    </row>
    <row r="32" spans="2:20" x14ac:dyDescent="0.2">
      <c r="B32" s="3" t="s">
        <v>47</v>
      </c>
      <c r="C32" s="3">
        <v>24</v>
      </c>
      <c r="D32" s="3">
        <v>24</v>
      </c>
      <c r="E32" s="10">
        <v>18.899999999999999</v>
      </c>
      <c r="F32" s="17">
        <f t="shared" si="3"/>
        <v>-5.5555555555555851E-2</v>
      </c>
      <c r="G32" s="17">
        <f t="shared" si="4"/>
        <v>-0.20000000000000107</v>
      </c>
      <c r="R32">
        <f t="shared" si="0"/>
        <v>0</v>
      </c>
      <c r="S32">
        <f t="shared" si="1"/>
        <v>18.899999999999999</v>
      </c>
      <c r="T32">
        <f t="shared" si="2"/>
        <v>5.2499999999999991</v>
      </c>
    </row>
    <row r="33" spans="2:20" x14ac:dyDescent="0.2">
      <c r="B33" s="3" t="s">
        <v>47</v>
      </c>
      <c r="C33" s="3">
        <v>25</v>
      </c>
      <c r="D33" s="3">
        <v>25</v>
      </c>
      <c r="E33" s="10">
        <v>18.399999999999999</v>
      </c>
      <c r="F33" s="17">
        <f t="shared" si="3"/>
        <v>-0.27777777777777779</v>
      </c>
      <c r="G33" s="17">
        <f t="shared" si="4"/>
        <v>-1</v>
      </c>
      <c r="R33">
        <f t="shared" si="0"/>
        <v>0</v>
      </c>
      <c r="S33">
        <f t="shared" si="1"/>
        <v>18.399999999999999</v>
      </c>
      <c r="T33">
        <f t="shared" si="2"/>
        <v>5.1111111111111107</v>
      </c>
    </row>
    <row r="34" spans="2:20" x14ac:dyDescent="0.2">
      <c r="B34" s="3" t="s">
        <v>47</v>
      </c>
      <c r="C34" s="3">
        <v>26</v>
      </c>
      <c r="D34" s="3">
        <v>26</v>
      </c>
      <c r="E34" s="10">
        <v>16.899999999999999</v>
      </c>
      <c r="F34" s="17">
        <f t="shared" si="3"/>
        <v>-0.56944444444444409</v>
      </c>
      <c r="G34" s="17">
        <f t="shared" si="4"/>
        <v>-2.0499999999999989</v>
      </c>
      <c r="R34">
        <f t="shared" si="0"/>
        <v>0</v>
      </c>
      <c r="S34">
        <f t="shared" si="1"/>
        <v>16.899999999999999</v>
      </c>
      <c r="T34">
        <f t="shared" si="2"/>
        <v>4.6944444444444438</v>
      </c>
    </row>
    <row r="35" spans="2:20" x14ac:dyDescent="0.2">
      <c r="B35" s="3" t="s">
        <v>47</v>
      </c>
      <c r="C35" s="3">
        <v>27</v>
      </c>
      <c r="D35" s="3">
        <v>27</v>
      </c>
      <c r="E35" s="10">
        <v>14.3</v>
      </c>
      <c r="F35" s="17">
        <f t="shared" si="3"/>
        <v>-0.84722222222222188</v>
      </c>
      <c r="G35" s="17">
        <f t="shared" si="4"/>
        <v>-3.0499999999999989</v>
      </c>
      <c r="R35">
        <f t="shared" si="0"/>
        <v>0</v>
      </c>
      <c r="S35">
        <f t="shared" si="1"/>
        <v>14.3</v>
      </c>
      <c r="T35">
        <f t="shared" si="2"/>
        <v>3.9722222222222223</v>
      </c>
    </row>
    <row r="36" spans="2:20" x14ac:dyDescent="0.2">
      <c r="B36" s="3" t="s">
        <v>47</v>
      </c>
      <c r="C36" s="3">
        <v>28</v>
      </c>
      <c r="D36" s="3">
        <v>28</v>
      </c>
      <c r="E36" s="10">
        <v>10.8</v>
      </c>
      <c r="F36" s="17">
        <f t="shared" si="3"/>
        <v>-1.0000000000000002</v>
      </c>
      <c r="G36" s="17">
        <f t="shared" si="4"/>
        <v>-3.6000000000000005</v>
      </c>
      <c r="R36">
        <f t="shared" si="0"/>
        <v>0</v>
      </c>
      <c r="S36">
        <f t="shared" si="1"/>
        <v>10.8</v>
      </c>
      <c r="T36">
        <f t="shared" si="2"/>
        <v>3</v>
      </c>
    </row>
    <row r="37" spans="2:20" x14ac:dyDescent="0.2">
      <c r="B37" s="3" t="s">
        <v>47</v>
      </c>
      <c r="C37" s="3">
        <v>29</v>
      </c>
      <c r="D37" s="3">
        <v>29</v>
      </c>
      <c r="E37" s="10">
        <v>7.1</v>
      </c>
      <c r="F37" s="17">
        <f t="shared" si="3"/>
        <v>-0.94444444444444453</v>
      </c>
      <c r="G37" s="17">
        <f t="shared" si="4"/>
        <v>-3.4000000000000004</v>
      </c>
      <c r="R37">
        <f t="shared" si="0"/>
        <v>0</v>
      </c>
      <c r="S37">
        <f t="shared" si="1"/>
        <v>7.1</v>
      </c>
      <c r="T37">
        <f t="shared" si="2"/>
        <v>1.9722222222222221</v>
      </c>
    </row>
    <row r="38" spans="2:20" x14ac:dyDescent="0.2">
      <c r="B38" s="3" t="s">
        <v>47</v>
      </c>
      <c r="C38" s="3">
        <v>30</v>
      </c>
      <c r="D38" s="3">
        <v>30</v>
      </c>
      <c r="E38" s="10">
        <v>4</v>
      </c>
      <c r="F38" s="17">
        <f t="shared" si="3"/>
        <v>-0.98611111111111105</v>
      </c>
      <c r="G38" s="17">
        <f t="shared" si="4"/>
        <v>-3.55</v>
      </c>
      <c r="R38">
        <f t="shared" si="0"/>
        <v>0</v>
      </c>
      <c r="S38">
        <f t="shared" si="1"/>
        <v>4</v>
      </c>
      <c r="T38">
        <f t="shared" si="2"/>
        <v>1.1111111111111112</v>
      </c>
    </row>
    <row r="39" spans="2:20" x14ac:dyDescent="0.2">
      <c r="B39" s="3" t="s">
        <v>47</v>
      </c>
      <c r="C39" s="3">
        <v>31</v>
      </c>
      <c r="D39" s="3">
        <v>31</v>
      </c>
      <c r="E39" s="10">
        <v>0</v>
      </c>
      <c r="F39" s="17">
        <f t="shared" si="3"/>
        <v>-0.55555555555555558</v>
      </c>
      <c r="G39" s="17">
        <f t="shared" si="4"/>
        <v>-2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2">
      <c r="B40" s="3" t="s">
        <v>47</v>
      </c>
      <c r="C40" s="3">
        <v>32</v>
      </c>
      <c r="D40" s="3">
        <v>32</v>
      </c>
      <c r="E40" s="10">
        <v>0</v>
      </c>
      <c r="F40" s="17">
        <f t="shared" si="3"/>
        <v>0</v>
      </c>
      <c r="G40" s="17">
        <f t="shared" si="4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2">
      <c r="B41" s="3" t="s">
        <v>47</v>
      </c>
      <c r="C41" s="3">
        <v>33</v>
      </c>
      <c r="D41" s="3">
        <v>33</v>
      </c>
      <c r="E41" s="10">
        <v>0</v>
      </c>
      <c r="F41" s="17">
        <f t="shared" si="3"/>
        <v>0</v>
      </c>
      <c r="G41" s="17">
        <f t="shared" si="4"/>
        <v>0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2">
      <c r="B42" s="3" t="s">
        <v>47</v>
      </c>
      <c r="C42" s="3">
        <v>34</v>
      </c>
      <c r="D42" s="3">
        <v>34</v>
      </c>
      <c r="E42" s="10">
        <v>0</v>
      </c>
      <c r="F42" s="17">
        <f t="shared" si="3"/>
        <v>0.20833333333333331</v>
      </c>
      <c r="G42" s="17">
        <f t="shared" si="4"/>
        <v>0.75</v>
      </c>
      <c r="R42">
        <f t="shared" si="0"/>
        <v>1</v>
      </c>
      <c r="S42" t="str">
        <f t="shared" si="1"/>
        <v/>
      </c>
      <c r="T42">
        <f t="shared" si="2"/>
        <v>0</v>
      </c>
    </row>
    <row r="43" spans="2:20" x14ac:dyDescent="0.2">
      <c r="B43" s="3" t="s">
        <v>47</v>
      </c>
      <c r="C43" s="3">
        <v>35</v>
      </c>
      <c r="D43" s="3">
        <v>35</v>
      </c>
      <c r="E43" s="10">
        <v>1.5</v>
      </c>
      <c r="F43" s="17">
        <f t="shared" si="3"/>
        <v>0.55555555555555558</v>
      </c>
      <c r="G43" s="17">
        <f t="shared" si="4"/>
        <v>2</v>
      </c>
      <c r="R43">
        <f t="shared" si="0"/>
        <v>0</v>
      </c>
      <c r="S43">
        <f t="shared" si="1"/>
        <v>1.5</v>
      </c>
      <c r="T43">
        <f t="shared" si="2"/>
        <v>0.41666666666666663</v>
      </c>
    </row>
    <row r="44" spans="2:20" x14ac:dyDescent="0.2">
      <c r="B44" s="3" t="s">
        <v>47</v>
      </c>
      <c r="C44" s="3">
        <v>36</v>
      </c>
      <c r="D44" s="3">
        <v>36</v>
      </c>
      <c r="E44" s="10">
        <v>4</v>
      </c>
      <c r="F44" s="17">
        <f t="shared" si="3"/>
        <v>0.59722222222222221</v>
      </c>
      <c r="G44" s="17">
        <f t="shared" si="4"/>
        <v>2.15</v>
      </c>
      <c r="R44">
        <f t="shared" si="0"/>
        <v>0</v>
      </c>
      <c r="S44">
        <f t="shared" si="1"/>
        <v>4</v>
      </c>
      <c r="T44">
        <f t="shared" si="2"/>
        <v>1.1111111111111112</v>
      </c>
    </row>
    <row r="45" spans="2:20" x14ac:dyDescent="0.2">
      <c r="B45" s="3" t="s">
        <v>47</v>
      </c>
      <c r="C45" s="3">
        <v>37</v>
      </c>
      <c r="D45" s="3">
        <v>37</v>
      </c>
      <c r="E45" s="10">
        <v>5.8</v>
      </c>
      <c r="F45" s="17">
        <f t="shared" si="3"/>
        <v>0.4861111111111111</v>
      </c>
      <c r="G45" s="17">
        <f t="shared" si="4"/>
        <v>1.75</v>
      </c>
      <c r="R45">
        <f t="shared" si="0"/>
        <v>0</v>
      </c>
      <c r="S45">
        <f t="shared" si="1"/>
        <v>5.8</v>
      </c>
      <c r="T45">
        <f t="shared" si="2"/>
        <v>1.6111111111111109</v>
      </c>
    </row>
    <row r="46" spans="2:20" x14ac:dyDescent="0.2">
      <c r="B46" s="3" t="s">
        <v>47</v>
      </c>
      <c r="C46" s="3">
        <v>38</v>
      </c>
      <c r="D46" s="3">
        <v>38</v>
      </c>
      <c r="E46" s="10">
        <v>7.5</v>
      </c>
      <c r="F46" s="17">
        <f t="shared" si="3"/>
        <v>0.47222222222222215</v>
      </c>
      <c r="G46" s="17">
        <f t="shared" si="4"/>
        <v>1.6999999999999997</v>
      </c>
      <c r="R46">
        <f t="shared" si="0"/>
        <v>0</v>
      </c>
      <c r="S46">
        <f t="shared" si="1"/>
        <v>7.5</v>
      </c>
      <c r="T46">
        <f t="shared" si="2"/>
        <v>2.0833333333333335</v>
      </c>
    </row>
    <row r="47" spans="2:20" x14ac:dyDescent="0.2">
      <c r="B47" s="3" t="s">
        <v>47</v>
      </c>
      <c r="C47" s="3">
        <v>39</v>
      </c>
      <c r="D47" s="3">
        <v>39</v>
      </c>
      <c r="E47" s="10">
        <v>9.1999999999999993</v>
      </c>
      <c r="F47" s="17">
        <f t="shared" si="3"/>
        <v>0.47222222222222227</v>
      </c>
      <c r="G47" s="17">
        <f t="shared" si="4"/>
        <v>1.7000000000000002</v>
      </c>
      <c r="R47">
        <f t="shared" si="0"/>
        <v>0</v>
      </c>
      <c r="S47">
        <f t="shared" si="1"/>
        <v>9.1999999999999993</v>
      </c>
      <c r="T47">
        <f t="shared" si="2"/>
        <v>2.5555555555555554</v>
      </c>
    </row>
    <row r="48" spans="2:20" x14ac:dyDescent="0.2">
      <c r="B48" s="3" t="s">
        <v>47</v>
      </c>
      <c r="C48" s="3">
        <v>40</v>
      </c>
      <c r="D48" s="3">
        <v>40</v>
      </c>
      <c r="E48" s="10">
        <v>10.9</v>
      </c>
      <c r="F48" s="17">
        <f t="shared" si="3"/>
        <v>0.44444444444444459</v>
      </c>
      <c r="G48" s="17">
        <f t="shared" si="4"/>
        <v>1.6000000000000005</v>
      </c>
      <c r="R48">
        <f t="shared" si="0"/>
        <v>0</v>
      </c>
      <c r="S48">
        <f t="shared" si="1"/>
        <v>10.9</v>
      </c>
      <c r="T48">
        <f t="shared" si="2"/>
        <v>3.0277777777777777</v>
      </c>
    </row>
    <row r="49" spans="2:20" x14ac:dyDescent="0.2">
      <c r="B49" s="3" t="s">
        <v>47</v>
      </c>
      <c r="C49" s="3">
        <v>41</v>
      </c>
      <c r="D49" s="3">
        <v>41</v>
      </c>
      <c r="E49" s="10">
        <v>12.4</v>
      </c>
      <c r="F49" s="17">
        <f t="shared" si="3"/>
        <v>0.41666666666666663</v>
      </c>
      <c r="G49" s="17">
        <f t="shared" si="4"/>
        <v>1.5</v>
      </c>
      <c r="R49">
        <f t="shared" si="0"/>
        <v>0</v>
      </c>
      <c r="S49">
        <f t="shared" si="1"/>
        <v>12.4</v>
      </c>
      <c r="T49">
        <f t="shared" si="2"/>
        <v>3.4444444444444446</v>
      </c>
    </row>
    <row r="50" spans="2:20" x14ac:dyDescent="0.2">
      <c r="B50" s="3" t="s">
        <v>47</v>
      </c>
      <c r="C50" s="3">
        <v>42</v>
      </c>
      <c r="D50" s="3">
        <v>42</v>
      </c>
      <c r="E50" s="10">
        <v>13.9</v>
      </c>
      <c r="F50" s="17">
        <f t="shared" si="3"/>
        <v>0.41666666666666663</v>
      </c>
      <c r="G50" s="17">
        <f t="shared" si="4"/>
        <v>1.5</v>
      </c>
      <c r="R50">
        <f t="shared" si="0"/>
        <v>0</v>
      </c>
      <c r="S50">
        <f t="shared" si="1"/>
        <v>13.9</v>
      </c>
      <c r="T50">
        <f t="shared" si="2"/>
        <v>3.8611111111111112</v>
      </c>
    </row>
    <row r="51" spans="2:20" x14ac:dyDescent="0.2">
      <c r="B51" s="3" t="s">
        <v>47</v>
      </c>
      <c r="C51" s="3">
        <v>43</v>
      </c>
      <c r="D51" s="3">
        <v>43</v>
      </c>
      <c r="E51" s="10">
        <v>15.4</v>
      </c>
      <c r="F51" s="17">
        <f t="shared" si="3"/>
        <v>0.37500000000000011</v>
      </c>
      <c r="G51" s="17">
        <f t="shared" si="4"/>
        <v>1.3500000000000005</v>
      </c>
      <c r="R51">
        <f t="shared" si="0"/>
        <v>0</v>
      </c>
      <c r="S51">
        <f t="shared" si="1"/>
        <v>15.4</v>
      </c>
      <c r="T51">
        <f t="shared" si="2"/>
        <v>4.2777777777777777</v>
      </c>
    </row>
    <row r="52" spans="2:20" x14ac:dyDescent="0.2">
      <c r="B52" s="3" t="s">
        <v>47</v>
      </c>
      <c r="C52" s="3">
        <v>44</v>
      </c>
      <c r="D52" s="3">
        <v>44</v>
      </c>
      <c r="E52" s="10">
        <v>16.600000000000001</v>
      </c>
      <c r="F52" s="17">
        <f t="shared" si="3"/>
        <v>0.29166666666666663</v>
      </c>
      <c r="G52" s="17">
        <f t="shared" si="4"/>
        <v>1.0499999999999998</v>
      </c>
      <c r="R52">
        <f t="shared" si="0"/>
        <v>0</v>
      </c>
      <c r="S52">
        <f t="shared" si="1"/>
        <v>16.600000000000001</v>
      </c>
      <c r="T52">
        <f t="shared" si="2"/>
        <v>4.6111111111111116</v>
      </c>
    </row>
    <row r="53" spans="2:20" x14ac:dyDescent="0.2">
      <c r="B53" s="3" t="s">
        <v>47</v>
      </c>
      <c r="C53" s="3">
        <v>45</v>
      </c>
      <c r="D53" s="3">
        <v>45</v>
      </c>
      <c r="E53" s="10">
        <v>17.5</v>
      </c>
      <c r="F53" s="17">
        <f t="shared" si="3"/>
        <v>0.23611111111111099</v>
      </c>
      <c r="G53" s="17">
        <f t="shared" si="4"/>
        <v>0.84999999999999964</v>
      </c>
      <c r="R53">
        <f t="shared" si="0"/>
        <v>0</v>
      </c>
      <c r="S53">
        <f t="shared" si="1"/>
        <v>17.5</v>
      </c>
      <c r="T53">
        <f t="shared" si="2"/>
        <v>4.8611111111111107</v>
      </c>
    </row>
    <row r="54" spans="2:20" x14ac:dyDescent="0.2">
      <c r="B54" s="3" t="s">
        <v>47</v>
      </c>
      <c r="C54" s="3">
        <v>46</v>
      </c>
      <c r="D54" s="3">
        <v>46</v>
      </c>
      <c r="E54" s="10">
        <v>18.3</v>
      </c>
      <c r="F54" s="17">
        <f t="shared" si="3"/>
        <v>0.19444444444444425</v>
      </c>
      <c r="G54" s="17">
        <f t="shared" si="4"/>
        <v>0.69999999999999929</v>
      </c>
      <c r="R54">
        <f t="shared" si="0"/>
        <v>0</v>
      </c>
      <c r="S54">
        <f t="shared" si="1"/>
        <v>18.3</v>
      </c>
      <c r="T54">
        <f t="shared" si="2"/>
        <v>5.083333333333333</v>
      </c>
    </row>
    <row r="55" spans="2:20" x14ac:dyDescent="0.2">
      <c r="B55" s="3" t="s">
        <v>47</v>
      </c>
      <c r="C55" s="3">
        <v>47</v>
      </c>
      <c r="D55" s="3">
        <v>47</v>
      </c>
      <c r="E55" s="10">
        <v>18.899999999999999</v>
      </c>
      <c r="F55" s="17">
        <f t="shared" si="3"/>
        <v>0.16666666666666657</v>
      </c>
      <c r="G55" s="17">
        <f t="shared" si="4"/>
        <v>0.59999999999999964</v>
      </c>
      <c r="R55">
        <f t="shared" si="0"/>
        <v>0</v>
      </c>
      <c r="S55">
        <f t="shared" si="1"/>
        <v>18.899999999999999</v>
      </c>
      <c r="T55">
        <f t="shared" si="2"/>
        <v>5.2499999999999991</v>
      </c>
    </row>
    <row r="56" spans="2:20" x14ac:dyDescent="0.2">
      <c r="B56" s="3" t="s">
        <v>47</v>
      </c>
      <c r="C56" s="3">
        <v>48</v>
      </c>
      <c r="D56" s="3">
        <v>48</v>
      </c>
      <c r="E56" s="10">
        <v>19.5</v>
      </c>
      <c r="F56" s="17">
        <f t="shared" si="3"/>
        <v>0.16666666666666705</v>
      </c>
      <c r="G56" s="17">
        <f t="shared" si="4"/>
        <v>0.60000000000000142</v>
      </c>
      <c r="R56">
        <f t="shared" si="0"/>
        <v>0</v>
      </c>
      <c r="S56">
        <f t="shared" si="1"/>
        <v>19.5</v>
      </c>
      <c r="T56">
        <f t="shared" si="2"/>
        <v>5.416666666666667</v>
      </c>
    </row>
    <row r="57" spans="2:20" x14ac:dyDescent="0.2">
      <c r="B57" s="3" t="s">
        <v>47</v>
      </c>
      <c r="C57" s="3">
        <v>49</v>
      </c>
      <c r="D57" s="3">
        <v>49</v>
      </c>
      <c r="E57" s="10">
        <v>20.100000000000001</v>
      </c>
      <c r="F57" s="17">
        <f t="shared" si="3"/>
        <v>0.18055555555555566</v>
      </c>
      <c r="G57" s="17">
        <f t="shared" si="4"/>
        <v>0.65000000000000036</v>
      </c>
      <c r="R57">
        <f t="shared" si="0"/>
        <v>0</v>
      </c>
      <c r="S57">
        <f t="shared" si="1"/>
        <v>20.100000000000001</v>
      </c>
      <c r="T57">
        <f t="shared" si="2"/>
        <v>5.5833333333333339</v>
      </c>
    </row>
    <row r="58" spans="2:20" x14ac:dyDescent="0.2">
      <c r="B58" s="3" t="s">
        <v>47</v>
      </c>
      <c r="C58" s="3">
        <v>50</v>
      </c>
      <c r="D58" s="3">
        <v>50</v>
      </c>
      <c r="E58" s="10">
        <v>20.8</v>
      </c>
      <c r="F58" s="17">
        <f t="shared" si="3"/>
        <v>0.20833333333333331</v>
      </c>
      <c r="G58" s="17">
        <f t="shared" si="4"/>
        <v>0.75</v>
      </c>
      <c r="R58">
        <f t="shared" si="0"/>
        <v>0</v>
      </c>
      <c r="S58">
        <f t="shared" si="1"/>
        <v>20.8</v>
      </c>
      <c r="T58">
        <f t="shared" si="2"/>
        <v>5.7777777777777777</v>
      </c>
    </row>
    <row r="59" spans="2:20" x14ac:dyDescent="0.2">
      <c r="B59" s="3" t="s">
        <v>47</v>
      </c>
      <c r="C59" s="3">
        <v>51</v>
      </c>
      <c r="D59" s="3">
        <v>51</v>
      </c>
      <c r="E59" s="10">
        <v>21.6</v>
      </c>
      <c r="F59" s="17">
        <f t="shared" si="3"/>
        <v>0.23611111111111099</v>
      </c>
      <c r="G59" s="17">
        <f t="shared" si="4"/>
        <v>0.84999999999999964</v>
      </c>
      <c r="R59">
        <f t="shared" si="0"/>
        <v>0</v>
      </c>
      <c r="S59">
        <f t="shared" si="1"/>
        <v>21.6</v>
      </c>
      <c r="T59">
        <f t="shared" si="2"/>
        <v>6</v>
      </c>
    </row>
    <row r="60" spans="2:20" x14ac:dyDescent="0.2">
      <c r="B60" s="3" t="s">
        <v>47</v>
      </c>
      <c r="C60" s="3">
        <v>52</v>
      </c>
      <c r="D60" s="3">
        <v>52</v>
      </c>
      <c r="E60" s="10">
        <v>22.5</v>
      </c>
      <c r="F60" s="17">
        <f t="shared" si="3"/>
        <v>0.22222222222222193</v>
      </c>
      <c r="G60" s="17">
        <f t="shared" si="4"/>
        <v>0.79999999999999893</v>
      </c>
      <c r="R60">
        <f t="shared" si="0"/>
        <v>0</v>
      </c>
      <c r="S60">
        <f t="shared" si="1"/>
        <v>22.5</v>
      </c>
      <c r="T60">
        <f t="shared" si="2"/>
        <v>6.25</v>
      </c>
    </row>
    <row r="61" spans="2:20" x14ac:dyDescent="0.2">
      <c r="B61" s="3" t="s">
        <v>47</v>
      </c>
      <c r="C61" s="3">
        <v>53</v>
      </c>
      <c r="D61" s="3">
        <v>53</v>
      </c>
      <c r="E61" s="10">
        <v>23.2</v>
      </c>
      <c r="F61" s="17">
        <f t="shared" si="3"/>
        <v>0.19444444444444425</v>
      </c>
      <c r="G61" s="17">
        <f t="shared" si="4"/>
        <v>0.69999999999999929</v>
      </c>
      <c r="R61">
        <f t="shared" si="0"/>
        <v>0</v>
      </c>
      <c r="S61">
        <f t="shared" si="1"/>
        <v>23.2</v>
      </c>
      <c r="T61">
        <f t="shared" si="2"/>
        <v>6.4444444444444438</v>
      </c>
    </row>
    <row r="62" spans="2:20" x14ac:dyDescent="0.2">
      <c r="B62" s="3" t="s">
        <v>47</v>
      </c>
      <c r="C62" s="3">
        <v>54</v>
      </c>
      <c r="D62" s="3">
        <v>54</v>
      </c>
      <c r="E62" s="10">
        <v>23.9</v>
      </c>
      <c r="F62" s="17">
        <f t="shared" si="3"/>
        <v>0.18055555555555566</v>
      </c>
      <c r="G62" s="17">
        <f t="shared" si="4"/>
        <v>0.65000000000000036</v>
      </c>
      <c r="R62">
        <f t="shared" si="0"/>
        <v>0</v>
      </c>
      <c r="S62">
        <f t="shared" si="1"/>
        <v>23.9</v>
      </c>
      <c r="T62">
        <f t="shared" si="2"/>
        <v>6.6388888888888884</v>
      </c>
    </row>
    <row r="63" spans="2:20" x14ac:dyDescent="0.2">
      <c r="B63" s="3" t="s">
        <v>47</v>
      </c>
      <c r="C63" s="3">
        <v>55</v>
      </c>
      <c r="D63" s="3">
        <v>55</v>
      </c>
      <c r="E63" s="10">
        <v>24.5</v>
      </c>
      <c r="F63" s="17">
        <f t="shared" si="3"/>
        <v>0.16666666666666705</v>
      </c>
      <c r="G63" s="17">
        <f t="shared" si="4"/>
        <v>0.60000000000000142</v>
      </c>
      <c r="R63">
        <f t="shared" si="0"/>
        <v>0</v>
      </c>
      <c r="S63">
        <f t="shared" si="1"/>
        <v>24.5</v>
      </c>
      <c r="T63">
        <f t="shared" si="2"/>
        <v>6.8055555555555554</v>
      </c>
    </row>
    <row r="64" spans="2:20" x14ac:dyDescent="0.2">
      <c r="B64" s="3" t="s">
        <v>47</v>
      </c>
      <c r="C64" s="3">
        <v>56</v>
      </c>
      <c r="D64" s="3">
        <v>56</v>
      </c>
      <c r="E64" s="10">
        <v>25.1</v>
      </c>
      <c r="F64" s="17">
        <f t="shared" si="3"/>
        <v>0.12499999999999981</v>
      </c>
      <c r="G64" s="17">
        <f t="shared" si="4"/>
        <v>0.44999999999999929</v>
      </c>
      <c r="R64">
        <f t="shared" si="0"/>
        <v>0</v>
      </c>
      <c r="S64">
        <f t="shared" si="1"/>
        <v>25.1</v>
      </c>
      <c r="T64">
        <f t="shared" si="2"/>
        <v>6.9722222222222223</v>
      </c>
    </row>
    <row r="65" spans="2:20" x14ac:dyDescent="0.2">
      <c r="B65" s="3" t="s">
        <v>47</v>
      </c>
      <c r="C65" s="3">
        <v>57</v>
      </c>
      <c r="D65" s="3">
        <v>57</v>
      </c>
      <c r="E65" s="10">
        <v>25.4</v>
      </c>
      <c r="F65" s="17">
        <f t="shared" si="3"/>
        <v>1.3888888888888593E-2</v>
      </c>
      <c r="G65" s="17">
        <f t="shared" si="4"/>
        <v>4.9999999999998934E-2</v>
      </c>
      <c r="R65">
        <f t="shared" si="0"/>
        <v>0</v>
      </c>
      <c r="S65">
        <f t="shared" si="1"/>
        <v>25.4</v>
      </c>
      <c r="T65">
        <f t="shared" si="2"/>
        <v>7.0555555555555554</v>
      </c>
    </row>
    <row r="66" spans="2:20" x14ac:dyDescent="0.2">
      <c r="B66" s="3" t="s">
        <v>47</v>
      </c>
      <c r="C66" s="3">
        <v>58</v>
      </c>
      <c r="D66" s="3">
        <v>58</v>
      </c>
      <c r="E66" s="10">
        <v>25.2</v>
      </c>
      <c r="F66" s="17">
        <f t="shared" si="3"/>
        <v>-0.16666666666666657</v>
      </c>
      <c r="G66" s="17">
        <f t="shared" si="4"/>
        <v>-0.59999999999999964</v>
      </c>
      <c r="R66">
        <f t="shared" si="0"/>
        <v>0</v>
      </c>
      <c r="S66">
        <f t="shared" si="1"/>
        <v>25.2</v>
      </c>
      <c r="T66">
        <f t="shared" si="2"/>
        <v>7</v>
      </c>
    </row>
    <row r="67" spans="2:20" x14ac:dyDescent="0.2">
      <c r="B67" s="3" t="s">
        <v>47</v>
      </c>
      <c r="C67" s="3">
        <v>59</v>
      </c>
      <c r="D67" s="3">
        <v>59</v>
      </c>
      <c r="E67" s="10">
        <v>24.2</v>
      </c>
      <c r="F67" s="17">
        <f t="shared" si="3"/>
        <v>-0.40277777777777757</v>
      </c>
      <c r="G67" s="17">
        <f t="shared" si="4"/>
        <v>-1.4499999999999993</v>
      </c>
      <c r="R67">
        <f t="shared" si="0"/>
        <v>0</v>
      </c>
      <c r="S67">
        <f t="shared" si="1"/>
        <v>24.2</v>
      </c>
      <c r="T67">
        <f t="shared" si="2"/>
        <v>6.7222222222222214</v>
      </c>
    </row>
    <row r="68" spans="2:20" x14ac:dyDescent="0.2">
      <c r="B68" s="3" t="s">
        <v>47</v>
      </c>
      <c r="C68" s="3">
        <v>60</v>
      </c>
      <c r="D68" s="3">
        <v>60</v>
      </c>
      <c r="E68" s="10">
        <v>22.3</v>
      </c>
      <c r="F68" s="17">
        <f t="shared" si="3"/>
        <v>-0.59722222222222232</v>
      </c>
      <c r="G68" s="17">
        <f t="shared" si="4"/>
        <v>-2.1500000000000004</v>
      </c>
      <c r="R68">
        <f t="shared" si="0"/>
        <v>0</v>
      </c>
      <c r="S68">
        <f t="shared" si="1"/>
        <v>22.3</v>
      </c>
      <c r="T68">
        <f t="shared" si="2"/>
        <v>6.1944444444444446</v>
      </c>
    </row>
    <row r="69" spans="2:20" x14ac:dyDescent="0.2">
      <c r="B69" s="3" t="s">
        <v>47</v>
      </c>
      <c r="C69" s="3">
        <v>61</v>
      </c>
      <c r="D69" s="3">
        <v>61</v>
      </c>
      <c r="E69" s="10">
        <v>19.899999999999999</v>
      </c>
      <c r="F69" s="17">
        <f t="shared" si="3"/>
        <v>-0.69444444444444442</v>
      </c>
      <c r="G69" s="17">
        <f t="shared" si="4"/>
        <v>-2.5</v>
      </c>
      <c r="R69">
        <f t="shared" si="0"/>
        <v>0</v>
      </c>
      <c r="S69">
        <f t="shared" si="1"/>
        <v>19.899999999999999</v>
      </c>
      <c r="T69">
        <f t="shared" si="2"/>
        <v>5.5277777777777777</v>
      </c>
    </row>
    <row r="70" spans="2:20" x14ac:dyDescent="0.2">
      <c r="B70" s="3" t="s">
        <v>47</v>
      </c>
      <c r="C70" s="3">
        <v>62</v>
      </c>
      <c r="D70" s="3">
        <v>62</v>
      </c>
      <c r="E70" s="10">
        <v>17.3</v>
      </c>
      <c r="F70" s="17">
        <f t="shared" si="3"/>
        <v>-0.7222222222222221</v>
      </c>
      <c r="G70" s="17">
        <f t="shared" si="4"/>
        <v>-2.5999999999999996</v>
      </c>
      <c r="R70">
        <f t="shared" si="0"/>
        <v>0</v>
      </c>
      <c r="S70">
        <f t="shared" si="1"/>
        <v>17.3</v>
      </c>
      <c r="T70">
        <f t="shared" si="2"/>
        <v>4.8055555555555554</v>
      </c>
    </row>
    <row r="71" spans="2:20" x14ac:dyDescent="0.2">
      <c r="B71" s="3" t="s">
        <v>47</v>
      </c>
      <c r="C71" s="3">
        <v>63</v>
      </c>
      <c r="D71" s="3">
        <v>63</v>
      </c>
      <c r="E71" s="10">
        <v>14.7</v>
      </c>
      <c r="F71" s="17">
        <f t="shared" si="3"/>
        <v>-0.72222222222222232</v>
      </c>
      <c r="G71" s="17">
        <f t="shared" si="4"/>
        <v>-2.6000000000000005</v>
      </c>
      <c r="R71">
        <f t="shared" si="0"/>
        <v>0</v>
      </c>
      <c r="S71">
        <f t="shared" si="1"/>
        <v>14.7</v>
      </c>
      <c r="T71">
        <f t="shared" si="2"/>
        <v>4.083333333333333</v>
      </c>
    </row>
    <row r="72" spans="2:20" x14ac:dyDescent="0.2">
      <c r="B72" s="3" t="s">
        <v>47</v>
      </c>
      <c r="C72" s="3">
        <v>64</v>
      </c>
      <c r="D72" s="3">
        <v>64</v>
      </c>
      <c r="E72" s="10">
        <v>12.1</v>
      </c>
      <c r="F72" s="17">
        <f t="shared" si="3"/>
        <v>-0.7222222222222221</v>
      </c>
      <c r="G72" s="17">
        <f t="shared" si="4"/>
        <v>-2.5999999999999996</v>
      </c>
      <c r="R72">
        <f t="shared" ref="R72:R135" si="5">IF(E72&lt;1,1,0)</f>
        <v>0</v>
      </c>
      <c r="S72">
        <f t="shared" ref="S72:S135" si="6">IF(R72=1,"",E72)</f>
        <v>12.1</v>
      </c>
      <c r="T72">
        <f t="shared" ref="T72:T135" si="7">E72/3.6</f>
        <v>3.3611111111111107</v>
      </c>
    </row>
    <row r="73" spans="2:20" x14ac:dyDescent="0.2">
      <c r="B73" s="3" t="s">
        <v>47</v>
      </c>
      <c r="C73" s="3">
        <v>65</v>
      </c>
      <c r="D73" s="3">
        <v>65</v>
      </c>
      <c r="E73" s="10">
        <v>9.5</v>
      </c>
      <c r="F73" s="17">
        <f t="shared" si="3"/>
        <v>-0.76388888888888884</v>
      </c>
      <c r="G73" s="17">
        <f t="shared" si="4"/>
        <v>-2.75</v>
      </c>
      <c r="R73">
        <f t="shared" si="5"/>
        <v>0</v>
      </c>
      <c r="S73">
        <f t="shared" si="6"/>
        <v>9.5</v>
      </c>
      <c r="T73">
        <f t="shared" si="7"/>
        <v>2.6388888888888888</v>
      </c>
    </row>
    <row r="74" spans="2:20" x14ac:dyDescent="0.2">
      <c r="B74" s="3" t="s">
        <v>47</v>
      </c>
      <c r="C74" s="3">
        <v>66</v>
      </c>
      <c r="D74" s="3">
        <v>66</v>
      </c>
      <c r="E74" s="10">
        <v>6.6</v>
      </c>
      <c r="F74" s="17">
        <f t="shared" si="3"/>
        <v>-0.75</v>
      </c>
      <c r="G74" s="17">
        <f t="shared" si="4"/>
        <v>-2.7</v>
      </c>
      <c r="R74">
        <f t="shared" si="5"/>
        <v>0</v>
      </c>
      <c r="S74">
        <f t="shared" si="6"/>
        <v>6.6</v>
      </c>
      <c r="T74">
        <f t="shared" si="7"/>
        <v>1.8333333333333333</v>
      </c>
    </row>
    <row r="75" spans="2:20" x14ac:dyDescent="0.2">
      <c r="B75" s="3" t="s">
        <v>47</v>
      </c>
      <c r="C75" s="3">
        <v>67</v>
      </c>
      <c r="D75" s="3">
        <v>67</v>
      </c>
      <c r="E75" s="10">
        <v>4.0999999999999996</v>
      </c>
      <c r="F75" s="17">
        <f t="shared" si="3"/>
        <v>-0.91666666666666663</v>
      </c>
      <c r="G75" s="17">
        <f t="shared" si="4"/>
        <v>-3.3</v>
      </c>
      <c r="R75">
        <f t="shared" si="5"/>
        <v>0</v>
      </c>
      <c r="S75">
        <f t="shared" si="6"/>
        <v>4.0999999999999996</v>
      </c>
      <c r="T75">
        <f t="shared" si="7"/>
        <v>1.1388888888888888</v>
      </c>
    </row>
    <row r="76" spans="2:20" x14ac:dyDescent="0.2">
      <c r="B76" s="3" t="s">
        <v>47</v>
      </c>
      <c r="C76" s="3">
        <v>68</v>
      </c>
      <c r="D76" s="3">
        <v>68</v>
      </c>
      <c r="E76" s="10">
        <v>0</v>
      </c>
      <c r="F76" s="17">
        <f t="shared" si="3"/>
        <v>-0.56944444444444442</v>
      </c>
      <c r="G76" s="17">
        <f t="shared" si="4"/>
        <v>-2.0499999999999998</v>
      </c>
      <c r="R76">
        <f t="shared" si="5"/>
        <v>1</v>
      </c>
      <c r="S76" t="str">
        <f t="shared" si="6"/>
        <v/>
      </c>
      <c r="T76">
        <f t="shared" si="7"/>
        <v>0</v>
      </c>
    </row>
    <row r="77" spans="2:20" x14ac:dyDescent="0.2">
      <c r="B77" s="3" t="s">
        <v>47</v>
      </c>
      <c r="C77" s="3">
        <v>69</v>
      </c>
      <c r="D77" s="3">
        <v>69</v>
      </c>
      <c r="E77" s="10">
        <v>0</v>
      </c>
      <c r="F77" s="17">
        <f t="shared" si="3"/>
        <v>0</v>
      </c>
      <c r="G77" s="17">
        <f t="shared" si="4"/>
        <v>0</v>
      </c>
      <c r="R77">
        <f t="shared" si="5"/>
        <v>1</v>
      </c>
      <c r="S77" t="str">
        <f t="shared" si="6"/>
        <v/>
      </c>
      <c r="T77">
        <f t="shared" si="7"/>
        <v>0</v>
      </c>
    </row>
    <row r="78" spans="2:20" x14ac:dyDescent="0.2">
      <c r="B78" s="3" t="s">
        <v>47</v>
      </c>
      <c r="C78" s="3">
        <v>70</v>
      </c>
      <c r="D78" s="3">
        <v>70</v>
      </c>
      <c r="E78" s="10">
        <v>0</v>
      </c>
      <c r="F78" s="17">
        <f t="shared" ref="F78:F141" si="8">($E79-$E77)/2/3.6</f>
        <v>0</v>
      </c>
      <c r="G78" s="17">
        <f t="shared" ref="G78:G141" si="9">($E79-$E77)/2</f>
        <v>0</v>
      </c>
      <c r="R78">
        <f t="shared" si="5"/>
        <v>1</v>
      </c>
      <c r="S78" t="str">
        <f t="shared" si="6"/>
        <v/>
      </c>
      <c r="T78">
        <f t="shared" si="7"/>
        <v>0</v>
      </c>
    </row>
    <row r="79" spans="2:20" x14ac:dyDescent="0.2">
      <c r="B79" s="3" t="s">
        <v>47</v>
      </c>
      <c r="C79" s="3">
        <v>71</v>
      </c>
      <c r="D79" s="3">
        <v>71</v>
      </c>
      <c r="E79" s="10">
        <v>0</v>
      </c>
      <c r="F79" s="17">
        <f t="shared" si="8"/>
        <v>0</v>
      </c>
      <c r="G79" s="17">
        <f t="shared" si="9"/>
        <v>0</v>
      </c>
      <c r="R79">
        <f t="shared" si="5"/>
        <v>1</v>
      </c>
      <c r="S79" t="str">
        <f t="shared" si="6"/>
        <v/>
      </c>
      <c r="T79">
        <f t="shared" si="7"/>
        <v>0</v>
      </c>
    </row>
    <row r="80" spans="2:20" x14ac:dyDescent="0.2">
      <c r="B80" s="3" t="s">
        <v>47</v>
      </c>
      <c r="C80" s="3">
        <v>72</v>
      </c>
      <c r="D80" s="3">
        <v>72</v>
      </c>
      <c r="E80" s="10">
        <v>0</v>
      </c>
      <c r="F80" s="17">
        <f t="shared" si="8"/>
        <v>0</v>
      </c>
      <c r="G80" s="17">
        <f t="shared" si="9"/>
        <v>0</v>
      </c>
      <c r="R80">
        <f t="shared" si="5"/>
        <v>1</v>
      </c>
      <c r="S80" t="str">
        <f t="shared" si="6"/>
        <v/>
      </c>
      <c r="T80">
        <f t="shared" si="7"/>
        <v>0</v>
      </c>
    </row>
    <row r="81" spans="2:20" x14ac:dyDescent="0.2">
      <c r="B81" s="3" t="s">
        <v>47</v>
      </c>
      <c r="C81" s="3">
        <v>73</v>
      </c>
      <c r="D81" s="3">
        <v>73</v>
      </c>
      <c r="E81" s="10">
        <v>0</v>
      </c>
      <c r="F81" s="17">
        <f t="shared" si="8"/>
        <v>0</v>
      </c>
      <c r="G81" s="17">
        <f t="shared" si="9"/>
        <v>0</v>
      </c>
      <c r="R81">
        <f t="shared" si="5"/>
        <v>1</v>
      </c>
      <c r="S81" t="str">
        <f t="shared" si="6"/>
        <v/>
      </c>
      <c r="T81">
        <f t="shared" si="7"/>
        <v>0</v>
      </c>
    </row>
    <row r="82" spans="2:20" x14ac:dyDescent="0.2">
      <c r="B82" s="3" t="s">
        <v>47</v>
      </c>
      <c r="C82" s="3">
        <v>74</v>
      </c>
      <c r="D82" s="3">
        <v>74</v>
      </c>
      <c r="E82" s="10">
        <v>0</v>
      </c>
      <c r="F82" s="17">
        <f t="shared" si="8"/>
        <v>0</v>
      </c>
      <c r="G82" s="17">
        <f t="shared" si="9"/>
        <v>0</v>
      </c>
      <c r="R82">
        <f t="shared" si="5"/>
        <v>1</v>
      </c>
      <c r="S82" t="str">
        <f t="shared" si="6"/>
        <v/>
      </c>
      <c r="T82">
        <f t="shared" si="7"/>
        <v>0</v>
      </c>
    </row>
    <row r="83" spans="2:20" x14ac:dyDescent="0.2">
      <c r="B83" s="3" t="s">
        <v>47</v>
      </c>
      <c r="C83" s="3">
        <v>75</v>
      </c>
      <c r="D83" s="3">
        <v>75</v>
      </c>
      <c r="E83" s="10">
        <v>0</v>
      </c>
      <c r="F83" s="17">
        <f t="shared" si="8"/>
        <v>0</v>
      </c>
      <c r="G83" s="17">
        <f t="shared" si="9"/>
        <v>0</v>
      </c>
      <c r="R83">
        <f t="shared" si="5"/>
        <v>1</v>
      </c>
      <c r="S83" t="str">
        <f t="shared" si="6"/>
        <v/>
      </c>
      <c r="T83">
        <f t="shared" si="7"/>
        <v>0</v>
      </c>
    </row>
    <row r="84" spans="2:20" x14ac:dyDescent="0.2">
      <c r="B84" s="3" t="s">
        <v>47</v>
      </c>
      <c r="C84" s="3">
        <v>76</v>
      </c>
      <c r="D84" s="3">
        <v>76</v>
      </c>
      <c r="E84" s="10">
        <v>0</v>
      </c>
      <c r="F84" s="17">
        <f t="shared" si="8"/>
        <v>0</v>
      </c>
      <c r="G84" s="17">
        <f t="shared" si="9"/>
        <v>0</v>
      </c>
      <c r="R84">
        <f t="shared" si="5"/>
        <v>1</v>
      </c>
      <c r="S84" t="str">
        <f t="shared" si="6"/>
        <v/>
      </c>
      <c r="T84">
        <f t="shared" si="7"/>
        <v>0</v>
      </c>
    </row>
    <row r="85" spans="2:20" x14ac:dyDescent="0.2">
      <c r="B85" s="3" t="s">
        <v>47</v>
      </c>
      <c r="C85" s="3">
        <v>77</v>
      </c>
      <c r="D85" s="3">
        <v>77</v>
      </c>
      <c r="E85" s="10">
        <v>0</v>
      </c>
      <c r="F85" s="17">
        <f t="shared" si="8"/>
        <v>0</v>
      </c>
      <c r="G85" s="17">
        <f t="shared" si="9"/>
        <v>0</v>
      </c>
      <c r="R85">
        <f t="shared" si="5"/>
        <v>1</v>
      </c>
      <c r="S85" t="str">
        <f t="shared" si="6"/>
        <v/>
      </c>
      <c r="T85">
        <f t="shared" si="7"/>
        <v>0</v>
      </c>
    </row>
    <row r="86" spans="2:20" x14ac:dyDescent="0.2">
      <c r="B86" s="3" t="s">
        <v>47</v>
      </c>
      <c r="C86" s="3">
        <v>78</v>
      </c>
      <c r="D86" s="3">
        <v>78</v>
      </c>
      <c r="E86" s="10">
        <v>0</v>
      </c>
      <c r="F86" s="17">
        <f t="shared" si="8"/>
        <v>0</v>
      </c>
      <c r="G86" s="17">
        <f t="shared" si="9"/>
        <v>0</v>
      </c>
      <c r="R86">
        <f t="shared" si="5"/>
        <v>1</v>
      </c>
      <c r="S86" t="str">
        <f t="shared" si="6"/>
        <v/>
      </c>
      <c r="T86">
        <f t="shared" si="7"/>
        <v>0</v>
      </c>
    </row>
    <row r="87" spans="2:20" x14ac:dyDescent="0.2">
      <c r="B87" s="3" t="s">
        <v>47</v>
      </c>
      <c r="C87" s="3">
        <v>79</v>
      </c>
      <c r="D87" s="3">
        <v>79</v>
      </c>
      <c r="E87" s="10">
        <v>0</v>
      </c>
      <c r="F87" s="17">
        <f t="shared" si="8"/>
        <v>0</v>
      </c>
      <c r="G87" s="17">
        <f t="shared" si="9"/>
        <v>0</v>
      </c>
      <c r="R87">
        <f t="shared" si="5"/>
        <v>1</v>
      </c>
      <c r="S87" t="str">
        <f t="shared" si="6"/>
        <v/>
      </c>
      <c r="T87">
        <f t="shared" si="7"/>
        <v>0</v>
      </c>
    </row>
    <row r="88" spans="2:20" x14ac:dyDescent="0.2">
      <c r="B88" s="3" t="s">
        <v>47</v>
      </c>
      <c r="C88" s="3">
        <v>80</v>
      </c>
      <c r="D88" s="3">
        <v>80</v>
      </c>
      <c r="E88" s="10">
        <v>0</v>
      </c>
      <c r="F88" s="17">
        <f t="shared" si="8"/>
        <v>0</v>
      </c>
      <c r="G88" s="17">
        <f t="shared" si="9"/>
        <v>0</v>
      </c>
      <c r="R88">
        <f t="shared" si="5"/>
        <v>1</v>
      </c>
      <c r="S88" t="str">
        <f t="shared" si="6"/>
        <v/>
      </c>
      <c r="T88">
        <f t="shared" si="7"/>
        <v>0</v>
      </c>
    </row>
    <row r="89" spans="2:20" x14ac:dyDescent="0.2">
      <c r="B89" s="3" t="s">
        <v>47</v>
      </c>
      <c r="C89" s="3">
        <v>81</v>
      </c>
      <c r="D89" s="3">
        <v>81</v>
      </c>
      <c r="E89" s="10">
        <v>0</v>
      </c>
      <c r="F89" s="17">
        <f t="shared" si="8"/>
        <v>0</v>
      </c>
      <c r="G89" s="17">
        <f t="shared" si="9"/>
        <v>0</v>
      </c>
      <c r="R89">
        <f t="shared" si="5"/>
        <v>1</v>
      </c>
      <c r="S89" t="str">
        <f t="shared" si="6"/>
        <v/>
      </c>
      <c r="T89">
        <f t="shared" si="7"/>
        <v>0</v>
      </c>
    </row>
    <row r="90" spans="2:20" x14ac:dyDescent="0.2">
      <c r="B90" s="3" t="s">
        <v>47</v>
      </c>
      <c r="C90" s="3">
        <v>82</v>
      </c>
      <c r="D90" s="3">
        <v>82</v>
      </c>
      <c r="E90" s="10">
        <v>0</v>
      </c>
      <c r="F90" s="17">
        <f t="shared" si="8"/>
        <v>0</v>
      </c>
      <c r="G90" s="17">
        <f t="shared" si="9"/>
        <v>0</v>
      </c>
      <c r="R90">
        <f t="shared" si="5"/>
        <v>1</v>
      </c>
      <c r="S90" t="str">
        <f t="shared" si="6"/>
        <v/>
      </c>
      <c r="T90">
        <f t="shared" si="7"/>
        <v>0</v>
      </c>
    </row>
    <row r="91" spans="2:20" x14ac:dyDescent="0.2">
      <c r="B91" s="3" t="s">
        <v>47</v>
      </c>
      <c r="C91" s="3">
        <v>83</v>
      </c>
      <c r="D91" s="3">
        <v>83</v>
      </c>
      <c r="E91" s="10">
        <v>0</v>
      </c>
      <c r="F91" s="17">
        <f t="shared" si="8"/>
        <v>0</v>
      </c>
      <c r="G91" s="17">
        <f t="shared" si="9"/>
        <v>0</v>
      </c>
      <c r="R91">
        <f t="shared" si="5"/>
        <v>1</v>
      </c>
      <c r="S91" t="str">
        <f t="shared" si="6"/>
        <v/>
      </c>
      <c r="T91">
        <f t="shared" si="7"/>
        <v>0</v>
      </c>
    </row>
    <row r="92" spans="2:20" x14ac:dyDescent="0.2">
      <c r="B92" s="3" t="s">
        <v>47</v>
      </c>
      <c r="C92" s="3">
        <v>84</v>
      </c>
      <c r="D92" s="3">
        <v>84</v>
      </c>
      <c r="E92" s="10">
        <v>0</v>
      </c>
      <c r="F92" s="17">
        <f t="shared" si="8"/>
        <v>0</v>
      </c>
      <c r="G92" s="17">
        <f t="shared" si="9"/>
        <v>0</v>
      </c>
      <c r="R92">
        <f t="shared" si="5"/>
        <v>1</v>
      </c>
      <c r="S92" t="str">
        <f t="shared" si="6"/>
        <v/>
      </c>
      <c r="T92">
        <f t="shared" si="7"/>
        <v>0</v>
      </c>
    </row>
    <row r="93" spans="2:20" x14ac:dyDescent="0.2">
      <c r="B93" s="3" t="s">
        <v>47</v>
      </c>
      <c r="C93" s="3">
        <v>85</v>
      </c>
      <c r="D93" s="3">
        <v>85</v>
      </c>
      <c r="E93" s="10">
        <v>0</v>
      </c>
      <c r="F93" s="17">
        <f t="shared" si="8"/>
        <v>0</v>
      </c>
      <c r="G93" s="17">
        <f t="shared" si="9"/>
        <v>0</v>
      </c>
      <c r="R93">
        <f t="shared" si="5"/>
        <v>1</v>
      </c>
      <c r="S93" t="str">
        <f t="shared" si="6"/>
        <v/>
      </c>
      <c r="T93">
        <f t="shared" si="7"/>
        <v>0</v>
      </c>
    </row>
    <row r="94" spans="2:20" x14ac:dyDescent="0.2">
      <c r="B94" s="3" t="s">
        <v>47</v>
      </c>
      <c r="C94" s="3">
        <v>86</v>
      </c>
      <c r="D94" s="3">
        <v>86</v>
      </c>
      <c r="E94" s="10">
        <v>0</v>
      </c>
      <c r="F94" s="17">
        <f t="shared" si="8"/>
        <v>0</v>
      </c>
      <c r="G94" s="17">
        <f t="shared" si="9"/>
        <v>0</v>
      </c>
      <c r="R94">
        <f t="shared" si="5"/>
        <v>1</v>
      </c>
      <c r="S94" t="str">
        <f t="shared" si="6"/>
        <v/>
      </c>
      <c r="T94">
        <f t="shared" si="7"/>
        <v>0</v>
      </c>
    </row>
    <row r="95" spans="2:20" x14ac:dyDescent="0.2">
      <c r="B95" s="3" t="s">
        <v>47</v>
      </c>
      <c r="C95" s="3">
        <v>87</v>
      </c>
      <c r="D95" s="3">
        <v>87</v>
      </c>
      <c r="E95" s="10">
        <v>0</v>
      </c>
      <c r="F95" s="17">
        <f t="shared" si="8"/>
        <v>0</v>
      </c>
      <c r="G95" s="17">
        <f t="shared" si="9"/>
        <v>0</v>
      </c>
      <c r="R95">
        <f t="shared" si="5"/>
        <v>1</v>
      </c>
      <c r="S95" t="str">
        <f t="shared" si="6"/>
        <v/>
      </c>
      <c r="T95">
        <f t="shared" si="7"/>
        <v>0</v>
      </c>
    </row>
    <row r="96" spans="2:20" x14ac:dyDescent="0.2">
      <c r="B96" s="3" t="s">
        <v>47</v>
      </c>
      <c r="C96" s="3">
        <v>88</v>
      </c>
      <c r="D96" s="3">
        <v>88</v>
      </c>
      <c r="E96" s="10">
        <v>0</v>
      </c>
      <c r="F96" s="17">
        <f t="shared" si="8"/>
        <v>0</v>
      </c>
      <c r="G96" s="17">
        <f t="shared" si="9"/>
        <v>0</v>
      </c>
      <c r="R96">
        <f t="shared" si="5"/>
        <v>1</v>
      </c>
      <c r="S96" t="str">
        <f t="shared" si="6"/>
        <v/>
      </c>
      <c r="T96">
        <f t="shared" si="7"/>
        <v>0</v>
      </c>
    </row>
    <row r="97" spans="2:20" x14ac:dyDescent="0.2">
      <c r="B97" s="3" t="s">
        <v>47</v>
      </c>
      <c r="C97" s="3">
        <v>89</v>
      </c>
      <c r="D97" s="3">
        <v>89</v>
      </c>
      <c r="E97" s="10">
        <v>0</v>
      </c>
      <c r="F97" s="17">
        <f t="shared" si="8"/>
        <v>0</v>
      </c>
      <c r="G97" s="17">
        <f t="shared" si="9"/>
        <v>0</v>
      </c>
      <c r="R97">
        <f t="shared" si="5"/>
        <v>1</v>
      </c>
      <c r="S97" t="str">
        <f t="shared" si="6"/>
        <v/>
      </c>
      <c r="T97">
        <f t="shared" si="7"/>
        <v>0</v>
      </c>
    </row>
    <row r="98" spans="2:20" x14ac:dyDescent="0.2">
      <c r="B98" s="3" t="s">
        <v>47</v>
      </c>
      <c r="C98" s="3">
        <v>90</v>
      </c>
      <c r="D98" s="3">
        <v>90</v>
      </c>
      <c r="E98" s="10">
        <v>0</v>
      </c>
      <c r="F98" s="17">
        <f t="shared" si="8"/>
        <v>0</v>
      </c>
      <c r="G98" s="17">
        <f t="shared" si="9"/>
        <v>0</v>
      </c>
      <c r="R98">
        <f t="shared" si="5"/>
        <v>1</v>
      </c>
      <c r="S98" t="str">
        <f t="shared" si="6"/>
        <v/>
      </c>
      <c r="T98">
        <f t="shared" si="7"/>
        <v>0</v>
      </c>
    </row>
    <row r="99" spans="2:20" x14ac:dyDescent="0.2">
      <c r="B99" s="3" t="s">
        <v>47</v>
      </c>
      <c r="C99" s="3">
        <v>91</v>
      </c>
      <c r="D99" s="3">
        <v>91</v>
      </c>
      <c r="E99" s="10">
        <v>0</v>
      </c>
      <c r="F99" s="17">
        <f t="shared" si="8"/>
        <v>0</v>
      </c>
      <c r="G99" s="17">
        <f t="shared" si="9"/>
        <v>0</v>
      </c>
      <c r="R99">
        <f t="shared" si="5"/>
        <v>1</v>
      </c>
      <c r="S99" t="str">
        <f t="shared" si="6"/>
        <v/>
      </c>
      <c r="T99">
        <f t="shared" si="7"/>
        <v>0</v>
      </c>
    </row>
    <row r="100" spans="2:20" x14ac:dyDescent="0.2">
      <c r="B100" s="3" t="s">
        <v>47</v>
      </c>
      <c r="C100" s="3">
        <v>92</v>
      </c>
      <c r="D100" s="3">
        <v>92</v>
      </c>
      <c r="E100" s="10">
        <v>0</v>
      </c>
      <c r="F100" s="17">
        <f t="shared" si="8"/>
        <v>0</v>
      </c>
      <c r="G100" s="17">
        <f t="shared" si="9"/>
        <v>0</v>
      </c>
      <c r="R100">
        <f t="shared" si="5"/>
        <v>1</v>
      </c>
      <c r="S100" t="str">
        <f t="shared" si="6"/>
        <v/>
      </c>
      <c r="T100">
        <f t="shared" si="7"/>
        <v>0</v>
      </c>
    </row>
    <row r="101" spans="2:20" x14ac:dyDescent="0.2">
      <c r="B101" s="3" t="s">
        <v>47</v>
      </c>
      <c r="C101" s="3">
        <v>93</v>
      </c>
      <c r="D101" s="3">
        <v>93</v>
      </c>
      <c r="E101" s="10">
        <v>0</v>
      </c>
      <c r="F101" s="17">
        <f t="shared" si="8"/>
        <v>0</v>
      </c>
      <c r="G101" s="17">
        <f t="shared" si="9"/>
        <v>0</v>
      </c>
      <c r="R101">
        <f t="shared" si="5"/>
        <v>1</v>
      </c>
      <c r="S101" t="str">
        <f t="shared" si="6"/>
        <v/>
      </c>
      <c r="T101">
        <f t="shared" si="7"/>
        <v>0</v>
      </c>
    </row>
    <row r="102" spans="2:20" x14ac:dyDescent="0.2">
      <c r="B102" s="3" t="s">
        <v>47</v>
      </c>
      <c r="C102" s="3">
        <v>94</v>
      </c>
      <c r="D102" s="3">
        <v>94</v>
      </c>
      <c r="E102" s="10">
        <v>0</v>
      </c>
      <c r="F102" s="17">
        <f t="shared" si="8"/>
        <v>0</v>
      </c>
      <c r="G102" s="17">
        <f t="shared" si="9"/>
        <v>0</v>
      </c>
      <c r="R102">
        <f t="shared" si="5"/>
        <v>1</v>
      </c>
      <c r="S102" t="str">
        <f t="shared" si="6"/>
        <v/>
      </c>
      <c r="T102">
        <f t="shared" si="7"/>
        <v>0</v>
      </c>
    </row>
    <row r="103" spans="2:20" x14ac:dyDescent="0.2">
      <c r="B103" s="3" t="s">
        <v>47</v>
      </c>
      <c r="C103" s="3">
        <v>95</v>
      </c>
      <c r="D103" s="3">
        <v>95</v>
      </c>
      <c r="E103" s="10">
        <v>0</v>
      </c>
      <c r="F103" s="17">
        <f t="shared" si="8"/>
        <v>0</v>
      </c>
      <c r="G103" s="17">
        <f t="shared" si="9"/>
        <v>0</v>
      </c>
      <c r="R103">
        <f t="shared" si="5"/>
        <v>1</v>
      </c>
      <c r="S103" t="str">
        <f t="shared" si="6"/>
        <v/>
      </c>
      <c r="T103">
        <f t="shared" si="7"/>
        <v>0</v>
      </c>
    </row>
    <row r="104" spans="2:20" x14ac:dyDescent="0.2">
      <c r="B104" s="3" t="s">
        <v>47</v>
      </c>
      <c r="C104" s="3">
        <v>96</v>
      </c>
      <c r="D104" s="3">
        <v>96</v>
      </c>
      <c r="E104" s="10">
        <v>0</v>
      </c>
      <c r="F104" s="17">
        <f t="shared" si="8"/>
        <v>0</v>
      </c>
      <c r="G104" s="17">
        <f t="shared" si="9"/>
        <v>0</v>
      </c>
      <c r="R104">
        <f t="shared" si="5"/>
        <v>1</v>
      </c>
      <c r="S104" t="str">
        <f t="shared" si="6"/>
        <v/>
      </c>
      <c r="T104">
        <f t="shared" si="7"/>
        <v>0</v>
      </c>
    </row>
    <row r="105" spans="2:20" x14ac:dyDescent="0.2">
      <c r="B105" s="3" t="s">
        <v>47</v>
      </c>
      <c r="C105" s="3">
        <v>97</v>
      </c>
      <c r="D105" s="3">
        <v>97</v>
      </c>
      <c r="E105" s="10">
        <v>0</v>
      </c>
      <c r="F105" s="17">
        <f t="shared" si="8"/>
        <v>0</v>
      </c>
      <c r="G105" s="17">
        <f t="shared" si="9"/>
        <v>0</v>
      </c>
      <c r="R105">
        <f t="shared" si="5"/>
        <v>1</v>
      </c>
      <c r="S105" t="str">
        <f t="shared" si="6"/>
        <v/>
      </c>
      <c r="T105">
        <f t="shared" si="7"/>
        <v>0</v>
      </c>
    </row>
    <row r="106" spans="2:20" x14ac:dyDescent="0.2">
      <c r="B106" s="3" t="s">
        <v>47</v>
      </c>
      <c r="C106" s="3">
        <v>98</v>
      </c>
      <c r="D106" s="3">
        <v>98</v>
      </c>
      <c r="E106" s="10">
        <v>0</v>
      </c>
      <c r="F106" s="17">
        <f t="shared" si="8"/>
        <v>0</v>
      </c>
      <c r="G106" s="17">
        <f t="shared" si="9"/>
        <v>0</v>
      </c>
      <c r="R106">
        <f t="shared" si="5"/>
        <v>1</v>
      </c>
      <c r="S106" t="str">
        <f t="shared" si="6"/>
        <v/>
      </c>
      <c r="T106">
        <f t="shared" si="7"/>
        <v>0</v>
      </c>
    </row>
    <row r="107" spans="2:20" x14ac:dyDescent="0.2">
      <c r="B107" s="3" t="s">
        <v>47</v>
      </c>
      <c r="C107" s="3">
        <v>99</v>
      </c>
      <c r="D107" s="3">
        <v>99</v>
      </c>
      <c r="E107" s="10">
        <v>0</v>
      </c>
      <c r="F107" s="17">
        <f t="shared" si="8"/>
        <v>0</v>
      </c>
      <c r="G107" s="17">
        <f t="shared" si="9"/>
        <v>0</v>
      </c>
      <c r="R107">
        <f t="shared" si="5"/>
        <v>1</v>
      </c>
      <c r="S107" t="str">
        <f t="shared" si="6"/>
        <v/>
      </c>
      <c r="T107">
        <f t="shared" si="7"/>
        <v>0</v>
      </c>
    </row>
    <row r="108" spans="2:20" x14ac:dyDescent="0.2">
      <c r="B108" s="3" t="s">
        <v>47</v>
      </c>
      <c r="C108" s="3">
        <v>100</v>
      </c>
      <c r="D108" s="3">
        <v>100</v>
      </c>
      <c r="E108" s="10">
        <v>0</v>
      </c>
      <c r="F108" s="17">
        <f t="shared" si="8"/>
        <v>0</v>
      </c>
      <c r="G108" s="17">
        <f t="shared" si="9"/>
        <v>0</v>
      </c>
      <c r="R108">
        <f t="shared" si="5"/>
        <v>1</v>
      </c>
      <c r="S108" t="str">
        <f t="shared" si="6"/>
        <v/>
      </c>
      <c r="T108">
        <f t="shared" si="7"/>
        <v>0</v>
      </c>
    </row>
    <row r="109" spans="2:20" x14ac:dyDescent="0.2">
      <c r="B109" s="3" t="s">
        <v>47</v>
      </c>
      <c r="C109" s="3">
        <v>101</v>
      </c>
      <c r="D109" s="3">
        <v>101</v>
      </c>
      <c r="E109" s="10">
        <v>0</v>
      </c>
      <c r="F109" s="17">
        <f t="shared" si="8"/>
        <v>0</v>
      </c>
      <c r="G109" s="17">
        <f t="shared" si="9"/>
        <v>0</v>
      </c>
      <c r="R109">
        <f t="shared" si="5"/>
        <v>1</v>
      </c>
      <c r="S109" t="str">
        <f t="shared" si="6"/>
        <v/>
      </c>
      <c r="T109">
        <f t="shared" si="7"/>
        <v>0</v>
      </c>
    </row>
    <row r="110" spans="2:20" x14ac:dyDescent="0.2">
      <c r="B110" s="3" t="s">
        <v>47</v>
      </c>
      <c r="C110" s="3">
        <v>102</v>
      </c>
      <c r="D110" s="3">
        <v>102</v>
      </c>
      <c r="E110" s="10">
        <v>0</v>
      </c>
      <c r="F110" s="17">
        <f t="shared" si="8"/>
        <v>0</v>
      </c>
      <c r="G110" s="17">
        <f t="shared" si="9"/>
        <v>0</v>
      </c>
      <c r="R110">
        <f t="shared" si="5"/>
        <v>1</v>
      </c>
      <c r="S110" t="str">
        <f t="shared" si="6"/>
        <v/>
      </c>
      <c r="T110">
        <f t="shared" si="7"/>
        <v>0</v>
      </c>
    </row>
    <row r="111" spans="2:20" x14ac:dyDescent="0.2">
      <c r="B111" s="3" t="s">
        <v>47</v>
      </c>
      <c r="C111" s="3">
        <v>103</v>
      </c>
      <c r="D111" s="3">
        <v>103</v>
      </c>
      <c r="E111" s="10">
        <v>0</v>
      </c>
      <c r="F111" s="17">
        <f t="shared" si="8"/>
        <v>0</v>
      </c>
      <c r="G111" s="17">
        <f t="shared" si="9"/>
        <v>0</v>
      </c>
      <c r="R111">
        <f t="shared" si="5"/>
        <v>1</v>
      </c>
      <c r="S111" t="str">
        <f t="shared" si="6"/>
        <v/>
      </c>
      <c r="T111">
        <f t="shared" si="7"/>
        <v>0</v>
      </c>
    </row>
    <row r="112" spans="2:20" x14ac:dyDescent="0.2">
      <c r="B112" s="3" t="s">
        <v>47</v>
      </c>
      <c r="C112" s="3">
        <v>104</v>
      </c>
      <c r="D112" s="3">
        <v>104</v>
      </c>
      <c r="E112" s="10">
        <v>0</v>
      </c>
      <c r="F112" s="17">
        <f t="shared" si="8"/>
        <v>0</v>
      </c>
      <c r="G112" s="17">
        <f t="shared" si="9"/>
        <v>0</v>
      </c>
      <c r="R112">
        <f t="shared" si="5"/>
        <v>1</v>
      </c>
      <c r="S112" t="str">
        <f t="shared" si="6"/>
        <v/>
      </c>
      <c r="T112">
        <f t="shared" si="7"/>
        <v>0</v>
      </c>
    </row>
    <row r="113" spans="2:20" x14ac:dyDescent="0.2">
      <c r="B113" s="3" t="s">
        <v>47</v>
      </c>
      <c r="C113" s="3">
        <v>105</v>
      </c>
      <c r="D113" s="3">
        <v>105</v>
      </c>
      <c r="E113" s="10">
        <v>0</v>
      </c>
      <c r="F113" s="17">
        <f t="shared" si="8"/>
        <v>0</v>
      </c>
      <c r="G113" s="17">
        <f t="shared" si="9"/>
        <v>0</v>
      </c>
      <c r="R113">
        <f t="shared" si="5"/>
        <v>1</v>
      </c>
      <c r="S113" t="str">
        <f t="shared" si="6"/>
        <v/>
      </c>
      <c r="T113">
        <f t="shared" si="7"/>
        <v>0</v>
      </c>
    </row>
    <row r="114" spans="2:20" x14ac:dyDescent="0.2">
      <c r="B114" s="3" t="s">
        <v>47</v>
      </c>
      <c r="C114" s="3">
        <v>106</v>
      </c>
      <c r="D114" s="3">
        <v>106</v>
      </c>
      <c r="E114" s="10">
        <v>0</v>
      </c>
      <c r="F114" s="17">
        <f t="shared" si="8"/>
        <v>0</v>
      </c>
      <c r="G114" s="17">
        <f t="shared" si="9"/>
        <v>0</v>
      </c>
      <c r="R114">
        <f t="shared" si="5"/>
        <v>1</v>
      </c>
      <c r="S114" t="str">
        <f t="shared" si="6"/>
        <v/>
      </c>
      <c r="T114">
        <f t="shared" si="7"/>
        <v>0</v>
      </c>
    </row>
    <row r="115" spans="2:20" x14ac:dyDescent="0.2">
      <c r="B115" s="3" t="s">
        <v>47</v>
      </c>
      <c r="C115" s="3">
        <v>107</v>
      </c>
      <c r="D115" s="3">
        <v>107</v>
      </c>
      <c r="E115" s="10">
        <v>0</v>
      </c>
      <c r="F115" s="17">
        <f t="shared" si="8"/>
        <v>9.722222222222221E-2</v>
      </c>
      <c r="G115" s="17">
        <f t="shared" si="9"/>
        <v>0.35</v>
      </c>
      <c r="R115">
        <f t="shared" si="5"/>
        <v>1</v>
      </c>
      <c r="S115" t="str">
        <f t="shared" si="6"/>
        <v/>
      </c>
      <c r="T115">
        <f t="shared" si="7"/>
        <v>0</v>
      </c>
    </row>
    <row r="116" spans="2:20" x14ac:dyDescent="0.2">
      <c r="B116" s="3" t="s">
        <v>47</v>
      </c>
      <c r="C116" s="3">
        <v>108</v>
      </c>
      <c r="D116" s="3">
        <v>108</v>
      </c>
      <c r="E116" s="10">
        <v>0.7</v>
      </c>
      <c r="F116" s="17">
        <f t="shared" si="8"/>
        <v>0.15277777777777779</v>
      </c>
      <c r="G116" s="17">
        <f t="shared" si="9"/>
        <v>0.55000000000000004</v>
      </c>
      <c r="R116">
        <f t="shared" si="5"/>
        <v>1</v>
      </c>
      <c r="S116" t="str">
        <f t="shared" si="6"/>
        <v/>
      </c>
      <c r="T116">
        <f t="shared" si="7"/>
        <v>0.19444444444444442</v>
      </c>
    </row>
    <row r="117" spans="2:20" x14ac:dyDescent="0.2">
      <c r="B117" s="3" t="s">
        <v>47</v>
      </c>
      <c r="C117" s="3">
        <v>109</v>
      </c>
      <c r="D117" s="3">
        <v>109</v>
      </c>
      <c r="E117" s="10">
        <v>1.1000000000000001</v>
      </c>
      <c r="F117" s="17">
        <f t="shared" si="8"/>
        <v>0.11111111111111112</v>
      </c>
      <c r="G117" s="17">
        <f t="shared" si="9"/>
        <v>0.4</v>
      </c>
      <c r="R117">
        <f t="shared" si="5"/>
        <v>0</v>
      </c>
      <c r="S117">
        <f t="shared" si="6"/>
        <v>1.1000000000000001</v>
      </c>
      <c r="T117">
        <f t="shared" si="7"/>
        <v>0.30555555555555558</v>
      </c>
    </row>
    <row r="118" spans="2:20" x14ac:dyDescent="0.2">
      <c r="B118" s="3" t="s">
        <v>47</v>
      </c>
      <c r="C118" s="3">
        <v>110</v>
      </c>
      <c r="D118" s="3">
        <v>110</v>
      </c>
      <c r="E118" s="10">
        <v>1.5</v>
      </c>
      <c r="F118" s="17">
        <f t="shared" si="8"/>
        <v>0.19444444444444442</v>
      </c>
      <c r="G118" s="17">
        <f t="shared" si="9"/>
        <v>0.7</v>
      </c>
      <c r="R118">
        <f t="shared" si="5"/>
        <v>0</v>
      </c>
      <c r="S118">
        <f t="shared" si="6"/>
        <v>1.5</v>
      </c>
      <c r="T118">
        <f t="shared" si="7"/>
        <v>0.41666666666666663</v>
      </c>
    </row>
    <row r="119" spans="2:20" x14ac:dyDescent="0.2">
      <c r="B119" s="3" t="s">
        <v>47</v>
      </c>
      <c r="C119" s="3">
        <v>111</v>
      </c>
      <c r="D119" s="3">
        <v>111</v>
      </c>
      <c r="E119" s="10">
        <v>2.5</v>
      </c>
      <c r="F119" s="17">
        <f t="shared" si="8"/>
        <v>0.27777777777777779</v>
      </c>
      <c r="G119" s="17">
        <f t="shared" si="9"/>
        <v>1</v>
      </c>
      <c r="R119">
        <f t="shared" si="5"/>
        <v>0</v>
      </c>
      <c r="S119">
        <f t="shared" si="6"/>
        <v>2.5</v>
      </c>
      <c r="T119">
        <f t="shared" si="7"/>
        <v>0.69444444444444442</v>
      </c>
    </row>
    <row r="120" spans="2:20" x14ac:dyDescent="0.2">
      <c r="B120" s="3" t="s">
        <v>47</v>
      </c>
      <c r="C120" s="3">
        <v>112</v>
      </c>
      <c r="D120" s="3">
        <v>112</v>
      </c>
      <c r="E120" s="10">
        <v>3.5</v>
      </c>
      <c r="F120" s="17">
        <f t="shared" si="8"/>
        <v>0.30555555555555558</v>
      </c>
      <c r="G120" s="17">
        <f t="shared" si="9"/>
        <v>1.1000000000000001</v>
      </c>
      <c r="R120">
        <f t="shared" si="5"/>
        <v>0</v>
      </c>
      <c r="S120">
        <f t="shared" si="6"/>
        <v>3.5</v>
      </c>
      <c r="T120">
        <f t="shared" si="7"/>
        <v>0.97222222222222221</v>
      </c>
    </row>
    <row r="121" spans="2:20" x14ac:dyDescent="0.2">
      <c r="B121" s="3" t="s">
        <v>47</v>
      </c>
      <c r="C121" s="3">
        <v>113</v>
      </c>
      <c r="D121" s="3">
        <v>113</v>
      </c>
      <c r="E121" s="10">
        <v>4.7</v>
      </c>
      <c r="F121" s="17">
        <f t="shared" si="8"/>
        <v>0.36111111111111105</v>
      </c>
      <c r="G121" s="17">
        <f t="shared" si="9"/>
        <v>1.2999999999999998</v>
      </c>
      <c r="R121">
        <f t="shared" si="5"/>
        <v>0</v>
      </c>
      <c r="S121">
        <f t="shared" si="6"/>
        <v>4.7</v>
      </c>
      <c r="T121">
        <f t="shared" si="7"/>
        <v>1.3055555555555556</v>
      </c>
    </row>
    <row r="122" spans="2:20" x14ac:dyDescent="0.2">
      <c r="B122" s="3" t="s">
        <v>47</v>
      </c>
      <c r="C122" s="3">
        <v>114</v>
      </c>
      <c r="D122" s="3">
        <v>114</v>
      </c>
      <c r="E122" s="10">
        <v>6.1</v>
      </c>
      <c r="F122" s="17">
        <f t="shared" si="8"/>
        <v>0.43055555555555547</v>
      </c>
      <c r="G122" s="17">
        <f t="shared" si="9"/>
        <v>1.5499999999999998</v>
      </c>
      <c r="R122">
        <f t="shared" si="5"/>
        <v>0</v>
      </c>
      <c r="S122">
        <f t="shared" si="6"/>
        <v>6.1</v>
      </c>
      <c r="T122">
        <f t="shared" si="7"/>
        <v>1.6944444444444442</v>
      </c>
    </row>
    <row r="123" spans="2:20" x14ac:dyDescent="0.2">
      <c r="B123" s="3" t="s">
        <v>47</v>
      </c>
      <c r="C123" s="3">
        <v>115</v>
      </c>
      <c r="D123" s="3">
        <v>115</v>
      </c>
      <c r="E123" s="10">
        <v>7.8</v>
      </c>
      <c r="F123" s="17">
        <f t="shared" si="8"/>
        <v>0.4861111111111111</v>
      </c>
      <c r="G123" s="17">
        <f t="shared" si="9"/>
        <v>1.75</v>
      </c>
      <c r="R123">
        <f t="shared" si="5"/>
        <v>0</v>
      </c>
      <c r="S123">
        <f t="shared" si="6"/>
        <v>7.8</v>
      </c>
      <c r="T123">
        <f t="shared" si="7"/>
        <v>2.1666666666666665</v>
      </c>
    </row>
    <row r="124" spans="2:20" x14ac:dyDescent="0.2">
      <c r="B124" s="3" t="s">
        <v>47</v>
      </c>
      <c r="C124" s="3">
        <v>116</v>
      </c>
      <c r="D124" s="3">
        <v>116</v>
      </c>
      <c r="E124" s="10">
        <v>9.6</v>
      </c>
      <c r="F124" s="17">
        <f t="shared" si="8"/>
        <v>0.50000000000000011</v>
      </c>
      <c r="G124" s="17">
        <f t="shared" si="9"/>
        <v>1.8000000000000003</v>
      </c>
      <c r="R124">
        <f t="shared" si="5"/>
        <v>0</v>
      </c>
      <c r="S124">
        <f t="shared" si="6"/>
        <v>9.6</v>
      </c>
      <c r="T124">
        <f t="shared" si="7"/>
        <v>2.6666666666666665</v>
      </c>
    </row>
    <row r="125" spans="2:20" x14ac:dyDescent="0.2">
      <c r="B125" s="3" t="s">
        <v>47</v>
      </c>
      <c r="C125" s="3">
        <v>117</v>
      </c>
      <c r="D125" s="3">
        <v>117</v>
      </c>
      <c r="E125" s="10">
        <v>11.4</v>
      </c>
      <c r="F125" s="17">
        <f t="shared" si="8"/>
        <v>0.4861111111111111</v>
      </c>
      <c r="G125" s="17">
        <f t="shared" si="9"/>
        <v>1.75</v>
      </c>
      <c r="R125">
        <f t="shared" si="5"/>
        <v>0</v>
      </c>
      <c r="S125">
        <f t="shared" si="6"/>
        <v>11.4</v>
      </c>
      <c r="T125">
        <f t="shared" si="7"/>
        <v>3.1666666666666665</v>
      </c>
    </row>
    <row r="126" spans="2:20" x14ac:dyDescent="0.2">
      <c r="B126" s="3" t="s">
        <v>47</v>
      </c>
      <c r="C126" s="3">
        <v>118</v>
      </c>
      <c r="D126" s="3">
        <v>118</v>
      </c>
      <c r="E126" s="10">
        <v>13.1</v>
      </c>
      <c r="F126" s="17">
        <f t="shared" si="8"/>
        <v>0.49999999999999994</v>
      </c>
      <c r="G126" s="17">
        <f t="shared" si="9"/>
        <v>1.7999999999999998</v>
      </c>
      <c r="R126">
        <f t="shared" si="5"/>
        <v>0</v>
      </c>
      <c r="S126">
        <f t="shared" si="6"/>
        <v>13.1</v>
      </c>
      <c r="T126">
        <f t="shared" si="7"/>
        <v>3.6388888888888888</v>
      </c>
    </row>
    <row r="127" spans="2:20" x14ac:dyDescent="0.2">
      <c r="B127" s="3" t="s">
        <v>47</v>
      </c>
      <c r="C127" s="3">
        <v>119</v>
      </c>
      <c r="D127" s="3">
        <v>119</v>
      </c>
      <c r="E127" s="10">
        <v>15</v>
      </c>
      <c r="F127" s="17">
        <f t="shared" si="8"/>
        <v>0.48611111111111133</v>
      </c>
      <c r="G127" s="17">
        <f t="shared" si="9"/>
        <v>1.7500000000000009</v>
      </c>
      <c r="R127">
        <f t="shared" si="5"/>
        <v>0</v>
      </c>
      <c r="S127">
        <f t="shared" si="6"/>
        <v>15</v>
      </c>
      <c r="T127">
        <f t="shared" si="7"/>
        <v>4.166666666666667</v>
      </c>
    </row>
    <row r="128" spans="2:20" x14ac:dyDescent="0.2">
      <c r="B128" s="3" t="s">
        <v>47</v>
      </c>
      <c r="C128" s="3">
        <v>120</v>
      </c>
      <c r="D128" s="3">
        <v>120</v>
      </c>
      <c r="E128" s="10">
        <v>16.600000000000001</v>
      </c>
      <c r="F128" s="17">
        <f t="shared" si="8"/>
        <v>0.47222222222222199</v>
      </c>
      <c r="G128" s="17">
        <f t="shared" si="9"/>
        <v>1.6999999999999993</v>
      </c>
      <c r="R128">
        <f t="shared" si="5"/>
        <v>0</v>
      </c>
      <c r="S128">
        <f t="shared" si="6"/>
        <v>16.600000000000001</v>
      </c>
      <c r="T128">
        <f t="shared" si="7"/>
        <v>4.6111111111111116</v>
      </c>
    </row>
    <row r="129" spans="2:20" x14ac:dyDescent="0.2">
      <c r="B129" s="3" t="s">
        <v>47</v>
      </c>
      <c r="C129" s="3">
        <v>121</v>
      </c>
      <c r="D129" s="3">
        <v>121</v>
      </c>
      <c r="E129" s="10">
        <v>18.399999999999999</v>
      </c>
      <c r="F129" s="17">
        <f t="shared" si="8"/>
        <v>0.47222222222222199</v>
      </c>
      <c r="G129" s="17">
        <f t="shared" si="9"/>
        <v>1.6999999999999993</v>
      </c>
      <c r="R129">
        <f t="shared" si="5"/>
        <v>0</v>
      </c>
      <c r="S129">
        <f t="shared" si="6"/>
        <v>18.399999999999999</v>
      </c>
      <c r="T129">
        <f t="shared" si="7"/>
        <v>5.1111111111111107</v>
      </c>
    </row>
    <row r="130" spans="2:20" x14ac:dyDescent="0.2">
      <c r="B130" s="3" t="s">
        <v>47</v>
      </c>
      <c r="C130" s="3">
        <v>122</v>
      </c>
      <c r="D130" s="3">
        <v>122</v>
      </c>
      <c r="E130" s="10">
        <v>20</v>
      </c>
      <c r="F130" s="17">
        <f t="shared" si="8"/>
        <v>0.47222222222222249</v>
      </c>
      <c r="G130" s="17">
        <f t="shared" si="9"/>
        <v>1.7000000000000011</v>
      </c>
      <c r="R130">
        <f t="shared" si="5"/>
        <v>0</v>
      </c>
      <c r="S130">
        <f t="shared" si="6"/>
        <v>20</v>
      </c>
      <c r="T130">
        <f t="shared" si="7"/>
        <v>5.5555555555555554</v>
      </c>
    </row>
    <row r="131" spans="2:20" x14ac:dyDescent="0.2">
      <c r="B131" s="3" t="s">
        <v>47</v>
      </c>
      <c r="C131" s="3">
        <v>123</v>
      </c>
      <c r="D131" s="3">
        <v>123</v>
      </c>
      <c r="E131" s="10">
        <v>21.8</v>
      </c>
      <c r="F131" s="17">
        <f t="shared" si="8"/>
        <v>0.47222222222222199</v>
      </c>
      <c r="G131" s="17">
        <f t="shared" si="9"/>
        <v>1.6999999999999993</v>
      </c>
      <c r="R131">
        <f t="shared" si="5"/>
        <v>0</v>
      </c>
      <c r="S131">
        <f t="shared" si="6"/>
        <v>21.8</v>
      </c>
      <c r="T131">
        <f t="shared" si="7"/>
        <v>6.0555555555555554</v>
      </c>
    </row>
    <row r="132" spans="2:20" x14ac:dyDescent="0.2">
      <c r="B132" s="3" t="s">
        <v>47</v>
      </c>
      <c r="C132" s="3">
        <v>124</v>
      </c>
      <c r="D132" s="3">
        <v>124</v>
      </c>
      <c r="E132" s="10">
        <v>23.4</v>
      </c>
      <c r="F132" s="17">
        <f t="shared" si="8"/>
        <v>0.45833333333333343</v>
      </c>
      <c r="G132" s="17">
        <f t="shared" si="9"/>
        <v>1.6500000000000004</v>
      </c>
      <c r="R132">
        <f t="shared" si="5"/>
        <v>0</v>
      </c>
      <c r="S132">
        <f t="shared" si="6"/>
        <v>23.4</v>
      </c>
      <c r="T132">
        <f t="shared" si="7"/>
        <v>6.4999999999999991</v>
      </c>
    </row>
    <row r="133" spans="2:20" x14ac:dyDescent="0.2">
      <c r="B133" s="3" t="s">
        <v>47</v>
      </c>
      <c r="C133" s="3">
        <v>125</v>
      </c>
      <c r="D133" s="3">
        <v>125</v>
      </c>
      <c r="E133" s="10">
        <v>25.1</v>
      </c>
      <c r="F133" s="17">
        <f t="shared" si="8"/>
        <v>0.47222222222222249</v>
      </c>
      <c r="G133" s="17">
        <f t="shared" si="9"/>
        <v>1.7000000000000011</v>
      </c>
      <c r="R133">
        <f t="shared" si="5"/>
        <v>0</v>
      </c>
      <c r="S133">
        <f t="shared" si="6"/>
        <v>25.1</v>
      </c>
      <c r="T133">
        <f t="shared" si="7"/>
        <v>6.9722222222222223</v>
      </c>
    </row>
    <row r="134" spans="2:20" x14ac:dyDescent="0.2">
      <c r="B134" s="3" t="s">
        <v>47</v>
      </c>
      <c r="C134" s="3">
        <v>126</v>
      </c>
      <c r="D134" s="3">
        <v>126</v>
      </c>
      <c r="E134" s="10">
        <v>26.8</v>
      </c>
      <c r="F134" s="17">
        <f t="shared" si="8"/>
        <v>0.47222222222222199</v>
      </c>
      <c r="G134" s="17">
        <f t="shared" si="9"/>
        <v>1.6999999999999993</v>
      </c>
      <c r="R134">
        <f t="shared" si="5"/>
        <v>0</v>
      </c>
      <c r="S134">
        <f t="shared" si="6"/>
        <v>26.8</v>
      </c>
      <c r="T134">
        <f t="shared" si="7"/>
        <v>7.4444444444444446</v>
      </c>
    </row>
    <row r="135" spans="2:20" x14ac:dyDescent="0.2">
      <c r="B135" s="3" t="s">
        <v>47</v>
      </c>
      <c r="C135" s="3">
        <v>127</v>
      </c>
      <c r="D135" s="3">
        <v>127</v>
      </c>
      <c r="E135" s="10">
        <v>28.5</v>
      </c>
      <c r="F135" s="17">
        <f t="shared" si="8"/>
        <v>0.44444444444444431</v>
      </c>
      <c r="G135" s="17">
        <f t="shared" si="9"/>
        <v>1.5999999999999996</v>
      </c>
      <c r="R135">
        <f t="shared" si="5"/>
        <v>0</v>
      </c>
      <c r="S135">
        <f t="shared" si="6"/>
        <v>28.5</v>
      </c>
      <c r="T135">
        <f t="shared" si="7"/>
        <v>7.9166666666666661</v>
      </c>
    </row>
    <row r="136" spans="2:20" x14ac:dyDescent="0.2">
      <c r="B136" s="3" t="s">
        <v>47</v>
      </c>
      <c r="C136" s="3">
        <v>128</v>
      </c>
      <c r="D136" s="3">
        <v>128</v>
      </c>
      <c r="E136" s="10">
        <v>30</v>
      </c>
      <c r="F136" s="17">
        <f t="shared" si="8"/>
        <v>0.40277777777777757</v>
      </c>
      <c r="G136" s="17">
        <f t="shared" si="9"/>
        <v>1.4499999999999993</v>
      </c>
      <c r="R136">
        <f t="shared" ref="R136:R199" si="10">IF(E136&lt;1,1,0)</f>
        <v>0</v>
      </c>
      <c r="S136">
        <f t="shared" ref="S136:S199" si="11">IF(R136=1,"",E136)</f>
        <v>30</v>
      </c>
      <c r="T136">
        <f t="shared" ref="T136:T199" si="12">E136/3.6</f>
        <v>8.3333333333333339</v>
      </c>
    </row>
    <row r="137" spans="2:20" x14ac:dyDescent="0.2">
      <c r="B137" s="3" t="s">
        <v>47</v>
      </c>
      <c r="C137" s="3">
        <v>129</v>
      </c>
      <c r="D137" s="3">
        <v>129</v>
      </c>
      <c r="E137" s="10">
        <v>31.4</v>
      </c>
      <c r="F137" s="17">
        <f t="shared" si="8"/>
        <v>0.34722222222222221</v>
      </c>
      <c r="G137" s="17">
        <f t="shared" si="9"/>
        <v>1.25</v>
      </c>
      <c r="R137">
        <f t="shared" si="10"/>
        <v>0</v>
      </c>
      <c r="S137">
        <f t="shared" si="11"/>
        <v>31.4</v>
      </c>
      <c r="T137">
        <f t="shared" si="12"/>
        <v>8.7222222222222214</v>
      </c>
    </row>
    <row r="138" spans="2:20" x14ac:dyDescent="0.2">
      <c r="B138" s="3" t="s">
        <v>47</v>
      </c>
      <c r="C138" s="3">
        <v>130</v>
      </c>
      <c r="D138" s="3">
        <v>130</v>
      </c>
      <c r="E138" s="10">
        <v>32.5</v>
      </c>
      <c r="F138" s="17">
        <f t="shared" si="8"/>
        <v>0.25000000000000061</v>
      </c>
      <c r="G138" s="17">
        <f t="shared" si="9"/>
        <v>0.90000000000000213</v>
      </c>
      <c r="R138">
        <f t="shared" si="10"/>
        <v>0</v>
      </c>
      <c r="S138">
        <f t="shared" si="11"/>
        <v>32.5</v>
      </c>
      <c r="T138">
        <f t="shared" si="12"/>
        <v>9.0277777777777768</v>
      </c>
    </row>
    <row r="139" spans="2:20" x14ac:dyDescent="0.2">
      <c r="B139" s="3" t="s">
        <v>47</v>
      </c>
      <c r="C139" s="3">
        <v>131</v>
      </c>
      <c r="D139" s="3">
        <v>131</v>
      </c>
      <c r="E139" s="10">
        <v>33.200000000000003</v>
      </c>
      <c r="F139" s="17">
        <f t="shared" si="8"/>
        <v>0.12499999999999981</v>
      </c>
      <c r="G139" s="17">
        <f t="shared" si="9"/>
        <v>0.44999999999999929</v>
      </c>
      <c r="R139">
        <f t="shared" si="10"/>
        <v>0</v>
      </c>
      <c r="S139">
        <f t="shared" si="11"/>
        <v>33.200000000000003</v>
      </c>
      <c r="T139">
        <f t="shared" si="12"/>
        <v>9.2222222222222232</v>
      </c>
    </row>
    <row r="140" spans="2:20" x14ac:dyDescent="0.2">
      <c r="B140" s="3" t="s">
        <v>47</v>
      </c>
      <c r="C140" s="3">
        <v>132</v>
      </c>
      <c r="D140" s="3">
        <v>132</v>
      </c>
      <c r="E140" s="10">
        <v>33.4</v>
      </c>
      <c r="F140" s="17">
        <f t="shared" si="8"/>
        <v>-2.7777777777778172E-2</v>
      </c>
      <c r="G140" s="17">
        <f t="shared" si="9"/>
        <v>-0.10000000000000142</v>
      </c>
      <c r="R140">
        <f t="shared" si="10"/>
        <v>0</v>
      </c>
      <c r="S140">
        <f t="shared" si="11"/>
        <v>33.4</v>
      </c>
      <c r="T140">
        <f t="shared" si="12"/>
        <v>9.2777777777777768</v>
      </c>
    </row>
    <row r="141" spans="2:20" x14ac:dyDescent="0.2">
      <c r="B141" s="3" t="s">
        <v>47</v>
      </c>
      <c r="C141" s="3">
        <v>133</v>
      </c>
      <c r="D141" s="3">
        <v>133</v>
      </c>
      <c r="E141" s="10">
        <v>33</v>
      </c>
      <c r="F141" s="17">
        <f t="shared" si="8"/>
        <v>-0.1388888888888889</v>
      </c>
      <c r="G141" s="17">
        <f t="shared" si="9"/>
        <v>-0.5</v>
      </c>
      <c r="R141">
        <f t="shared" si="10"/>
        <v>0</v>
      </c>
      <c r="S141">
        <f t="shared" si="11"/>
        <v>33</v>
      </c>
      <c r="T141">
        <f t="shared" si="12"/>
        <v>9.1666666666666661</v>
      </c>
    </row>
    <row r="142" spans="2:20" x14ac:dyDescent="0.2">
      <c r="B142" s="3" t="s">
        <v>47</v>
      </c>
      <c r="C142" s="3">
        <v>134</v>
      </c>
      <c r="D142" s="3">
        <v>134</v>
      </c>
      <c r="E142" s="10">
        <v>32.4</v>
      </c>
      <c r="F142" s="17">
        <f t="shared" ref="F142:F205" si="13">($E143-$E141)/2/3.6</f>
        <v>-0.12499999999999981</v>
      </c>
      <c r="G142" s="17">
        <f t="shared" ref="G142:G205" si="14">($E143-$E141)/2</f>
        <v>-0.44999999999999929</v>
      </c>
      <c r="R142">
        <f t="shared" si="10"/>
        <v>0</v>
      </c>
      <c r="S142">
        <f t="shared" si="11"/>
        <v>32.4</v>
      </c>
      <c r="T142">
        <f t="shared" si="12"/>
        <v>9</v>
      </c>
    </row>
    <row r="143" spans="2:20" x14ac:dyDescent="0.2">
      <c r="B143" s="3" t="s">
        <v>47</v>
      </c>
      <c r="C143" s="3">
        <v>135</v>
      </c>
      <c r="D143" s="3">
        <v>135</v>
      </c>
      <c r="E143" s="10">
        <v>32.1</v>
      </c>
      <c r="F143" s="17">
        <f t="shared" si="13"/>
        <v>-6.9444444444444448E-2</v>
      </c>
      <c r="G143" s="17">
        <f t="shared" si="14"/>
        <v>-0.25</v>
      </c>
      <c r="R143">
        <f t="shared" si="10"/>
        <v>0</v>
      </c>
      <c r="S143">
        <f t="shared" si="11"/>
        <v>32.1</v>
      </c>
      <c r="T143">
        <f t="shared" si="12"/>
        <v>8.9166666666666661</v>
      </c>
    </row>
    <row r="144" spans="2:20" x14ac:dyDescent="0.2">
      <c r="B144" s="3" t="s">
        <v>47</v>
      </c>
      <c r="C144" s="3">
        <v>136</v>
      </c>
      <c r="D144" s="3">
        <v>136</v>
      </c>
      <c r="E144" s="10">
        <v>31.9</v>
      </c>
      <c r="F144" s="17">
        <f t="shared" si="13"/>
        <v>-2.7777777777778172E-2</v>
      </c>
      <c r="G144" s="17">
        <f t="shared" si="14"/>
        <v>-0.10000000000000142</v>
      </c>
      <c r="R144">
        <f t="shared" si="10"/>
        <v>0</v>
      </c>
      <c r="S144">
        <f t="shared" si="11"/>
        <v>31.9</v>
      </c>
      <c r="T144">
        <f t="shared" si="12"/>
        <v>8.8611111111111107</v>
      </c>
    </row>
    <row r="145" spans="2:20" x14ac:dyDescent="0.2">
      <c r="B145" s="3" t="s">
        <v>47</v>
      </c>
      <c r="C145" s="3">
        <v>137</v>
      </c>
      <c r="D145" s="3">
        <v>137</v>
      </c>
      <c r="E145" s="10">
        <v>31.9</v>
      </c>
      <c r="F145" s="17">
        <f t="shared" si="13"/>
        <v>4.1666666666667261E-2</v>
      </c>
      <c r="G145" s="17">
        <f t="shared" si="14"/>
        <v>0.15000000000000213</v>
      </c>
      <c r="R145">
        <f t="shared" si="10"/>
        <v>0</v>
      </c>
      <c r="S145">
        <f t="shared" si="11"/>
        <v>31.9</v>
      </c>
      <c r="T145">
        <f t="shared" si="12"/>
        <v>8.8611111111111107</v>
      </c>
    </row>
    <row r="146" spans="2:20" x14ac:dyDescent="0.2">
      <c r="B146" s="3" t="s">
        <v>47</v>
      </c>
      <c r="C146" s="3">
        <v>138</v>
      </c>
      <c r="D146" s="3">
        <v>138</v>
      </c>
      <c r="E146" s="10">
        <v>32.200000000000003</v>
      </c>
      <c r="F146" s="17">
        <f t="shared" si="13"/>
        <v>0.1388888888888889</v>
      </c>
      <c r="G146" s="17">
        <f t="shared" si="14"/>
        <v>0.5</v>
      </c>
      <c r="R146">
        <f t="shared" si="10"/>
        <v>0</v>
      </c>
      <c r="S146">
        <f t="shared" si="11"/>
        <v>32.200000000000003</v>
      </c>
      <c r="T146">
        <f t="shared" si="12"/>
        <v>8.9444444444444446</v>
      </c>
    </row>
    <row r="147" spans="2:20" x14ac:dyDescent="0.2">
      <c r="B147" s="3" t="s">
        <v>47</v>
      </c>
      <c r="C147" s="3">
        <v>139</v>
      </c>
      <c r="D147" s="3">
        <v>139</v>
      </c>
      <c r="E147" s="10">
        <v>32.9</v>
      </c>
      <c r="F147" s="17">
        <f t="shared" si="13"/>
        <v>0.20833333333333331</v>
      </c>
      <c r="G147" s="17">
        <f t="shared" si="14"/>
        <v>0.75</v>
      </c>
      <c r="R147">
        <f t="shared" si="10"/>
        <v>0</v>
      </c>
      <c r="S147">
        <f t="shared" si="11"/>
        <v>32.9</v>
      </c>
      <c r="T147">
        <f t="shared" si="12"/>
        <v>9.1388888888888875</v>
      </c>
    </row>
    <row r="148" spans="2:20" x14ac:dyDescent="0.2">
      <c r="B148" s="3" t="s">
        <v>47</v>
      </c>
      <c r="C148" s="3">
        <v>140</v>
      </c>
      <c r="D148" s="3">
        <v>140</v>
      </c>
      <c r="E148" s="10">
        <v>33.700000000000003</v>
      </c>
      <c r="F148" s="17">
        <f t="shared" si="13"/>
        <v>0.23611111111111149</v>
      </c>
      <c r="G148" s="17">
        <f t="shared" si="14"/>
        <v>0.85000000000000142</v>
      </c>
      <c r="R148">
        <f t="shared" si="10"/>
        <v>0</v>
      </c>
      <c r="S148">
        <f t="shared" si="11"/>
        <v>33.700000000000003</v>
      </c>
      <c r="T148">
        <f t="shared" si="12"/>
        <v>9.3611111111111125</v>
      </c>
    </row>
    <row r="149" spans="2:20" x14ac:dyDescent="0.2">
      <c r="B149" s="3" t="s">
        <v>47</v>
      </c>
      <c r="C149" s="3">
        <v>141</v>
      </c>
      <c r="D149" s="3">
        <v>141</v>
      </c>
      <c r="E149" s="10">
        <v>34.6</v>
      </c>
      <c r="F149" s="17">
        <f t="shared" si="13"/>
        <v>0.26388888888888867</v>
      </c>
      <c r="G149" s="17">
        <f t="shared" si="14"/>
        <v>0.94999999999999929</v>
      </c>
      <c r="R149">
        <f t="shared" si="10"/>
        <v>0</v>
      </c>
      <c r="S149">
        <f t="shared" si="11"/>
        <v>34.6</v>
      </c>
      <c r="T149">
        <f t="shared" si="12"/>
        <v>9.6111111111111107</v>
      </c>
    </row>
    <row r="150" spans="2:20" x14ac:dyDescent="0.2">
      <c r="B150" s="3" t="s">
        <v>47</v>
      </c>
      <c r="C150" s="3">
        <v>142</v>
      </c>
      <c r="D150" s="3">
        <v>142</v>
      </c>
      <c r="E150" s="10">
        <v>35.6</v>
      </c>
      <c r="F150" s="17">
        <f t="shared" si="13"/>
        <v>0.27777777777777779</v>
      </c>
      <c r="G150" s="17">
        <f t="shared" si="14"/>
        <v>1</v>
      </c>
      <c r="R150">
        <f t="shared" si="10"/>
        <v>0</v>
      </c>
      <c r="S150">
        <f t="shared" si="11"/>
        <v>35.6</v>
      </c>
      <c r="T150">
        <f t="shared" si="12"/>
        <v>9.8888888888888893</v>
      </c>
    </row>
    <row r="151" spans="2:20" x14ac:dyDescent="0.2">
      <c r="B151" s="3" t="s">
        <v>47</v>
      </c>
      <c r="C151" s="3">
        <v>143</v>
      </c>
      <c r="D151" s="3">
        <v>143</v>
      </c>
      <c r="E151" s="10">
        <v>36.6</v>
      </c>
      <c r="F151" s="17">
        <f t="shared" si="13"/>
        <v>0.26388888888888867</v>
      </c>
      <c r="G151" s="17">
        <f t="shared" si="14"/>
        <v>0.94999999999999929</v>
      </c>
      <c r="R151">
        <f t="shared" si="10"/>
        <v>0</v>
      </c>
      <c r="S151">
        <f t="shared" si="11"/>
        <v>36.6</v>
      </c>
      <c r="T151">
        <f t="shared" si="12"/>
        <v>10.166666666666666</v>
      </c>
    </row>
    <row r="152" spans="2:20" x14ac:dyDescent="0.2">
      <c r="B152" s="3" t="s">
        <v>47</v>
      </c>
      <c r="C152" s="3">
        <v>144</v>
      </c>
      <c r="D152" s="3">
        <v>144</v>
      </c>
      <c r="E152" s="10">
        <v>37.5</v>
      </c>
      <c r="F152" s="17">
        <f t="shared" si="13"/>
        <v>0.24999999999999961</v>
      </c>
      <c r="G152" s="17">
        <f t="shared" si="14"/>
        <v>0.89999999999999858</v>
      </c>
      <c r="R152">
        <f t="shared" si="10"/>
        <v>0</v>
      </c>
      <c r="S152">
        <f t="shared" si="11"/>
        <v>37.5</v>
      </c>
      <c r="T152">
        <f t="shared" si="12"/>
        <v>10.416666666666666</v>
      </c>
    </row>
    <row r="153" spans="2:20" x14ac:dyDescent="0.2">
      <c r="B153" s="3" t="s">
        <v>47</v>
      </c>
      <c r="C153" s="3">
        <v>145</v>
      </c>
      <c r="D153" s="3">
        <v>145</v>
      </c>
      <c r="E153" s="10">
        <v>38.4</v>
      </c>
      <c r="F153" s="17">
        <f t="shared" si="13"/>
        <v>0.24999999999999961</v>
      </c>
      <c r="G153" s="17">
        <f t="shared" si="14"/>
        <v>0.89999999999999858</v>
      </c>
      <c r="R153">
        <f t="shared" si="10"/>
        <v>0</v>
      </c>
      <c r="S153">
        <f t="shared" si="11"/>
        <v>38.4</v>
      </c>
      <c r="T153">
        <f t="shared" si="12"/>
        <v>10.666666666666666</v>
      </c>
    </row>
    <row r="154" spans="2:20" x14ac:dyDescent="0.2">
      <c r="B154" s="3" t="s">
        <v>47</v>
      </c>
      <c r="C154" s="3">
        <v>146</v>
      </c>
      <c r="D154" s="3">
        <v>146</v>
      </c>
      <c r="E154" s="10">
        <v>39.299999999999997</v>
      </c>
      <c r="F154" s="17">
        <f t="shared" si="13"/>
        <v>0.2222222222222224</v>
      </c>
      <c r="G154" s="17">
        <f t="shared" si="14"/>
        <v>0.80000000000000071</v>
      </c>
      <c r="R154">
        <f t="shared" si="10"/>
        <v>0</v>
      </c>
      <c r="S154">
        <f t="shared" si="11"/>
        <v>39.299999999999997</v>
      </c>
      <c r="T154">
        <f t="shared" si="12"/>
        <v>10.916666666666666</v>
      </c>
    </row>
    <row r="155" spans="2:20" x14ac:dyDescent="0.2">
      <c r="B155" s="3" t="s">
        <v>47</v>
      </c>
      <c r="C155" s="3">
        <v>147</v>
      </c>
      <c r="D155" s="3">
        <v>147</v>
      </c>
      <c r="E155" s="10">
        <v>40</v>
      </c>
      <c r="F155" s="17">
        <f t="shared" si="13"/>
        <v>0.18055555555555614</v>
      </c>
      <c r="G155" s="17">
        <f t="shared" si="14"/>
        <v>0.65000000000000213</v>
      </c>
      <c r="R155">
        <f t="shared" si="10"/>
        <v>0</v>
      </c>
      <c r="S155">
        <f t="shared" si="11"/>
        <v>40</v>
      </c>
      <c r="T155">
        <f t="shared" si="12"/>
        <v>11.111111111111111</v>
      </c>
    </row>
    <row r="156" spans="2:20" x14ac:dyDescent="0.2">
      <c r="B156" s="3" t="s">
        <v>47</v>
      </c>
      <c r="C156" s="3">
        <v>148</v>
      </c>
      <c r="D156" s="3">
        <v>148</v>
      </c>
      <c r="E156" s="10">
        <v>40.6</v>
      </c>
      <c r="F156" s="17">
        <f t="shared" si="13"/>
        <v>0.15277777777777798</v>
      </c>
      <c r="G156" s="17">
        <f t="shared" si="14"/>
        <v>0.55000000000000071</v>
      </c>
      <c r="R156">
        <f t="shared" si="10"/>
        <v>0</v>
      </c>
      <c r="S156">
        <f t="shared" si="11"/>
        <v>40.6</v>
      </c>
      <c r="T156">
        <f t="shared" si="12"/>
        <v>11.277777777777779</v>
      </c>
    </row>
    <row r="157" spans="2:20" x14ac:dyDescent="0.2">
      <c r="B157" s="3" t="s">
        <v>47</v>
      </c>
      <c r="C157" s="3">
        <v>149</v>
      </c>
      <c r="D157" s="3">
        <v>149</v>
      </c>
      <c r="E157" s="10">
        <v>41.1</v>
      </c>
      <c r="F157" s="17">
        <f t="shared" si="13"/>
        <v>0.11111111111111072</v>
      </c>
      <c r="G157" s="17">
        <f t="shared" si="14"/>
        <v>0.39999999999999858</v>
      </c>
      <c r="R157">
        <f t="shared" si="10"/>
        <v>0</v>
      </c>
      <c r="S157">
        <f t="shared" si="11"/>
        <v>41.1</v>
      </c>
      <c r="T157">
        <f t="shared" si="12"/>
        <v>11.416666666666666</v>
      </c>
    </row>
    <row r="158" spans="2:20" x14ac:dyDescent="0.2">
      <c r="B158" s="3" t="s">
        <v>47</v>
      </c>
      <c r="C158" s="3">
        <v>150</v>
      </c>
      <c r="D158" s="3">
        <v>150</v>
      </c>
      <c r="E158" s="10">
        <v>41.4</v>
      </c>
      <c r="F158" s="17">
        <f t="shared" si="13"/>
        <v>6.9444444444444448E-2</v>
      </c>
      <c r="G158" s="17">
        <f t="shared" si="14"/>
        <v>0.25</v>
      </c>
      <c r="R158">
        <f t="shared" si="10"/>
        <v>0</v>
      </c>
      <c r="S158">
        <f t="shared" si="11"/>
        <v>41.4</v>
      </c>
      <c r="T158">
        <f t="shared" si="12"/>
        <v>11.5</v>
      </c>
    </row>
    <row r="159" spans="2:20" x14ac:dyDescent="0.2">
      <c r="B159" s="3" t="s">
        <v>47</v>
      </c>
      <c r="C159" s="3">
        <v>151</v>
      </c>
      <c r="D159" s="3">
        <v>151</v>
      </c>
      <c r="E159" s="10">
        <v>41.6</v>
      </c>
      <c r="F159" s="17">
        <f t="shared" si="13"/>
        <v>5.5555555555555358E-2</v>
      </c>
      <c r="G159" s="17">
        <f t="shared" si="14"/>
        <v>0.19999999999999929</v>
      </c>
      <c r="R159">
        <f t="shared" si="10"/>
        <v>0</v>
      </c>
      <c r="S159">
        <f t="shared" si="11"/>
        <v>41.6</v>
      </c>
      <c r="T159">
        <f t="shared" si="12"/>
        <v>11.555555555555555</v>
      </c>
    </row>
    <row r="160" spans="2:20" x14ac:dyDescent="0.2">
      <c r="B160" s="3" t="s">
        <v>47</v>
      </c>
      <c r="C160" s="3">
        <v>152</v>
      </c>
      <c r="D160" s="3">
        <v>152</v>
      </c>
      <c r="E160" s="10">
        <v>41.8</v>
      </c>
      <c r="F160" s="17">
        <f t="shared" si="13"/>
        <v>2.7777777777777186E-2</v>
      </c>
      <c r="G160" s="17">
        <f t="shared" si="14"/>
        <v>9.9999999999997868E-2</v>
      </c>
      <c r="R160">
        <f t="shared" si="10"/>
        <v>0</v>
      </c>
      <c r="S160">
        <f t="shared" si="11"/>
        <v>41.8</v>
      </c>
      <c r="T160">
        <f t="shared" si="12"/>
        <v>11.611111111111111</v>
      </c>
    </row>
    <row r="161" spans="2:20" x14ac:dyDescent="0.2">
      <c r="B161" s="3" t="s">
        <v>47</v>
      </c>
      <c r="C161" s="3">
        <v>153</v>
      </c>
      <c r="D161" s="3">
        <v>153</v>
      </c>
      <c r="E161" s="10">
        <v>41.8</v>
      </c>
      <c r="F161" s="17">
        <f t="shared" si="13"/>
        <v>1.3888888888889086E-2</v>
      </c>
      <c r="G161" s="17">
        <f t="shared" si="14"/>
        <v>5.0000000000000711E-2</v>
      </c>
      <c r="R161">
        <f t="shared" si="10"/>
        <v>0</v>
      </c>
      <c r="S161">
        <f t="shared" si="11"/>
        <v>41.8</v>
      </c>
      <c r="T161">
        <f t="shared" si="12"/>
        <v>11.611111111111111</v>
      </c>
    </row>
    <row r="162" spans="2:20" x14ac:dyDescent="0.2">
      <c r="B162" s="3" t="s">
        <v>47</v>
      </c>
      <c r="C162" s="3">
        <v>154</v>
      </c>
      <c r="D162" s="3">
        <v>154</v>
      </c>
      <c r="E162" s="10">
        <v>41.9</v>
      </c>
      <c r="F162" s="17">
        <f t="shared" si="13"/>
        <v>1.3888888888889086E-2</v>
      </c>
      <c r="G162" s="17">
        <f t="shared" si="14"/>
        <v>5.0000000000000711E-2</v>
      </c>
      <c r="R162">
        <f t="shared" si="10"/>
        <v>0</v>
      </c>
      <c r="S162">
        <f t="shared" si="11"/>
        <v>41.9</v>
      </c>
      <c r="T162">
        <f t="shared" si="12"/>
        <v>11.638888888888888</v>
      </c>
    </row>
    <row r="163" spans="2:20" x14ac:dyDescent="0.2">
      <c r="B163" s="3" t="s">
        <v>47</v>
      </c>
      <c r="C163" s="3">
        <v>155</v>
      </c>
      <c r="D163" s="3">
        <v>155</v>
      </c>
      <c r="E163" s="10">
        <v>41.9</v>
      </c>
      <c r="F163" s="17">
        <f t="shared" si="13"/>
        <v>1.3888888888889086E-2</v>
      </c>
      <c r="G163" s="17">
        <f t="shared" si="14"/>
        <v>5.0000000000000711E-2</v>
      </c>
      <c r="R163">
        <f t="shared" si="10"/>
        <v>0</v>
      </c>
      <c r="S163">
        <f t="shared" si="11"/>
        <v>41.9</v>
      </c>
      <c r="T163">
        <f t="shared" si="12"/>
        <v>11.638888888888888</v>
      </c>
    </row>
    <row r="164" spans="2:20" x14ac:dyDescent="0.2">
      <c r="B164" s="3" t="s">
        <v>47</v>
      </c>
      <c r="C164" s="3">
        <v>156</v>
      </c>
      <c r="D164" s="3">
        <v>156</v>
      </c>
      <c r="E164" s="10">
        <v>42</v>
      </c>
      <c r="F164" s="17">
        <f t="shared" si="13"/>
        <v>2.7777777777778172E-2</v>
      </c>
      <c r="G164" s="17">
        <f t="shared" si="14"/>
        <v>0.10000000000000142</v>
      </c>
      <c r="R164">
        <f t="shared" si="10"/>
        <v>0</v>
      </c>
      <c r="S164">
        <f t="shared" si="11"/>
        <v>42</v>
      </c>
      <c r="T164">
        <f t="shared" si="12"/>
        <v>11.666666666666666</v>
      </c>
    </row>
    <row r="165" spans="2:20" x14ac:dyDescent="0.2">
      <c r="B165" s="3" t="s">
        <v>47</v>
      </c>
      <c r="C165" s="3">
        <v>157</v>
      </c>
      <c r="D165" s="3">
        <v>157</v>
      </c>
      <c r="E165" s="10">
        <v>42.1</v>
      </c>
      <c r="F165" s="17">
        <f t="shared" si="13"/>
        <v>2.7777777777778172E-2</v>
      </c>
      <c r="G165" s="17">
        <f t="shared" si="14"/>
        <v>0.10000000000000142</v>
      </c>
      <c r="R165">
        <f t="shared" si="10"/>
        <v>0</v>
      </c>
      <c r="S165">
        <f t="shared" si="11"/>
        <v>42.1</v>
      </c>
      <c r="T165">
        <f t="shared" si="12"/>
        <v>11.694444444444445</v>
      </c>
    </row>
    <row r="166" spans="2:20" x14ac:dyDescent="0.2">
      <c r="B166" s="3" t="s">
        <v>47</v>
      </c>
      <c r="C166" s="3">
        <v>158</v>
      </c>
      <c r="D166" s="3">
        <v>158</v>
      </c>
      <c r="E166" s="10">
        <v>42.2</v>
      </c>
      <c r="F166" s="17">
        <f t="shared" si="13"/>
        <v>2.7777777777777186E-2</v>
      </c>
      <c r="G166" s="17">
        <f t="shared" si="14"/>
        <v>9.9999999999997868E-2</v>
      </c>
      <c r="R166">
        <f t="shared" si="10"/>
        <v>0</v>
      </c>
      <c r="S166">
        <f t="shared" si="11"/>
        <v>42.2</v>
      </c>
      <c r="T166">
        <f t="shared" si="12"/>
        <v>11.722222222222223</v>
      </c>
    </row>
    <row r="167" spans="2:20" x14ac:dyDescent="0.2">
      <c r="B167" s="3" t="s">
        <v>47</v>
      </c>
      <c r="C167" s="3">
        <v>159</v>
      </c>
      <c r="D167" s="3">
        <v>159</v>
      </c>
      <c r="E167" s="10">
        <v>42.3</v>
      </c>
      <c r="F167" s="17">
        <f t="shared" si="13"/>
        <v>5.5555555555555358E-2</v>
      </c>
      <c r="G167" s="17">
        <f t="shared" si="14"/>
        <v>0.19999999999999929</v>
      </c>
      <c r="R167">
        <f t="shared" si="10"/>
        <v>0</v>
      </c>
      <c r="S167">
        <f t="shared" si="11"/>
        <v>42.3</v>
      </c>
      <c r="T167">
        <f t="shared" si="12"/>
        <v>11.749999999999998</v>
      </c>
    </row>
    <row r="168" spans="2:20" x14ac:dyDescent="0.2">
      <c r="B168" s="3" t="s">
        <v>47</v>
      </c>
      <c r="C168" s="3">
        <v>160</v>
      </c>
      <c r="D168" s="3">
        <v>160</v>
      </c>
      <c r="E168" s="10">
        <v>42.6</v>
      </c>
      <c r="F168" s="17">
        <f t="shared" si="13"/>
        <v>9.7222222222222612E-2</v>
      </c>
      <c r="G168" s="17">
        <f t="shared" si="14"/>
        <v>0.35000000000000142</v>
      </c>
      <c r="R168">
        <f t="shared" si="10"/>
        <v>0</v>
      </c>
      <c r="S168">
        <f t="shared" si="11"/>
        <v>42.6</v>
      </c>
      <c r="T168">
        <f t="shared" si="12"/>
        <v>11.833333333333334</v>
      </c>
    </row>
    <row r="169" spans="2:20" x14ac:dyDescent="0.2">
      <c r="B169" s="3" t="s">
        <v>47</v>
      </c>
      <c r="C169" s="3">
        <v>161</v>
      </c>
      <c r="D169" s="3">
        <v>161</v>
      </c>
      <c r="E169" s="10">
        <v>43</v>
      </c>
      <c r="F169" s="17">
        <f t="shared" si="13"/>
        <v>0.11111111111111072</v>
      </c>
      <c r="G169" s="17">
        <f t="shared" si="14"/>
        <v>0.39999999999999858</v>
      </c>
      <c r="R169">
        <f t="shared" si="10"/>
        <v>0</v>
      </c>
      <c r="S169">
        <f t="shared" si="11"/>
        <v>43</v>
      </c>
      <c r="T169">
        <f t="shared" si="12"/>
        <v>11.944444444444445</v>
      </c>
    </row>
    <row r="170" spans="2:20" x14ac:dyDescent="0.2">
      <c r="B170" s="3" t="s">
        <v>47</v>
      </c>
      <c r="C170" s="3">
        <v>162</v>
      </c>
      <c r="D170" s="3">
        <v>162</v>
      </c>
      <c r="E170" s="10">
        <v>43.4</v>
      </c>
      <c r="F170" s="17">
        <f t="shared" si="13"/>
        <v>9.7222222222222612E-2</v>
      </c>
      <c r="G170" s="17">
        <f t="shared" si="14"/>
        <v>0.35000000000000142</v>
      </c>
      <c r="R170">
        <f t="shared" si="10"/>
        <v>0</v>
      </c>
      <c r="S170">
        <f t="shared" si="11"/>
        <v>43.4</v>
      </c>
      <c r="T170">
        <f t="shared" si="12"/>
        <v>12.055555555555555</v>
      </c>
    </row>
    <row r="171" spans="2:20" x14ac:dyDescent="0.2">
      <c r="B171" s="3" t="s">
        <v>47</v>
      </c>
      <c r="C171" s="3">
        <v>163</v>
      </c>
      <c r="D171" s="3">
        <v>163</v>
      </c>
      <c r="E171" s="10">
        <v>43.7</v>
      </c>
      <c r="F171" s="17">
        <f t="shared" si="13"/>
        <v>9.7222222222222612E-2</v>
      </c>
      <c r="G171" s="17">
        <f t="shared" si="14"/>
        <v>0.35000000000000142</v>
      </c>
      <c r="R171">
        <f t="shared" si="10"/>
        <v>0</v>
      </c>
      <c r="S171">
        <f t="shared" si="11"/>
        <v>43.7</v>
      </c>
      <c r="T171">
        <f t="shared" si="12"/>
        <v>12.138888888888889</v>
      </c>
    </row>
    <row r="172" spans="2:20" x14ac:dyDescent="0.2">
      <c r="B172" s="3" t="s">
        <v>47</v>
      </c>
      <c r="C172" s="3">
        <v>164</v>
      </c>
      <c r="D172" s="3">
        <v>164</v>
      </c>
      <c r="E172" s="10">
        <v>44.1</v>
      </c>
      <c r="F172" s="17">
        <f t="shared" si="13"/>
        <v>9.7222222222221627E-2</v>
      </c>
      <c r="G172" s="17">
        <f t="shared" si="14"/>
        <v>0.34999999999999787</v>
      </c>
      <c r="R172">
        <f t="shared" si="10"/>
        <v>0</v>
      </c>
      <c r="S172">
        <f t="shared" si="11"/>
        <v>44.1</v>
      </c>
      <c r="T172">
        <f t="shared" si="12"/>
        <v>12.25</v>
      </c>
    </row>
    <row r="173" spans="2:20" x14ac:dyDescent="0.2">
      <c r="B173" s="3" t="s">
        <v>47</v>
      </c>
      <c r="C173" s="3">
        <v>165</v>
      </c>
      <c r="D173" s="3">
        <v>165</v>
      </c>
      <c r="E173" s="10">
        <v>44.4</v>
      </c>
      <c r="F173" s="17">
        <f t="shared" si="13"/>
        <v>5.5555555555555358E-2</v>
      </c>
      <c r="G173" s="17">
        <f t="shared" si="14"/>
        <v>0.19999999999999929</v>
      </c>
      <c r="R173">
        <f t="shared" si="10"/>
        <v>0</v>
      </c>
      <c r="S173">
        <f t="shared" si="11"/>
        <v>44.4</v>
      </c>
      <c r="T173">
        <f t="shared" si="12"/>
        <v>12.333333333333332</v>
      </c>
    </row>
    <row r="174" spans="2:20" x14ac:dyDescent="0.2">
      <c r="B174" s="3" t="s">
        <v>47</v>
      </c>
      <c r="C174" s="3">
        <v>166</v>
      </c>
      <c r="D174" s="3">
        <v>166</v>
      </c>
      <c r="E174" s="10">
        <v>44.5</v>
      </c>
      <c r="F174" s="17">
        <f t="shared" si="13"/>
        <v>2.7777777777778172E-2</v>
      </c>
      <c r="G174" s="17">
        <f t="shared" si="14"/>
        <v>0.10000000000000142</v>
      </c>
      <c r="R174">
        <f t="shared" si="10"/>
        <v>0</v>
      </c>
      <c r="S174">
        <f t="shared" si="11"/>
        <v>44.5</v>
      </c>
      <c r="T174">
        <f t="shared" si="12"/>
        <v>12.361111111111111</v>
      </c>
    </row>
    <row r="175" spans="2:20" x14ac:dyDescent="0.2">
      <c r="B175" s="3" t="s">
        <v>47</v>
      </c>
      <c r="C175" s="3">
        <v>167</v>
      </c>
      <c r="D175" s="3">
        <v>167</v>
      </c>
      <c r="E175" s="10">
        <v>44.6</v>
      </c>
      <c r="F175" s="17">
        <f t="shared" si="13"/>
        <v>0</v>
      </c>
      <c r="G175" s="17">
        <f t="shared" si="14"/>
        <v>0</v>
      </c>
      <c r="R175">
        <f t="shared" si="10"/>
        <v>0</v>
      </c>
      <c r="S175">
        <f t="shared" si="11"/>
        <v>44.6</v>
      </c>
      <c r="T175">
        <f t="shared" si="12"/>
        <v>12.388888888888889</v>
      </c>
    </row>
    <row r="176" spans="2:20" x14ac:dyDescent="0.2">
      <c r="B176" s="3" t="s">
        <v>47</v>
      </c>
      <c r="C176" s="3">
        <v>168</v>
      </c>
      <c r="D176" s="3">
        <v>168</v>
      </c>
      <c r="E176" s="10">
        <v>44.5</v>
      </c>
      <c r="F176" s="17">
        <f t="shared" si="13"/>
        <v>-2.7777777777778172E-2</v>
      </c>
      <c r="G176" s="17">
        <f t="shared" si="14"/>
        <v>-0.10000000000000142</v>
      </c>
      <c r="R176">
        <f t="shared" si="10"/>
        <v>0</v>
      </c>
      <c r="S176">
        <f t="shared" si="11"/>
        <v>44.5</v>
      </c>
      <c r="T176">
        <f t="shared" si="12"/>
        <v>12.361111111111111</v>
      </c>
    </row>
    <row r="177" spans="2:20" x14ac:dyDescent="0.2">
      <c r="B177" s="3" t="s">
        <v>47</v>
      </c>
      <c r="C177" s="3">
        <v>169</v>
      </c>
      <c r="D177" s="3">
        <v>169</v>
      </c>
      <c r="E177" s="10">
        <v>44.4</v>
      </c>
      <c r="F177" s="17">
        <f t="shared" si="13"/>
        <v>-1.3888888888889086E-2</v>
      </c>
      <c r="G177" s="17">
        <f t="shared" si="14"/>
        <v>-5.0000000000000711E-2</v>
      </c>
      <c r="R177">
        <f t="shared" si="10"/>
        <v>0</v>
      </c>
      <c r="S177">
        <f t="shared" si="11"/>
        <v>44.4</v>
      </c>
      <c r="T177">
        <f t="shared" si="12"/>
        <v>12.333333333333332</v>
      </c>
    </row>
    <row r="178" spans="2:20" x14ac:dyDescent="0.2">
      <c r="B178" s="3" t="s">
        <v>47</v>
      </c>
      <c r="C178" s="3">
        <v>170</v>
      </c>
      <c r="D178" s="3">
        <v>170</v>
      </c>
      <c r="E178" s="10">
        <v>44.4</v>
      </c>
      <c r="F178" s="17">
        <f t="shared" si="13"/>
        <v>-1.3888888888889086E-2</v>
      </c>
      <c r="G178" s="17">
        <f t="shared" si="14"/>
        <v>-5.0000000000000711E-2</v>
      </c>
      <c r="R178">
        <f t="shared" si="10"/>
        <v>0</v>
      </c>
      <c r="S178">
        <f t="shared" si="11"/>
        <v>44.4</v>
      </c>
      <c r="T178">
        <f t="shared" si="12"/>
        <v>12.333333333333332</v>
      </c>
    </row>
    <row r="179" spans="2:20" x14ac:dyDescent="0.2">
      <c r="B179" s="3" t="s">
        <v>47</v>
      </c>
      <c r="C179" s="3">
        <v>171</v>
      </c>
      <c r="D179" s="3">
        <v>171</v>
      </c>
      <c r="E179" s="10">
        <v>44.3</v>
      </c>
      <c r="F179" s="17">
        <f t="shared" si="13"/>
        <v>-1.3888888888889086E-2</v>
      </c>
      <c r="G179" s="17">
        <f t="shared" si="14"/>
        <v>-5.0000000000000711E-2</v>
      </c>
      <c r="R179">
        <f t="shared" si="10"/>
        <v>0</v>
      </c>
      <c r="S179">
        <f t="shared" si="11"/>
        <v>44.3</v>
      </c>
      <c r="T179">
        <f t="shared" si="12"/>
        <v>12.305555555555554</v>
      </c>
    </row>
    <row r="180" spans="2:20" x14ac:dyDescent="0.2">
      <c r="B180" s="3" t="s">
        <v>47</v>
      </c>
      <c r="C180" s="3">
        <v>172</v>
      </c>
      <c r="D180" s="3">
        <v>172</v>
      </c>
      <c r="E180" s="10">
        <v>44.3</v>
      </c>
      <c r="F180" s="17">
        <f t="shared" si="13"/>
        <v>0</v>
      </c>
      <c r="G180" s="17">
        <f t="shared" si="14"/>
        <v>0</v>
      </c>
      <c r="R180">
        <f t="shared" si="10"/>
        <v>0</v>
      </c>
      <c r="S180">
        <f t="shared" si="11"/>
        <v>44.3</v>
      </c>
      <c r="T180">
        <f t="shared" si="12"/>
        <v>12.305555555555554</v>
      </c>
    </row>
    <row r="181" spans="2:20" x14ac:dyDescent="0.2">
      <c r="B181" s="3" t="s">
        <v>47</v>
      </c>
      <c r="C181" s="3">
        <v>173</v>
      </c>
      <c r="D181" s="3">
        <v>173</v>
      </c>
      <c r="E181" s="10">
        <v>44.3</v>
      </c>
      <c r="F181" s="17">
        <f t="shared" si="13"/>
        <v>-1.3888888888888099E-2</v>
      </c>
      <c r="G181" s="17">
        <f t="shared" si="14"/>
        <v>-4.9999999999997158E-2</v>
      </c>
      <c r="R181">
        <f t="shared" si="10"/>
        <v>0</v>
      </c>
      <c r="S181">
        <f t="shared" si="11"/>
        <v>44.3</v>
      </c>
      <c r="T181">
        <f t="shared" si="12"/>
        <v>12.305555555555554</v>
      </c>
    </row>
    <row r="182" spans="2:20" x14ac:dyDescent="0.2">
      <c r="B182" s="3" t="s">
        <v>47</v>
      </c>
      <c r="C182" s="3">
        <v>174</v>
      </c>
      <c r="D182" s="3">
        <v>174</v>
      </c>
      <c r="E182" s="10">
        <v>44.2</v>
      </c>
      <c r="F182" s="17">
        <f t="shared" si="13"/>
        <v>-2.7777777777777186E-2</v>
      </c>
      <c r="G182" s="17">
        <f t="shared" si="14"/>
        <v>-9.9999999999997868E-2</v>
      </c>
      <c r="R182">
        <f t="shared" si="10"/>
        <v>0</v>
      </c>
      <c r="S182">
        <f t="shared" si="11"/>
        <v>44.2</v>
      </c>
      <c r="T182">
        <f t="shared" si="12"/>
        <v>12.277777777777779</v>
      </c>
    </row>
    <row r="183" spans="2:20" x14ac:dyDescent="0.2">
      <c r="B183" s="3" t="s">
        <v>47</v>
      </c>
      <c r="C183" s="3">
        <v>175</v>
      </c>
      <c r="D183" s="3">
        <v>175</v>
      </c>
      <c r="E183" s="10">
        <v>44.1</v>
      </c>
      <c r="F183" s="17">
        <f t="shared" si="13"/>
        <v>-2.7777777777778172E-2</v>
      </c>
      <c r="G183" s="17">
        <f t="shared" si="14"/>
        <v>-0.10000000000000142</v>
      </c>
      <c r="R183">
        <f t="shared" si="10"/>
        <v>0</v>
      </c>
      <c r="S183">
        <f t="shared" si="11"/>
        <v>44.1</v>
      </c>
      <c r="T183">
        <f t="shared" si="12"/>
        <v>12.25</v>
      </c>
    </row>
    <row r="184" spans="2:20" x14ac:dyDescent="0.2">
      <c r="B184" s="3" t="s">
        <v>47</v>
      </c>
      <c r="C184" s="3">
        <v>176</v>
      </c>
      <c r="D184" s="3">
        <v>176</v>
      </c>
      <c r="E184" s="10">
        <v>44</v>
      </c>
      <c r="F184" s="17">
        <f t="shared" si="13"/>
        <v>-2.7777777777778172E-2</v>
      </c>
      <c r="G184" s="17">
        <f t="shared" si="14"/>
        <v>-0.10000000000000142</v>
      </c>
      <c r="R184">
        <f t="shared" si="10"/>
        <v>0</v>
      </c>
      <c r="S184">
        <f t="shared" si="11"/>
        <v>44</v>
      </c>
      <c r="T184">
        <f t="shared" si="12"/>
        <v>12.222222222222221</v>
      </c>
    </row>
    <row r="185" spans="2:20" x14ac:dyDescent="0.2">
      <c r="B185" s="3" t="s">
        <v>47</v>
      </c>
      <c r="C185" s="3">
        <v>177</v>
      </c>
      <c r="D185" s="3">
        <v>177</v>
      </c>
      <c r="E185" s="10">
        <v>43.9</v>
      </c>
      <c r="F185" s="17">
        <f t="shared" si="13"/>
        <v>-2.7777777777778172E-2</v>
      </c>
      <c r="G185" s="17">
        <f t="shared" si="14"/>
        <v>-0.10000000000000142</v>
      </c>
      <c r="R185">
        <f t="shared" si="10"/>
        <v>0</v>
      </c>
      <c r="S185">
        <f t="shared" si="11"/>
        <v>43.9</v>
      </c>
      <c r="T185">
        <f t="shared" si="12"/>
        <v>12.194444444444443</v>
      </c>
    </row>
    <row r="186" spans="2:20" x14ac:dyDescent="0.2">
      <c r="B186" s="3" t="s">
        <v>47</v>
      </c>
      <c r="C186" s="3">
        <v>178</v>
      </c>
      <c r="D186" s="3">
        <v>178</v>
      </c>
      <c r="E186" s="10">
        <v>43.8</v>
      </c>
      <c r="F186" s="17">
        <f t="shared" si="13"/>
        <v>-2.7777777777777186E-2</v>
      </c>
      <c r="G186" s="17">
        <f t="shared" si="14"/>
        <v>-9.9999999999997868E-2</v>
      </c>
      <c r="R186">
        <f t="shared" si="10"/>
        <v>0</v>
      </c>
      <c r="S186">
        <f t="shared" si="11"/>
        <v>43.8</v>
      </c>
      <c r="T186">
        <f t="shared" si="12"/>
        <v>12.166666666666666</v>
      </c>
    </row>
    <row r="187" spans="2:20" x14ac:dyDescent="0.2">
      <c r="B187" s="3" t="s">
        <v>47</v>
      </c>
      <c r="C187" s="3">
        <v>179</v>
      </c>
      <c r="D187" s="3">
        <v>179</v>
      </c>
      <c r="E187" s="10">
        <v>43.7</v>
      </c>
      <c r="F187" s="17">
        <f t="shared" si="13"/>
        <v>-4.1666666666666269E-2</v>
      </c>
      <c r="G187" s="17">
        <f t="shared" si="14"/>
        <v>-0.14999999999999858</v>
      </c>
      <c r="R187">
        <f t="shared" si="10"/>
        <v>0</v>
      </c>
      <c r="S187">
        <f t="shared" si="11"/>
        <v>43.7</v>
      </c>
      <c r="T187">
        <f t="shared" si="12"/>
        <v>12.138888888888889</v>
      </c>
    </row>
    <row r="188" spans="2:20" x14ac:dyDescent="0.2">
      <c r="B188" s="3" t="s">
        <v>47</v>
      </c>
      <c r="C188" s="3">
        <v>180</v>
      </c>
      <c r="D188" s="3">
        <v>180</v>
      </c>
      <c r="E188" s="10">
        <v>43.5</v>
      </c>
      <c r="F188" s="17">
        <f t="shared" si="13"/>
        <v>-4.1666666666667261E-2</v>
      </c>
      <c r="G188" s="17">
        <f t="shared" si="14"/>
        <v>-0.15000000000000213</v>
      </c>
      <c r="R188">
        <f t="shared" si="10"/>
        <v>0</v>
      </c>
      <c r="S188">
        <f t="shared" si="11"/>
        <v>43.5</v>
      </c>
      <c r="T188">
        <f t="shared" si="12"/>
        <v>12.083333333333332</v>
      </c>
    </row>
    <row r="189" spans="2:20" x14ac:dyDescent="0.2">
      <c r="B189" s="3" t="s">
        <v>47</v>
      </c>
      <c r="C189" s="3">
        <v>181</v>
      </c>
      <c r="D189" s="3">
        <v>181</v>
      </c>
      <c r="E189" s="10">
        <v>43.4</v>
      </c>
      <c r="F189" s="17">
        <f t="shared" si="13"/>
        <v>-5.5555555555555358E-2</v>
      </c>
      <c r="G189" s="17">
        <f t="shared" si="14"/>
        <v>-0.19999999999999929</v>
      </c>
      <c r="R189">
        <f t="shared" si="10"/>
        <v>0</v>
      </c>
      <c r="S189">
        <f t="shared" si="11"/>
        <v>43.4</v>
      </c>
      <c r="T189">
        <f t="shared" si="12"/>
        <v>12.055555555555555</v>
      </c>
    </row>
    <row r="190" spans="2:20" x14ac:dyDescent="0.2">
      <c r="B190" s="3" t="s">
        <v>47</v>
      </c>
      <c r="C190" s="3">
        <v>182</v>
      </c>
      <c r="D190" s="3">
        <v>182</v>
      </c>
      <c r="E190" s="10">
        <v>43.1</v>
      </c>
      <c r="F190" s="17">
        <f t="shared" si="13"/>
        <v>-6.9444444444444448E-2</v>
      </c>
      <c r="G190" s="17">
        <f t="shared" si="14"/>
        <v>-0.25</v>
      </c>
      <c r="R190">
        <f t="shared" si="10"/>
        <v>0</v>
      </c>
      <c r="S190">
        <f t="shared" si="11"/>
        <v>43.1</v>
      </c>
      <c r="T190">
        <f t="shared" si="12"/>
        <v>11.972222222222223</v>
      </c>
    </row>
    <row r="191" spans="2:20" x14ac:dyDescent="0.2">
      <c r="B191" s="3" t="s">
        <v>47</v>
      </c>
      <c r="C191" s="3">
        <v>183</v>
      </c>
      <c r="D191" s="3">
        <v>183</v>
      </c>
      <c r="E191" s="10">
        <v>42.9</v>
      </c>
      <c r="F191" s="17">
        <f t="shared" si="13"/>
        <v>-5.5555555555555358E-2</v>
      </c>
      <c r="G191" s="17">
        <f t="shared" si="14"/>
        <v>-0.19999999999999929</v>
      </c>
      <c r="R191">
        <f t="shared" si="10"/>
        <v>0</v>
      </c>
      <c r="S191">
        <f t="shared" si="11"/>
        <v>42.9</v>
      </c>
      <c r="T191">
        <f t="shared" si="12"/>
        <v>11.916666666666666</v>
      </c>
    </row>
    <row r="192" spans="2:20" x14ac:dyDescent="0.2">
      <c r="B192" s="3" t="s">
        <v>47</v>
      </c>
      <c r="C192" s="3">
        <v>184</v>
      </c>
      <c r="D192" s="3">
        <v>184</v>
      </c>
      <c r="E192" s="10">
        <v>42.7</v>
      </c>
      <c r="F192" s="17">
        <f t="shared" si="13"/>
        <v>-5.5555555555555358E-2</v>
      </c>
      <c r="G192" s="17">
        <f t="shared" si="14"/>
        <v>-0.19999999999999929</v>
      </c>
      <c r="R192">
        <f t="shared" si="10"/>
        <v>0</v>
      </c>
      <c r="S192">
        <f t="shared" si="11"/>
        <v>42.7</v>
      </c>
      <c r="T192">
        <f t="shared" si="12"/>
        <v>11.861111111111112</v>
      </c>
    </row>
    <row r="193" spans="2:20" x14ac:dyDescent="0.2">
      <c r="B193" s="3" t="s">
        <v>47</v>
      </c>
      <c r="C193" s="3">
        <v>185</v>
      </c>
      <c r="D193" s="3">
        <v>185</v>
      </c>
      <c r="E193" s="10">
        <v>42.5</v>
      </c>
      <c r="F193" s="17">
        <f t="shared" si="13"/>
        <v>-5.5555555555556344E-2</v>
      </c>
      <c r="G193" s="17">
        <f t="shared" si="14"/>
        <v>-0.20000000000000284</v>
      </c>
      <c r="R193">
        <f t="shared" si="10"/>
        <v>0</v>
      </c>
      <c r="S193">
        <f t="shared" si="11"/>
        <v>42.5</v>
      </c>
      <c r="T193">
        <f t="shared" si="12"/>
        <v>11.805555555555555</v>
      </c>
    </row>
    <row r="194" spans="2:20" x14ac:dyDescent="0.2">
      <c r="B194" s="3" t="s">
        <v>47</v>
      </c>
      <c r="C194" s="3">
        <v>186</v>
      </c>
      <c r="D194" s="3">
        <v>186</v>
      </c>
      <c r="E194" s="10">
        <v>42.3</v>
      </c>
      <c r="F194" s="17">
        <f t="shared" si="13"/>
        <v>-4.1666666666666269E-2</v>
      </c>
      <c r="G194" s="17">
        <f t="shared" si="14"/>
        <v>-0.14999999999999858</v>
      </c>
      <c r="R194">
        <f t="shared" si="10"/>
        <v>0</v>
      </c>
      <c r="S194">
        <f t="shared" si="11"/>
        <v>42.3</v>
      </c>
      <c r="T194">
        <f t="shared" si="12"/>
        <v>11.749999999999998</v>
      </c>
    </row>
    <row r="195" spans="2:20" x14ac:dyDescent="0.2">
      <c r="B195" s="3" t="s">
        <v>47</v>
      </c>
      <c r="C195" s="3">
        <v>187</v>
      </c>
      <c r="D195" s="3">
        <v>187</v>
      </c>
      <c r="E195" s="10">
        <v>42.2</v>
      </c>
      <c r="F195" s="17">
        <f t="shared" si="13"/>
        <v>-1.3888888888888099E-2</v>
      </c>
      <c r="G195" s="17">
        <f t="shared" si="14"/>
        <v>-4.9999999999997158E-2</v>
      </c>
      <c r="R195">
        <f t="shared" si="10"/>
        <v>0</v>
      </c>
      <c r="S195">
        <f t="shared" si="11"/>
        <v>42.2</v>
      </c>
      <c r="T195">
        <f t="shared" si="12"/>
        <v>11.722222222222223</v>
      </c>
    </row>
    <row r="196" spans="2:20" x14ac:dyDescent="0.2">
      <c r="B196" s="3" t="s">
        <v>47</v>
      </c>
      <c r="C196" s="3">
        <v>188</v>
      </c>
      <c r="D196" s="3">
        <v>188</v>
      </c>
      <c r="E196" s="10">
        <v>42.2</v>
      </c>
      <c r="F196" s="17">
        <f t="shared" si="13"/>
        <v>0</v>
      </c>
      <c r="G196" s="17">
        <f t="shared" si="14"/>
        <v>0</v>
      </c>
      <c r="R196">
        <f t="shared" si="10"/>
        <v>0</v>
      </c>
      <c r="S196">
        <f t="shared" si="11"/>
        <v>42.2</v>
      </c>
      <c r="T196">
        <f t="shared" si="12"/>
        <v>11.722222222222223</v>
      </c>
    </row>
    <row r="197" spans="2:20" x14ac:dyDescent="0.2">
      <c r="B197" s="3" t="s">
        <v>47</v>
      </c>
      <c r="C197" s="3">
        <v>189</v>
      </c>
      <c r="D197" s="3">
        <v>189</v>
      </c>
      <c r="E197" s="10">
        <v>42.2</v>
      </c>
      <c r="F197" s="17">
        <f t="shared" si="13"/>
        <v>1.3888888888888099E-2</v>
      </c>
      <c r="G197" s="17">
        <f t="shared" si="14"/>
        <v>4.9999999999997158E-2</v>
      </c>
      <c r="R197">
        <f t="shared" si="10"/>
        <v>0</v>
      </c>
      <c r="S197">
        <f t="shared" si="11"/>
        <v>42.2</v>
      </c>
      <c r="T197">
        <f t="shared" si="12"/>
        <v>11.722222222222223</v>
      </c>
    </row>
    <row r="198" spans="2:20" x14ac:dyDescent="0.2">
      <c r="B198" s="3" t="s">
        <v>47</v>
      </c>
      <c r="C198" s="3">
        <v>190</v>
      </c>
      <c r="D198" s="3">
        <v>190</v>
      </c>
      <c r="E198" s="10">
        <v>42.3</v>
      </c>
      <c r="F198" s="17">
        <f t="shared" si="13"/>
        <v>2.7777777777777186E-2</v>
      </c>
      <c r="G198" s="17">
        <f t="shared" si="14"/>
        <v>9.9999999999997868E-2</v>
      </c>
      <c r="R198">
        <f t="shared" si="10"/>
        <v>0</v>
      </c>
      <c r="S198">
        <f t="shared" si="11"/>
        <v>42.3</v>
      </c>
      <c r="T198">
        <f t="shared" si="12"/>
        <v>11.749999999999998</v>
      </c>
    </row>
    <row r="199" spans="2:20" x14ac:dyDescent="0.2">
      <c r="B199" s="3" t="s">
        <v>47</v>
      </c>
      <c r="C199" s="3">
        <v>191</v>
      </c>
      <c r="D199" s="3">
        <v>191</v>
      </c>
      <c r="E199" s="10">
        <v>42.4</v>
      </c>
      <c r="F199" s="17">
        <f t="shared" si="13"/>
        <v>1.3888888888889086E-2</v>
      </c>
      <c r="G199" s="17">
        <f t="shared" si="14"/>
        <v>5.0000000000000711E-2</v>
      </c>
      <c r="R199">
        <f t="shared" si="10"/>
        <v>0</v>
      </c>
      <c r="S199">
        <f t="shared" si="11"/>
        <v>42.4</v>
      </c>
      <c r="T199">
        <f t="shared" si="12"/>
        <v>11.777777777777777</v>
      </c>
    </row>
    <row r="200" spans="2:20" x14ac:dyDescent="0.2">
      <c r="B200" s="3" t="s">
        <v>47</v>
      </c>
      <c r="C200" s="3">
        <v>192</v>
      </c>
      <c r="D200" s="3">
        <v>192</v>
      </c>
      <c r="E200" s="10">
        <v>42.4</v>
      </c>
      <c r="F200" s="17">
        <f t="shared" si="13"/>
        <v>2.7777777777778172E-2</v>
      </c>
      <c r="G200" s="17">
        <f t="shared" si="14"/>
        <v>0.10000000000000142</v>
      </c>
      <c r="R200">
        <f t="shared" ref="R200:R263" si="15">IF(E200&lt;1,1,0)</f>
        <v>0</v>
      </c>
      <c r="S200">
        <f t="shared" ref="S200:S263" si="16">IF(R200=1,"",E200)</f>
        <v>42.4</v>
      </c>
      <c r="T200">
        <f t="shared" ref="T200:T263" si="17">E200/3.6</f>
        <v>11.777777777777777</v>
      </c>
    </row>
    <row r="201" spans="2:20" x14ac:dyDescent="0.2">
      <c r="B201" s="3" t="s">
        <v>47</v>
      </c>
      <c r="C201" s="3">
        <v>193</v>
      </c>
      <c r="D201" s="3">
        <v>193</v>
      </c>
      <c r="E201" s="10">
        <v>42.6</v>
      </c>
      <c r="F201" s="17">
        <f t="shared" si="13"/>
        <v>5.5555555555555358E-2</v>
      </c>
      <c r="G201" s="17">
        <f t="shared" si="14"/>
        <v>0.19999999999999929</v>
      </c>
      <c r="R201">
        <f t="shared" si="15"/>
        <v>0</v>
      </c>
      <c r="S201">
        <f t="shared" si="16"/>
        <v>42.6</v>
      </c>
      <c r="T201">
        <f t="shared" si="17"/>
        <v>11.833333333333334</v>
      </c>
    </row>
    <row r="202" spans="2:20" x14ac:dyDescent="0.2">
      <c r="B202" s="3" t="s">
        <v>47</v>
      </c>
      <c r="C202" s="3">
        <v>194</v>
      </c>
      <c r="D202" s="3">
        <v>194</v>
      </c>
      <c r="E202" s="10">
        <v>42.8</v>
      </c>
      <c r="F202" s="17">
        <f t="shared" si="13"/>
        <v>6.9444444444444448E-2</v>
      </c>
      <c r="G202" s="17">
        <f t="shared" si="14"/>
        <v>0.25</v>
      </c>
      <c r="R202">
        <f t="shared" si="15"/>
        <v>0</v>
      </c>
      <c r="S202">
        <f t="shared" si="16"/>
        <v>42.8</v>
      </c>
      <c r="T202">
        <f t="shared" si="17"/>
        <v>11.888888888888888</v>
      </c>
    </row>
    <row r="203" spans="2:20" x14ac:dyDescent="0.2">
      <c r="B203" s="3" t="s">
        <v>47</v>
      </c>
      <c r="C203" s="3">
        <v>195</v>
      </c>
      <c r="D203" s="3">
        <v>195</v>
      </c>
      <c r="E203" s="10">
        <v>43.1</v>
      </c>
      <c r="F203" s="17">
        <f t="shared" si="13"/>
        <v>6.9444444444444448E-2</v>
      </c>
      <c r="G203" s="17">
        <f t="shared" si="14"/>
        <v>0.25</v>
      </c>
      <c r="R203">
        <f t="shared" si="15"/>
        <v>0</v>
      </c>
      <c r="S203">
        <f t="shared" si="16"/>
        <v>43.1</v>
      </c>
      <c r="T203">
        <f t="shared" si="17"/>
        <v>11.972222222222223</v>
      </c>
    </row>
    <row r="204" spans="2:20" x14ac:dyDescent="0.2">
      <c r="B204" s="3" t="s">
        <v>47</v>
      </c>
      <c r="C204" s="3">
        <v>196</v>
      </c>
      <c r="D204" s="3">
        <v>196</v>
      </c>
      <c r="E204" s="10">
        <v>43.3</v>
      </c>
      <c r="F204" s="17">
        <f t="shared" si="13"/>
        <v>4.1666666666666269E-2</v>
      </c>
      <c r="G204" s="17">
        <f t="shared" si="14"/>
        <v>0.14999999999999858</v>
      </c>
      <c r="R204">
        <f t="shared" si="15"/>
        <v>0</v>
      </c>
      <c r="S204">
        <f t="shared" si="16"/>
        <v>43.3</v>
      </c>
      <c r="T204">
        <f t="shared" si="17"/>
        <v>12.027777777777777</v>
      </c>
    </row>
    <row r="205" spans="2:20" x14ac:dyDescent="0.2">
      <c r="B205" s="3" t="s">
        <v>47</v>
      </c>
      <c r="C205" s="3">
        <v>197</v>
      </c>
      <c r="D205" s="3">
        <v>197</v>
      </c>
      <c r="E205" s="10">
        <v>43.4</v>
      </c>
      <c r="F205" s="17">
        <f t="shared" si="13"/>
        <v>1.3888888888889086E-2</v>
      </c>
      <c r="G205" s="17">
        <f t="shared" si="14"/>
        <v>5.0000000000000711E-2</v>
      </c>
      <c r="R205">
        <f t="shared" si="15"/>
        <v>0</v>
      </c>
      <c r="S205">
        <f t="shared" si="16"/>
        <v>43.4</v>
      </c>
      <c r="T205">
        <f t="shared" si="17"/>
        <v>12.055555555555555</v>
      </c>
    </row>
    <row r="206" spans="2:20" x14ac:dyDescent="0.2">
      <c r="B206" s="3" t="s">
        <v>47</v>
      </c>
      <c r="C206" s="3">
        <v>198</v>
      </c>
      <c r="D206" s="3">
        <v>198</v>
      </c>
      <c r="E206" s="10">
        <v>43.4</v>
      </c>
      <c r="F206" s="17">
        <f t="shared" ref="F206:F269" si="18">($E207-$E205)/2/3.6</f>
        <v>0</v>
      </c>
      <c r="G206" s="17">
        <f t="shared" ref="G206:G269" si="19">($E207-$E205)/2</f>
        <v>0</v>
      </c>
      <c r="R206">
        <f t="shared" si="15"/>
        <v>0</v>
      </c>
      <c r="S206">
        <f t="shared" si="16"/>
        <v>43.4</v>
      </c>
      <c r="T206">
        <f t="shared" si="17"/>
        <v>12.055555555555555</v>
      </c>
    </row>
    <row r="207" spans="2:20" x14ac:dyDescent="0.2">
      <c r="B207" s="3" t="s">
        <v>47</v>
      </c>
      <c r="C207" s="3">
        <v>199</v>
      </c>
      <c r="D207" s="3">
        <v>199</v>
      </c>
      <c r="E207" s="10">
        <v>43.4</v>
      </c>
      <c r="F207" s="17">
        <f t="shared" si="18"/>
        <v>-2.7777777777777186E-2</v>
      </c>
      <c r="G207" s="17">
        <f t="shared" si="19"/>
        <v>-9.9999999999997868E-2</v>
      </c>
      <c r="R207">
        <f t="shared" si="15"/>
        <v>0</v>
      </c>
      <c r="S207">
        <f t="shared" si="16"/>
        <v>43.4</v>
      </c>
      <c r="T207">
        <f t="shared" si="17"/>
        <v>12.055555555555555</v>
      </c>
    </row>
    <row r="208" spans="2:20" x14ac:dyDescent="0.2">
      <c r="B208" s="3" t="s">
        <v>47</v>
      </c>
      <c r="C208" s="3">
        <v>200</v>
      </c>
      <c r="D208" s="3">
        <v>200</v>
      </c>
      <c r="E208" s="10">
        <v>43.2</v>
      </c>
      <c r="F208" s="17">
        <f t="shared" si="18"/>
        <v>-6.9444444444444448E-2</v>
      </c>
      <c r="G208" s="17">
        <f t="shared" si="19"/>
        <v>-0.25</v>
      </c>
      <c r="R208">
        <f t="shared" si="15"/>
        <v>0</v>
      </c>
      <c r="S208">
        <f t="shared" si="16"/>
        <v>43.2</v>
      </c>
      <c r="T208">
        <f t="shared" si="17"/>
        <v>12</v>
      </c>
    </row>
    <row r="209" spans="2:20" x14ac:dyDescent="0.2">
      <c r="B209" s="3" t="s">
        <v>47</v>
      </c>
      <c r="C209" s="3">
        <v>201</v>
      </c>
      <c r="D209" s="3">
        <v>201</v>
      </c>
      <c r="E209" s="10">
        <v>42.9</v>
      </c>
      <c r="F209" s="17">
        <f t="shared" si="18"/>
        <v>-8.3333333333333523E-2</v>
      </c>
      <c r="G209" s="17">
        <f t="shared" si="19"/>
        <v>-0.30000000000000071</v>
      </c>
      <c r="R209">
        <f t="shared" si="15"/>
        <v>0</v>
      </c>
      <c r="S209">
        <f t="shared" si="16"/>
        <v>42.9</v>
      </c>
      <c r="T209">
        <f t="shared" si="17"/>
        <v>11.916666666666666</v>
      </c>
    </row>
    <row r="210" spans="2:20" x14ac:dyDescent="0.2">
      <c r="B210" s="3" t="s">
        <v>47</v>
      </c>
      <c r="C210" s="3">
        <v>202</v>
      </c>
      <c r="D210" s="3">
        <v>202</v>
      </c>
      <c r="E210" s="10">
        <v>42.6</v>
      </c>
      <c r="F210" s="17">
        <f t="shared" si="18"/>
        <v>-9.7222222222221627E-2</v>
      </c>
      <c r="G210" s="17">
        <f t="shared" si="19"/>
        <v>-0.34999999999999787</v>
      </c>
      <c r="R210">
        <f t="shared" si="15"/>
        <v>0</v>
      </c>
      <c r="S210">
        <f t="shared" si="16"/>
        <v>42.6</v>
      </c>
      <c r="T210">
        <f t="shared" si="17"/>
        <v>11.833333333333334</v>
      </c>
    </row>
    <row r="211" spans="2:20" x14ac:dyDescent="0.2">
      <c r="B211" s="3" t="s">
        <v>47</v>
      </c>
      <c r="C211" s="3">
        <v>203</v>
      </c>
      <c r="D211" s="3">
        <v>203</v>
      </c>
      <c r="E211" s="10">
        <v>42.2</v>
      </c>
      <c r="F211" s="17">
        <f t="shared" si="18"/>
        <v>-9.7222222222222612E-2</v>
      </c>
      <c r="G211" s="17">
        <f t="shared" si="19"/>
        <v>-0.35000000000000142</v>
      </c>
      <c r="R211">
        <f t="shared" si="15"/>
        <v>0</v>
      </c>
      <c r="S211">
        <f t="shared" si="16"/>
        <v>42.2</v>
      </c>
      <c r="T211">
        <f t="shared" si="17"/>
        <v>11.722222222222223</v>
      </c>
    </row>
    <row r="212" spans="2:20" x14ac:dyDescent="0.2">
      <c r="B212" s="3" t="s">
        <v>47</v>
      </c>
      <c r="C212" s="3">
        <v>204</v>
      </c>
      <c r="D212" s="3">
        <v>204</v>
      </c>
      <c r="E212" s="10">
        <v>41.9</v>
      </c>
      <c r="F212" s="17">
        <f t="shared" si="18"/>
        <v>-9.7222222222222612E-2</v>
      </c>
      <c r="G212" s="17">
        <f t="shared" si="19"/>
        <v>-0.35000000000000142</v>
      </c>
      <c r="R212">
        <f t="shared" si="15"/>
        <v>0</v>
      </c>
      <c r="S212">
        <f t="shared" si="16"/>
        <v>41.9</v>
      </c>
      <c r="T212">
        <f t="shared" si="17"/>
        <v>11.638888888888888</v>
      </c>
    </row>
    <row r="213" spans="2:20" x14ac:dyDescent="0.2">
      <c r="B213" s="3" t="s">
        <v>47</v>
      </c>
      <c r="C213" s="3">
        <v>205</v>
      </c>
      <c r="D213" s="3">
        <v>205</v>
      </c>
      <c r="E213" s="10">
        <v>41.5</v>
      </c>
      <c r="F213" s="17">
        <f t="shared" si="18"/>
        <v>-0.12499999999999981</v>
      </c>
      <c r="G213" s="17">
        <f t="shared" si="19"/>
        <v>-0.44999999999999929</v>
      </c>
      <c r="R213">
        <f t="shared" si="15"/>
        <v>0</v>
      </c>
      <c r="S213">
        <f t="shared" si="16"/>
        <v>41.5</v>
      </c>
      <c r="T213">
        <f t="shared" si="17"/>
        <v>11.527777777777777</v>
      </c>
    </row>
    <row r="214" spans="2:20" x14ac:dyDescent="0.2">
      <c r="B214" s="3" t="s">
        <v>47</v>
      </c>
      <c r="C214" s="3">
        <v>206</v>
      </c>
      <c r="D214" s="3">
        <v>206</v>
      </c>
      <c r="E214" s="10">
        <v>41</v>
      </c>
      <c r="F214" s="17">
        <f t="shared" si="18"/>
        <v>-0.1388888888888889</v>
      </c>
      <c r="G214" s="17">
        <f t="shared" si="19"/>
        <v>-0.5</v>
      </c>
      <c r="R214">
        <f t="shared" si="15"/>
        <v>0</v>
      </c>
      <c r="S214">
        <f t="shared" si="16"/>
        <v>41</v>
      </c>
      <c r="T214">
        <f t="shared" si="17"/>
        <v>11.388888888888889</v>
      </c>
    </row>
    <row r="215" spans="2:20" x14ac:dyDescent="0.2">
      <c r="B215" s="3" t="s">
        <v>47</v>
      </c>
      <c r="C215" s="3">
        <v>207</v>
      </c>
      <c r="D215" s="3">
        <v>207</v>
      </c>
      <c r="E215" s="10">
        <v>40.5</v>
      </c>
      <c r="F215" s="17">
        <f t="shared" si="18"/>
        <v>-0.15277777777777798</v>
      </c>
      <c r="G215" s="17">
        <f t="shared" si="19"/>
        <v>-0.55000000000000071</v>
      </c>
      <c r="R215">
        <f t="shared" si="15"/>
        <v>0</v>
      </c>
      <c r="S215">
        <f t="shared" si="16"/>
        <v>40.5</v>
      </c>
      <c r="T215">
        <f t="shared" si="17"/>
        <v>11.25</v>
      </c>
    </row>
    <row r="216" spans="2:20" x14ac:dyDescent="0.2">
      <c r="B216" s="3" t="s">
        <v>47</v>
      </c>
      <c r="C216" s="3">
        <v>208</v>
      </c>
      <c r="D216" s="3">
        <v>208</v>
      </c>
      <c r="E216" s="10">
        <v>39.9</v>
      </c>
      <c r="F216" s="17">
        <f t="shared" si="18"/>
        <v>-0.16666666666666705</v>
      </c>
      <c r="G216" s="17">
        <f t="shared" si="19"/>
        <v>-0.60000000000000142</v>
      </c>
      <c r="R216">
        <f t="shared" si="15"/>
        <v>0</v>
      </c>
      <c r="S216">
        <f t="shared" si="16"/>
        <v>39.9</v>
      </c>
      <c r="T216">
        <f t="shared" si="17"/>
        <v>11.083333333333332</v>
      </c>
    </row>
    <row r="217" spans="2:20" x14ac:dyDescent="0.2">
      <c r="B217" s="3" t="s">
        <v>47</v>
      </c>
      <c r="C217" s="3">
        <v>209</v>
      </c>
      <c r="D217" s="3">
        <v>209</v>
      </c>
      <c r="E217" s="10">
        <v>39.299999999999997</v>
      </c>
      <c r="F217" s="17">
        <f t="shared" si="18"/>
        <v>-0.16666666666666607</v>
      </c>
      <c r="G217" s="17">
        <f t="shared" si="19"/>
        <v>-0.59999999999999787</v>
      </c>
      <c r="R217">
        <f t="shared" si="15"/>
        <v>0</v>
      </c>
      <c r="S217">
        <f t="shared" si="16"/>
        <v>39.299999999999997</v>
      </c>
      <c r="T217">
        <f t="shared" si="17"/>
        <v>10.916666666666666</v>
      </c>
    </row>
    <row r="218" spans="2:20" x14ac:dyDescent="0.2">
      <c r="B218" s="3" t="s">
        <v>47</v>
      </c>
      <c r="C218" s="3">
        <v>210</v>
      </c>
      <c r="D218" s="3">
        <v>210</v>
      </c>
      <c r="E218" s="10">
        <v>38.700000000000003</v>
      </c>
      <c r="F218" s="17">
        <f t="shared" si="18"/>
        <v>-0.16666666666666607</v>
      </c>
      <c r="G218" s="17">
        <f t="shared" si="19"/>
        <v>-0.59999999999999787</v>
      </c>
      <c r="R218">
        <f t="shared" si="15"/>
        <v>0</v>
      </c>
      <c r="S218">
        <f t="shared" si="16"/>
        <v>38.700000000000003</v>
      </c>
      <c r="T218">
        <f t="shared" si="17"/>
        <v>10.75</v>
      </c>
    </row>
    <row r="219" spans="2:20" x14ac:dyDescent="0.2">
      <c r="B219" s="3" t="s">
        <v>47</v>
      </c>
      <c r="C219" s="3">
        <v>211</v>
      </c>
      <c r="D219" s="3">
        <v>211</v>
      </c>
      <c r="E219" s="10">
        <v>38.1</v>
      </c>
      <c r="F219" s="17">
        <f t="shared" si="18"/>
        <v>-0.15277777777777798</v>
      </c>
      <c r="G219" s="17">
        <f t="shared" si="19"/>
        <v>-0.55000000000000071</v>
      </c>
      <c r="R219">
        <f t="shared" si="15"/>
        <v>0</v>
      </c>
      <c r="S219">
        <f t="shared" si="16"/>
        <v>38.1</v>
      </c>
      <c r="T219">
        <f t="shared" si="17"/>
        <v>10.583333333333334</v>
      </c>
    </row>
    <row r="220" spans="2:20" x14ac:dyDescent="0.2">
      <c r="B220" s="3" t="s">
        <v>47</v>
      </c>
      <c r="C220" s="3">
        <v>212</v>
      </c>
      <c r="D220" s="3">
        <v>212</v>
      </c>
      <c r="E220" s="10">
        <v>37.6</v>
      </c>
      <c r="F220" s="17">
        <f t="shared" si="18"/>
        <v>-0.1388888888888889</v>
      </c>
      <c r="G220" s="17">
        <f t="shared" si="19"/>
        <v>-0.5</v>
      </c>
      <c r="R220">
        <f t="shared" si="15"/>
        <v>0</v>
      </c>
      <c r="S220">
        <f t="shared" si="16"/>
        <v>37.6</v>
      </c>
      <c r="T220">
        <f t="shared" si="17"/>
        <v>10.444444444444445</v>
      </c>
    </row>
    <row r="221" spans="2:20" x14ac:dyDescent="0.2">
      <c r="B221" s="3" t="s">
        <v>47</v>
      </c>
      <c r="C221" s="3">
        <v>213</v>
      </c>
      <c r="D221" s="3">
        <v>213</v>
      </c>
      <c r="E221" s="10">
        <v>37.1</v>
      </c>
      <c r="F221" s="17">
        <f t="shared" si="18"/>
        <v>-0.15277777777777798</v>
      </c>
      <c r="G221" s="17">
        <f t="shared" si="19"/>
        <v>-0.55000000000000071</v>
      </c>
      <c r="R221">
        <f t="shared" si="15"/>
        <v>0</v>
      </c>
      <c r="S221">
        <f t="shared" si="16"/>
        <v>37.1</v>
      </c>
      <c r="T221">
        <f t="shared" si="17"/>
        <v>10.305555555555555</v>
      </c>
    </row>
    <row r="222" spans="2:20" x14ac:dyDescent="0.2">
      <c r="B222" s="3" t="s">
        <v>47</v>
      </c>
      <c r="C222" s="3">
        <v>214</v>
      </c>
      <c r="D222" s="3">
        <v>214</v>
      </c>
      <c r="E222" s="10">
        <v>36.5</v>
      </c>
      <c r="F222" s="17">
        <f t="shared" si="18"/>
        <v>-0.19444444444444425</v>
      </c>
      <c r="G222" s="17">
        <f t="shared" si="19"/>
        <v>-0.69999999999999929</v>
      </c>
      <c r="R222">
        <f t="shared" si="15"/>
        <v>0</v>
      </c>
      <c r="S222">
        <f t="shared" si="16"/>
        <v>36.5</v>
      </c>
      <c r="T222">
        <f t="shared" si="17"/>
        <v>10.138888888888889</v>
      </c>
    </row>
    <row r="223" spans="2:20" x14ac:dyDescent="0.2">
      <c r="B223" s="3" t="s">
        <v>47</v>
      </c>
      <c r="C223" s="3">
        <v>215</v>
      </c>
      <c r="D223" s="3">
        <v>215</v>
      </c>
      <c r="E223" s="10">
        <v>35.700000000000003</v>
      </c>
      <c r="F223" s="17">
        <f t="shared" si="18"/>
        <v>-0.19444444444444425</v>
      </c>
      <c r="G223" s="17">
        <f t="shared" si="19"/>
        <v>-0.69999999999999929</v>
      </c>
      <c r="R223">
        <f t="shared" si="15"/>
        <v>0</v>
      </c>
      <c r="S223">
        <f t="shared" si="16"/>
        <v>35.700000000000003</v>
      </c>
      <c r="T223">
        <f t="shared" si="17"/>
        <v>9.9166666666666679</v>
      </c>
    </row>
    <row r="224" spans="2:20" x14ac:dyDescent="0.2">
      <c r="B224" s="3" t="s">
        <v>47</v>
      </c>
      <c r="C224" s="3">
        <v>216</v>
      </c>
      <c r="D224" s="3">
        <v>216</v>
      </c>
      <c r="E224" s="10">
        <v>35.1</v>
      </c>
      <c r="F224" s="17">
        <f t="shared" si="18"/>
        <v>-0.18055555555555614</v>
      </c>
      <c r="G224" s="17">
        <f t="shared" si="19"/>
        <v>-0.65000000000000213</v>
      </c>
      <c r="R224">
        <f t="shared" si="15"/>
        <v>0</v>
      </c>
      <c r="S224">
        <f t="shared" si="16"/>
        <v>35.1</v>
      </c>
      <c r="T224">
        <f t="shared" si="17"/>
        <v>9.75</v>
      </c>
    </row>
    <row r="225" spans="2:20" x14ac:dyDescent="0.2">
      <c r="B225" s="3" t="s">
        <v>47</v>
      </c>
      <c r="C225" s="3">
        <v>217</v>
      </c>
      <c r="D225" s="3">
        <v>217</v>
      </c>
      <c r="E225" s="10">
        <v>34.4</v>
      </c>
      <c r="F225" s="17">
        <f t="shared" si="18"/>
        <v>-0.16666666666666705</v>
      </c>
      <c r="G225" s="17">
        <f t="shared" si="19"/>
        <v>-0.60000000000000142</v>
      </c>
      <c r="R225">
        <f t="shared" si="15"/>
        <v>0</v>
      </c>
      <c r="S225">
        <f t="shared" si="16"/>
        <v>34.4</v>
      </c>
      <c r="T225">
        <f t="shared" si="17"/>
        <v>9.5555555555555554</v>
      </c>
    </row>
    <row r="226" spans="2:20" x14ac:dyDescent="0.2">
      <c r="B226" s="3" t="s">
        <v>47</v>
      </c>
      <c r="C226" s="3">
        <v>218</v>
      </c>
      <c r="D226" s="3">
        <v>218</v>
      </c>
      <c r="E226" s="10">
        <v>33.9</v>
      </c>
      <c r="F226" s="17">
        <f t="shared" si="18"/>
        <v>-0.11111111111111072</v>
      </c>
      <c r="G226" s="17">
        <f t="shared" si="19"/>
        <v>-0.39999999999999858</v>
      </c>
      <c r="R226">
        <f t="shared" si="15"/>
        <v>0</v>
      </c>
      <c r="S226">
        <f t="shared" si="16"/>
        <v>33.9</v>
      </c>
      <c r="T226">
        <f t="shared" si="17"/>
        <v>9.4166666666666661</v>
      </c>
    </row>
    <row r="227" spans="2:20" x14ac:dyDescent="0.2">
      <c r="B227" s="3" t="s">
        <v>47</v>
      </c>
      <c r="C227" s="3">
        <v>219</v>
      </c>
      <c r="D227" s="3">
        <v>219</v>
      </c>
      <c r="E227" s="10">
        <v>33.6</v>
      </c>
      <c r="F227" s="17">
        <f t="shared" si="18"/>
        <v>-5.5555555555555358E-2</v>
      </c>
      <c r="G227" s="17">
        <f t="shared" si="19"/>
        <v>-0.19999999999999929</v>
      </c>
      <c r="R227">
        <f t="shared" si="15"/>
        <v>0</v>
      </c>
      <c r="S227">
        <f t="shared" si="16"/>
        <v>33.6</v>
      </c>
      <c r="T227">
        <f t="shared" si="17"/>
        <v>9.3333333333333339</v>
      </c>
    </row>
    <row r="228" spans="2:20" x14ac:dyDescent="0.2">
      <c r="B228" s="3" t="s">
        <v>47</v>
      </c>
      <c r="C228" s="3">
        <v>220</v>
      </c>
      <c r="D228" s="3">
        <v>220</v>
      </c>
      <c r="E228" s="10">
        <v>33.5</v>
      </c>
      <c r="F228" s="17">
        <f t="shared" si="18"/>
        <v>0</v>
      </c>
      <c r="G228" s="17">
        <f t="shared" si="19"/>
        <v>0</v>
      </c>
      <c r="R228">
        <f t="shared" si="15"/>
        <v>0</v>
      </c>
      <c r="S228">
        <f t="shared" si="16"/>
        <v>33.5</v>
      </c>
      <c r="T228">
        <f t="shared" si="17"/>
        <v>9.3055555555555554</v>
      </c>
    </row>
    <row r="229" spans="2:20" x14ac:dyDescent="0.2">
      <c r="B229" s="3" t="s">
        <v>47</v>
      </c>
      <c r="C229" s="3">
        <v>221</v>
      </c>
      <c r="D229" s="3">
        <v>221</v>
      </c>
      <c r="E229" s="10">
        <v>33.6</v>
      </c>
      <c r="F229" s="17">
        <f t="shared" si="18"/>
        <v>5.5555555555555358E-2</v>
      </c>
      <c r="G229" s="17">
        <f t="shared" si="19"/>
        <v>0.19999999999999929</v>
      </c>
      <c r="R229">
        <f t="shared" si="15"/>
        <v>0</v>
      </c>
      <c r="S229">
        <f t="shared" si="16"/>
        <v>33.6</v>
      </c>
      <c r="T229">
        <f t="shared" si="17"/>
        <v>9.3333333333333339</v>
      </c>
    </row>
    <row r="230" spans="2:20" x14ac:dyDescent="0.2">
      <c r="B230" s="3" t="s">
        <v>47</v>
      </c>
      <c r="C230" s="3">
        <v>222</v>
      </c>
      <c r="D230" s="3">
        <v>222</v>
      </c>
      <c r="E230" s="10">
        <v>33.9</v>
      </c>
      <c r="F230" s="17">
        <f t="shared" si="18"/>
        <v>9.7222222222221627E-2</v>
      </c>
      <c r="G230" s="17">
        <f t="shared" si="19"/>
        <v>0.34999999999999787</v>
      </c>
      <c r="R230">
        <f t="shared" si="15"/>
        <v>0</v>
      </c>
      <c r="S230">
        <f t="shared" si="16"/>
        <v>33.9</v>
      </c>
      <c r="T230">
        <f t="shared" si="17"/>
        <v>9.4166666666666661</v>
      </c>
    </row>
    <row r="231" spans="2:20" x14ac:dyDescent="0.2">
      <c r="B231" s="3" t="s">
        <v>47</v>
      </c>
      <c r="C231" s="3">
        <v>223</v>
      </c>
      <c r="D231" s="3">
        <v>223</v>
      </c>
      <c r="E231" s="10">
        <v>34.299999999999997</v>
      </c>
      <c r="F231" s="17">
        <f t="shared" si="18"/>
        <v>0.12499999999999981</v>
      </c>
      <c r="G231" s="17">
        <f t="shared" si="19"/>
        <v>0.44999999999999929</v>
      </c>
      <c r="R231">
        <f t="shared" si="15"/>
        <v>0</v>
      </c>
      <c r="S231">
        <f t="shared" si="16"/>
        <v>34.299999999999997</v>
      </c>
      <c r="T231">
        <f t="shared" si="17"/>
        <v>9.5277777777777768</v>
      </c>
    </row>
    <row r="232" spans="2:20" x14ac:dyDescent="0.2">
      <c r="B232" s="3" t="s">
        <v>47</v>
      </c>
      <c r="C232" s="3">
        <v>224</v>
      </c>
      <c r="D232" s="3">
        <v>224</v>
      </c>
      <c r="E232" s="10">
        <v>34.799999999999997</v>
      </c>
      <c r="F232" s="17">
        <f t="shared" si="18"/>
        <v>0.12500000000000078</v>
      </c>
      <c r="G232" s="17">
        <f t="shared" si="19"/>
        <v>0.45000000000000284</v>
      </c>
      <c r="R232">
        <f t="shared" si="15"/>
        <v>0</v>
      </c>
      <c r="S232">
        <f t="shared" si="16"/>
        <v>34.799999999999997</v>
      </c>
      <c r="T232">
        <f t="shared" si="17"/>
        <v>9.6666666666666661</v>
      </c>
    </row>
    <row r="233" spans="2:20" x14ac:dyDescent="0.2">
      <c r="B233" s="3" t="s">
        <v>47</v>
      </c>
      <c r="C233" s="3">
        <v>225</v>
      </c>
      <c r="D233" s="3">
        <v>225</v>
      </c>
      <c r="E233" s="10">
        <v>35.200000000000003</v>
      </c>
      <c r="F233" s="17">
        <f t="shared" si="18"/>
        <v>0.1111111111111117</v>
      </c>
      <c r="G233" s="17">
        <f t="shared" si="19"/>
        <v>0.40000000000000213</v>
      </c>
      <c r="R233">
        <f t="shared" si="15"/>
        <v>0</v>
      </c>
      <c r="S233">
        <f t="shared" si="16"/>
        <v>35.200000000000003</v>
      </c>
      <c r="T233">
        <f t="shared" si="17"/>
        <v>9.7777777777777786</v>
      </c>
    </row>
    <row r="234" spans="2:20" x14ac:dyDescent="0.2">
      <c r="B234" s="3" t="s">
        <v>47</v>
      </c>
      <c r="C234" s="3">
        <v>226</v>
      </c>
      <c r="D234" s="3">
        <v>226</v>
      </c>
      <c r="E234" s="10">
        <v>35.6</v>
      </c>
      <c r="F234" s="17">
        <f t="shared" si="18"/>
        <v>0.11111111111111072</v>
      </c>
      <c r="G234" s="17">
        <f t="shared" si="19"/>
        <v>0.39999999999999858</v>
      </c>
      <c r="R234">
        <f t="shared" si="15"/>
        <v>0</v>
      </c>
      <c r="S234">
        <f t="shared" si="16"/>
        <v>35.6</v>
      </c>
      <c r="T234">
        <f t="shared" si="17"/>
        <v>9.8888888888888893</v>
      </c>
    </row>
    <row r="235" spans="2:20" x14ac:dyDescent="0.2">
      <c r="B235" s="3" t="s">
        <v>47</v>
      </c>
      <c r="C235" s="3">
        <v>227</v>
      </c>
      <c r="D235" s="3">
        <v>227</v>
      </c>
      <c r="E235" s="10">
        <v>36</v>
      </c>
      <c r="F235" s="17">
        <f t="shared" si="18"/>
        <v>0.11111111111111072</v>
      </c>
      <c r="G235" s="17">
        <f t="shared" si="19"/>
        <v>0.39999999999999858</v>
      </c>
      <c r="R235">
        <f t="shared" si="15"/>
        <v>0</v>
      </c>
      <c r="S235">
        <f t="shared" si="16"/>
        <v>36</v>
      </c>
      <c r="T235">
        <f t="shared" si="17"/>
        <v>10</v>
      </c>
    </row>
    <row r="236" spans="2:20" x14ac:dyDescent="0.2">
      <c r="B236" s="3" t="s">
        <v>47</v>
      </c>
      <c r="C236" s="3">
        <v>228</v>
      </c>
      <c r="D236" s="3">
        <v>228</v>
      </c>
      <c r="E236" s="10">
        <v>36.4</v>
      </c>
      <c r="F236" s="17">
        <f t="shared" si="18"/>
        <v>0.12499999999999981</v>
      </c>
      <c r="G236" s="17">
        <f t="shared" si="19"/>
        <v>0.44999999999999929</v>
      </c>
      <c r="R236">
        <f t="shared" si="15"/>
        <v>0</v>
      </c>
      <c r="S236">
        <f t="shared" si="16"/>
        <v>36.4</v>
      </c>
      <c r="T236">
        <f t="shared" si="17"/>
        <v>10.111111111111111</v>
      </c>
    </row>
    <row r="237" spans="2:20" x14ac:dyDescent="0.2">
      <c r="B237" s="3" t="s">
        <v>47</v>
      </c>
      <c r="C237" s="3">
        <v>229</v>
      </c>
      <c r="D237" s="3">
        <v>229</v>
      </c>
      <c r="E237" s="10">
        <v>36.9</v>
      </c>
      <c r="F237" s="17">
        <f t="shared" si="18"/>
        <v>0.1388888888888889</v>
      </c>
      <c r="G237" s="17">
        <f t="shared" si="19"/>
        <v>0.5</v>
      </c>
      <c r="R237">
        <f t="shared" si="15"/>
        <v>0</v>
      </c>
      <c r="S237">
        <f t="shared" si="16"/>
        <v>36.9</v>
      </c>
      <c r="T237">
        <f t="shared" si="17"/>
        <v>10.25</v>
      </c>
    </row>
    <row r="238" spans="2:20" x14ac:dyDescent="0.2">
      <c r="B238" s="3" t="s">
        <v>47</v>
      </c>
      <c r="C238" s="3">
        <v>230</v>
      </c>
      <c r="D238" s="3">
        <v>230</v>
      </c>
      <c r="E238" s="10">
        <v>37.4</v>
      </c>
      <c r="F238" s="17">
        <f t="shared" si="18"/>
        <v>0.1388888888888889</v>
      </c>
      <c r="G238" s="17">
        <f t="shared" si="19"/>
        <v>0.5</v>
      </c>
      <c r="R238">
        <f t="shared" si="15"/>
        <v>0</v>
      </c>
      <c r="S238">
        <f t="shared" si="16"/>
        <v>37.4</v>
      </c>
      <c r="T238">
        <f t="shared" si="17"/>
        <v>10.388888888888888</v>
      </c>
    </row>
    <row r="239" spans="2:20" x14ac:dyDescent="0.2">
      <c r="B239" s="3" t="s">
        <v>47</v>
      </c>
      <c r="C239" s="3">
        <v>231</v>
      </c>
      <c r="D239" s="3">
        <v>231</v>
      </c>
      <c r="E239" s="10">
        <v>37.9</v>
      </c>
      <c r="F239" s="17">
        <f t="shared" si="18"/>
        <v>0.12499999999999981</v>
      </c>
      <c r="G239" s="17">
        <f t="shared" si="19"/>
        <v>0.44999999999999929</v>
      </c>
      <c r="R239">
        <f t="shared" si="15"/>
        <v>0</v>
      </c>
      <c r="S239">
        <f t="shared" si="16"/>
        <v>37.9</v>
      </c>
      <c r="T239">
        <f t="shared" si="17"/>
        <v>10.527777777777777</v>
      </c>
    </row>
    <row r="240" spans="2:20" x14ac:dyDescent="0.2">
      <c r="B240" s="3" t="s">
        <v>47</v>
      </c>
      <c r="C240" s="3">
        <v>232</v>
      </c>
      <c r="D240" s="3">
        <v>232</v>
      </c>
      <c r="E240" s="10">
        <v>38.299999999999997</v>
      </c>
      <c r="F240" s="17">
        <f t="shared" si="18"/>
        <v>0.1111111111111117</v>
      </c>
      <c r="G240" s="17">
        <f t="shared" si="19"/>
        <v>0.40000000000000213</v>
      </c>
      <c r="R240">
        <f t="shared" si="15"/>
        <v>0</v>
      </c>
      <c r="S240">
        <f t="shared" si="16"/>
        <v>38.299999999999997</v>
      </c>
      <c r="T240">
        <f t="shared" si="17"/>
        <v>10.638888888888888</v>
      </c>
    </row>
    <row r="241" spans="2:20" x14ac:dyDescent="0.2">
      <c r="B241" s="3" t="s">
        <v>47</v>
      </c>
      <c r="C241" s="3">
        <v>233</v>
      </c>
      <c r="D241" s="3">
        <v>233</v>
      </c>
      <c r="E241" s="10">
        <v>38.700000000000003</v>
      </c>
      <c r="F241" s="17">
        <f t="shared" si="18"/>
        <v>0.1111111111111117</v>
      </c>
      <c r="G241" s="17">
        <f t="shared" si="19"/>
        <v>0.40000000000000213</v>
      </c>
      <c r="R241">
        <f t="shared" si="15"/>
        <v>0</v>
      </c>
      <c r="S241">
        <f t="shared" si="16"/>
        <v>38.700000000000003</v>
      </c>
      <c r="T241">
        <f t="shared" si="17"/>
        <v>10.75</v>
      </c>
    </row>
    <row r="242" spans="2:20" x14ac:dyDescent="0.2">
      <c r="B242" s="3" t="s">
        <v>47</v>
      </c>
      <c r="C242" s="3">
        <v>234</v>
      </c>
      <c r="D242" s="3">
        <v>234</v>
      </c>
      <c r="E242" s="10">
        <v>39.1</v>
      </c>
      <c r="F242" s="17">
        <f t="shared" si="18"/>
        <v>8.3333333333332538E-2</v>
      </c>
      <c r="G242" s="17">
        <f t="shared" si="19"/>
        <v>0.29999999999999716</v>
      </c>
      <c r="R242">
        <f t="shared" si="15"/>
        <v>0</v>
      </c>
      <c r="S242">
        <f t="shared" si="16"/>
        <v>39.1</v>
      </c>
      <c r="T242">
        <f t="shared" si="17"/>
        <v>10.861111111111111</v>
      </c>
    </row>
    <row r="243" spans="2:20" x14ac:dyDescent="0.2">
      <c r="B243" s="3" t="s">
        <v>47</v>
      </c>
      <c r="C243" s="3">
        <v>235</v>
      </c>
      <c r="D243" s="3">
        <v>235</v>
      </c>
      <c r="E243" s="10">
        <v>39.299999999999997</v>
      </c>
      <c r="F243" s="17">
        <f t="shared" si="18"/>
        <v>5.5555555555555358E-2</v>
      </c>
      <c r="G243" s="17">
        <f t="shared" si="19"/>
        <v>0.19999999999999929</v>
      </c>
      <c r="R243">
        <f t="shared" si="15"/>
        <v>0</v>
      </c>
      <c r="S243">
        <f t="shared" si="16"/>
        <v>39.299999999999997</v>
      </c>
      <c r="T243">
        <f t="shared" si="17"/>
        <v>10.916666666666666</v>
      </c>
    </row>
    <row r="244" spans="2:20" x14ac:dyDescent="0.2">
      <c r="B244" s="3" t="s">
        <v>47</v>
      </c>
      <c r="C244" s="3">
        <v>236</v>
      </c>
      <c r="D244" s="3">
        <v>236</v>
      </c>
      <c r="E244" s="10">
        <v>39.5</v>
      </c>
      <c r="F244" s="17">
        <f t="shared" si="18"/>
        <v>5.5555555555556344E-2</v>
      </c>
      <c r="G244" s="17">
        <f t="shared" si="19"/>
        <v>0.20000000000000284</v>
      </c>
      <c r="R244">
        <f t="shared" si="15"/>
        <v>0</v>
      </c>
      <c r="S244">
        <f t="shared" si="16"/>
        <v>39.5</v>
      </c>
      <c r="T244">
        <f t="shared" si="17"/>
        <v>10.972222222222221</v>
      </c>
    </row>
    <row r="245" spans="2:20" x14ac:dyDescent="0.2">
      <c r="B245" s="3" t="s">
        <v>47</v>
      </c>
      <c r="C245" s="3">
        <v>237</v>
      </c>
      <c r="D245" s="3">
        <v>237</v>
      </c>
      <c r="E245" s="10">
        <v>39.700000000000003</v>
      </c>
      <c r="F245" s="17">
        <f t="shared" si="18"/>
        <v>5.5555555555555358E-2</v>
      </c>
      <c r="G245" s="17">
        <f t="shared" si="19"/>
        <v>0.19999999999999929</v>
      </c>
      <c r="R245">
        <f t="shared" si="15"/>
        <v>0</v>
      </c>
      <c r="S245">
        <f t="shared" si="16"/>
        <v>39.700000000000003</v>
      </c>
      <c r="T245">
        <f t="shared" si="17"/>
        <v>11.027777777777779</v>
      </c>
    </row>
    <row r="246" spans="2:20" x14ac:dyDescent="0.2">
      <c r="B246" s="3" t="s">
        <v>47</v>
      </c>
      <c r="C246" s="3">
        <v>238</v>
      </c>
      <c r="D246" s="3">
        <v>238</v>
      </c>
      <c r="E246" s="10">
        <v>39.9</v>
      </c>
      <c r="F246" s="17">
        <f t="shared" si="18"/>
        <v>4.1666666666666269E-2</v>
      </c>
      <c r="G246" s="17">
        <f t="shared" si="19"/>
        <v>0.14999999999999858</v>
      </c>
      <c r="R246">
        <f t="shared" si="15"/>
        <v>0</v>
      </c>
      <c r="S246">
        <f t="shared" si="16"/>
        <v>39.9</v>
      </c>
      <c r="T246">
        <f t="shared" si="17"/>
        <v>11.083333333333332</v>
      </c>
    </row>
    <row r="247" spans="2:20" x14ac:dyDescent="0.2">
      <c r="B247" s="3" t="s">
        <v>47</v>
      </c>
      <c r="C247" s="3">
        <v>239</v>
      </c>
      <c r="D247" s="3">
        <v>239</v>
      </c>
      <c r="E247" s="10">
        <v>40</v>
      </c>
      <c r="F247" s="17">
        <f t="shared" si="18"/>
        <v>2.7777777777778172E-2</v>
      </c>
      <c r="G247" s="17">
        <f t="shared" si="19"/>
        <v>0.10000000000000142</v>
      </c>
      <c r="R247">
        <f t="shared" si="15"/>
        <v>0</v>
      </c>
      <c r="S247">
        <f t="shared" si="16"/>
        <v>40</v>
      </c>
      <c r="T247">
        <f t="shared" si="17"/>
        <v>11.111111111111111</v>
      </c>
    </row>
    <row r="248" spans="2:20" x14ac:dyDescent="0.2">
      <c r="B248" s="3" t="s">
        <v>47</v>
      </c>
      <c r="C248" s="3">
        <v>240</v>
      </c>
      <c r="D248" s="3">
        <v>240</v>
      </c>
      <c r="E248" s="10">
        <v>40.1</v>
      </c>
      <c r="F248" s="17">
        <f t="shared" si="18"/>
        <v>1.3888888888889086E-2</v>
      </c>
      <c r="G248" s="17">
        <f t="shared" si="19"/>
        <v>5.0000000000000711E-2</v>
      </c>
      <c r="R248">
        <f t="shared" si="15"/>
        <v>0</v>
      </c>
      <c r="S248">
        <f t="shared" si="16"/>
        <v>40.1</v>
      </c>
      <c r="T248">
        <f t="shared" si="17"/>
        <v>11.138888888888889</v>
      </c>
    </row>
    <row r="249" spans="2:20" x14ac:dyDescent="0.2">
      <c r="B249" s="3" t="s">
        <v>47</v>
      </c>
      <c r="C249" s="3">
        <v>241</v>
      </c>
      <c r="D249" s="3">
        <v>241</v>
      </c>
      <c r="E249" s="10">
        <v>40.1</v>
      </c>
      <c r="F249" s="17">
        <f t="shared" si="18"/>
        <v>0</v>
      </c>
      <c r="G249" s="17">
        <f t="shared" si="19"/>
        <v>0</v>
      </c>
      <c r="R249">
        <f t="shared" si="15"/>
        <v>0</v>
      </c>
      <c r="S249">
        <f t="shared" si="16"/>
        <v>40.1</v>
      </c>
      <c r="T249">
        <f t="shared" si="17"/>
        <v>11.138888888888889</v>
      </c>
    </row>
    <row r="250" spans="2:20" x14ac:dyDescent="0.2">
      <c r="B250" s="3" t="s">
        <v>47</v>
      </c>
      <c r="C250" s="3">
        <v>242</v>
      </c>
      <c r="D250" s="3">
        <v>242</v>
      </c>
      <c r="E250" s="10">
        <v>40.1</v>
      </c>
      <c r="F250" s="17">
        <f t="shared" si="18"/>
        <v>-1.3888888888889086E-2</v>
      </c>
      <c r="G250" s="17">
        <f t="shared" si="19"/>
        <v>-5.0000000000000711E-2</v>
      </c>
      <c r="R250">
        <f t="shared" si="15"/>
        <v>0</v>
      </c>
      <c r="S250">
        <f t="shared" si="16"/>
        <v>40.1</v>
      </c>
      <c r="T250">
        <f t="shared" si="17"/>
        <v>11.138888888888889</v>
      </c>
    </row>
    <row r="251" spans="2:20" x14ac:dyDescent="0.2">
      <c r="B251" s="3" t="s">
        <v>47</v>
      </c>
      <c r="C251" s="3">
        <v>243</v>
      </c>
      <c r="D251" s="3">
        <v>243</v>
      </c>
      <c r="E251" s="10">
        <v>40</v>
      </c>
      <c r="F251" s="17">
        <f t="shared" si="18"/>
        <v>-4.1666666666667261E-2</v>
      </c>
      <c r="G251" s="17">
        <f t="shared" si="19"/>
        <v>-0.15000000000000213</v>
      </c>
      <c r="R251">
        <f t="shared" si="15"/>
        <v>0</v>
      </c>
      <c r="S251">
        <f t="shared" si="16"/>
        <v>40</v>
      </c>
      <c r="T251">
        <f t="shared" si="17"/>
        <v>11.111111111111111</v>
      </c>
    </row>
    <row r="252" spans="2:20" x14ac:dyDescent="0.2">
      <c r="B252" s="3" t="s">
        <v>47</v>
      </c>
      <c r="C252" s="3">
        <v>244</v>
      </c>
      <c r="D252" s="3">
        <v>244</v>
      </c>
      <c r="E252" s="10">
        <v>39.799999999999997</v>
      </c>
      <c r="F252" s="17">
        <f t="shared" si="18"/>
        <v>-2.7777777777778172E-2</v>
      </c>
      <c r="G252" s="17">
        <f t="shared" si="19"/>
        <v>-0.10000000000000142</v>
      </c>
      <c r="R252">
        <f t="shared" si="15"/>
        <v>0</v>
      </c>
      <c r="S252">
        <f t="shared" si="16"/>
        <v>39.799999999999997</v>
      </c>
      <c r="T252">
        <f t="shared" si="17"/>
        <v>11.055555555555555</v>
      </c>
    </row>
    <row r="253" spans="2:20" x14ac:dyDescent="0.2">
      <c r="B253" s="3" t="s">
        <v>47</v>
      </c>
      <c r="C253" s="3">
        <v>245</v>
      </c>
      <c r="D253" s="3">
        <v>245</v>
      </c>
      <c r="E253" s="10">
        <v>39.799999999999997</v>
      </c>
      <c r="F253" s="17">
        <f t="shared" si="18"/>
        <v>0</v>
      </c>
      <c r="G253" s="17">
        <f t="shared" si="19"/>
        <v>0</v>
      </c>
      <c r="R253">
        <f t="shared" si="15"/>
        <v>0</v>
      </c>
      <c r="S253">
        <f t="shared" si="16"/>
        <v>39.799999999999997</v>
      </c>
      <c r="T253">
        <f t="shared" si="17"/>
        <v>11.055555555555555</v>
      </c>
    </row>
    <row r="254" spans="2:20" x14ac:dyDescent="0.2">
      <c r="B254" s="3" t="s">
        <v>47</v>
      </c>
      <c r="C254" s="3">
        <v>246</v>
      </c>
      <c r="D254" s="3">
        <v>246</v>
      </c>
      <c r="E254" s="10">
        <v>39.799999999999997</v>
      </c>
      <c r="F254" s="17">
        <f t="shared" si="18"/>
        <v>1.3888888888889086E-2</v>
      </c>
      <c r="G254" s="17">
        <f t="shared" si="19"/>
        <v>5.0000000000000711E-2</v>
      </c>
      <c r="R254">
        <f t="shared" si="15"/>
        <v>0</v>
      </c>
      <c r="S254">
        <f t="shared" si="16"/>
        <v>39.799999999999997</v>
      </c>
      <c r="T254">
        <f t="shared" si="17"/>
        <v>11.055555555555555</v>
      </c>
    </row>
    <row r="255" spans="2:20" x14ac:dyDescent="0.2">
      <c r="B255" s="3" t="s">
        <v>47</v>
      </c>
      <c r="C255" s="3">
        <v>247</v>
      </c>
      <c r="D255" s="3">
        <v>247</v>
      </c>
      <c r="E255" s="10">
        <v>39.9</v>
      </c>
      <c r="F255" s="17">
        <f t="shared" si="18"/>
        <v>4.1666666666667261E-2</v>
      </c>
      <c r="G255" s="17">
        <f t="shared" si="19"/>
        <v>0.15000000000000213</v>
      </c>
      <c r="R255">
        <f t="shared" si="15"/>
        <v>0</v>
      </c>
      <c r="S255">
        <f t="shared" si="16"/>
        <v>39.9</v>
      </c>
      <c r="T255">
        <f t="shared" si="17"/>
        <v>11.083333333333332</v>
      </c>
    </row>
    <row r="256" spans="2:20" x14ac:dyDescent="0.2">
      <c r="B256" s="3" t="s">
        <v>47</v>
      </c>
      <c r="C256" s="3">
        <v>248</v>
      </c>
      <c r="D256" s="3">
        <v>248</v>
      </c>
      <c r="E256" s="10">
        <v>40.1</v>
      </c>
      <c r="F256" s="17">
        <f t="shared" si="18"/>
        <v>2.7777777777778172E-2</v>
      </c>
      <c r="G256" s="17">
        <f t="shared" si="19"/>
        <v>0.10000000000000142</v>
      </c>
      <c r="R256">
        <f t="shared" si="15"/>
        <v>0</v>
      </c>
      <c r="S256">
        <f t="shared" si="16"/>
        <v>40.1</v>
      </c>
      <c r="T256">
        <f t="shared" si="17"/>
        <v>11.138888888888889</v>
      </c>
    </row>
    <row r="257" spans="2:20" x14ac:dyDescent="0.2">
      <c r="B257" s="3" t="s">
        <v>47</v>
      </c>
      <c r="C257" s="3">
        <v>249</v>
      </c>
      <c r="D257" s="3">
        <v>249</v>
      </c>
      <c r="E257" s="10">
        <v>40.1</v>
      </c>
      <c r="F257" s="17">
        <f t="shared" si="18"/>
        <v>-5.5555555555555358E-2</v>
      </c>
      <c r="G257" s="17">
        <f t="shared" si="19"/>
        <v>-0.19999999999999929</v>
      </c>
      <c r="R257">
        <f t="shared" si="15"/>
        <v>0</v>
      </c>
      <c r="S257">
        <f t="shared" si="16"/>
        <v>40.1</v>
      </c>
      <c r="T257">
        <f t="shared" si="17"/>
        <v>11.138888888888889</v>
      </c>
    </row>
    <row r="258" spans="2:20" x14ac:dyDescent="0.2">
      <c r="B258" s="3" t="s">
        <v>47</v>
      </c>
      <c r="C258" s="3">
        <v>250</v>
      </c>
      <c r="D258" s="3">
        <v>250</v>
      </c>
      <c r="E258" s="10">
        <v>39.700000000000003</v>
      </c>
      <c r="F258" s="17">
        <f t="shared" si="18"/>
        <v>-0.18055555555555614</v>
      </c>
      <c r="G258" s="17">
        <f t="shared" si="19"/>
        <v>-0.65000000000000213</v>
      </c>
      <c r="R258">
        <f t="shared" si="15"/>
        <v>0</v>
      </c>
      <c r="S258">
        <f t="shared" si="16"/>
        <v>39.700000000000003</v>
      </c>
      <c r="T258">
        <f t="shared" si="17"/>
        <v>11.027777777777779</v>
      </c>
    </row>
    <row r="259" spans="2:20" x14ac:dyDescent="0.2">
      <c r="B259" s="3" t="s">
        <v>47</v>
      </c>
      <c r="C259" s="3">
        <v>251</v>
      </c>
      <c r="D259" s="3">
        <v>251</v>
      </c>
      <c r="E259" s="10">
        <v>38.799999999999997</v>
      </c>
      <c r="F259" s="17">
        <f t="shared" si="18"/>
        <v>-0.31944444444444503</v>
      </c>
      <c r="G259" s="17">
        <f t="shared" si="19"/>
        <v>-1.1500000000000021</v>
      </c>
      <c r="R259">
        <f t="shared" si="15"/>
        <v>0</v>
      </c>
      <c r="S259">
        <f t="shared" si="16"/>
        <v>38.799999999999997</v>
      </c>
      <c r="T259">
        <f t="shared" si="17"/>
        <v>10.777777777777777</v>
      </c>
    </row>
    <row r="260" spans="2:20" x14ac:dyDescent="0.2">
      <c r="B260" s="3" t="s">
        <v>47</v>
      </c>
      <c r="C260" s="3">
        <v>252</v>
      </c>
      <c r="D260" s="3">
        <v>252</v>
      </c>
      <c r="E260" s="10">
        <v>37.4</v>
      </c>
      <c r="F260" s="17">
        <f t="shared" si="18"/>
        <v>-0.44444444444444386</v>
      </c>
      <c r="G260" s="17">
        <f t="shared" si="19"/>
        <v>-1.5999999999999979</v>
      </c>
      <c r="R260">
        <f t="shared" si="15"/>
        <v>0</v>
      </c>
      <c r="S260">
        <f t="shared" si="16"/>
        <v>37.4</v>
      </c>
      <c r="T260">
        <f t="shared" si="17"/>
        <v>10.388888888888888</v>
      </c>
    </row>
    <row r="261" spans="2:20" x14ac:dyDescent="0.2">
      <c r="B261" s="3" t="s">
        <v>47</v>
      </c>
      <c r="C261" s="3">
        <v>253</v>
      </c>
      <c r="D261" s="3">
        <v>253</v>
      </c>
      <c r="E261" s="10">
        <v>35.6</v>
      </c>
      <c r="F261" s="17">
        <f t="shared" si="18"/>
        <v>-0.55555555555555558</v>
      </c>
      <c r="G261" s="17">
        <f t="shared" si="19"/>
        <v>-2</v>
      </c>
      <c r="R261">
        <f t="shared" si="15"/>
        <v>0</v>
      </c>
      <c r="S261">
        <f t="shared" si="16"/>
        <v>35.6</v>
      </c>
      <c r="T261">
        <f t="shared" si="17"/>
        <v>9.8888888888888893</v>
      </c>
    </row>
    <row r="262" spans="2:20" x14ac:dyDescent="0.2">
      <c r="B262" s="3" t="s">
        <v>47</v>
      </c>
      <c r="C262" s="3">
        <v>254</v>
      </c>
      <c r="D262" s="3">
        <v>254</v>
      </c>
      <c r="E262" s="10">
        <v>33.4</v>
      </c>
      <c r="F262" s="17">
        <f t="shared" si="18"/>
        <v>-0.61111111111111138</v>
      </c>
      <c r="G262" s="17">
        <f t="shared" si="19"/>
        <v>-2.2000000000000011</v>
      </c>
      <c r="R262">
        <f t="shared" si="15"/>
        <v>0</v>
      </c>
      <c r="S262">
        <f t="shared" si="16"/>
        <v>33.4</v>
      </c>
      <c r="T262">
        <f t="shared" si="17"/>
        <v>9.2777777777777768</v>
      </c>
    </row>
    <row r="263" spans="2:20" x14ac:dyDescent="0.2">
      <c r="B263" s="3" t="s">
        <v>47</v>
      </c>
      <c r="C263" s="3">
        <v>255</v>
      </c>
      <c r="D263" s="3">
        <v>255</v>
      </c>
      <c r="E263" s="10">
        <v>31.2</v>
      </c>
      <c r="F263" s="17">
        <f t="shared" si="18"/>
        <v>-0.59722222222222177</v>
      </c>
      <c r="G263" s="17">
        <f t="shared" si="19"/>
        <v>-2.1499999999999986</v>
      </c>
      <c r="R263">
        <f t="shared" si="15"/>
        <v>0</v>
      </c>
      <c r="S263">
        <f t="shared" si="16"/>
        <v>31.2</v>
      </c>
      <c r="T263">
        <f t="shared" si="17"/>
        <v>8.6666666666666661</v>
      </c>
    </row>
    <row r="264" spans="2:20" x14ac:dyDescent="0.2">
      <c r="B264" s="3" t="s">
        <v>47</v>
      </c>
      <c r="C264" s="3">
        <v>256</v>
      </c>
      <c r="D264" s="3">
        <v>256</v>
      </c>
      <c r="E264" s="10">
        <v>29.1</v>
      </c>
      <c r="F264" s="17">
        <f t="shared" si="18"/>
        <v>-0.49999999999999967</v>
      </c>
      <c r="G264" s="17">
        <f t="shared" si="19"/>
        <v>-1.7999999999999989</v>
      </c>
      <c r="R264">
        <f t="shared" ref="R264:R327" si="20">IF(E264&lt;1,1,0)</f>
        <v>0</v>
      </c>
      <c r="S264">
        <f t="shared" ref="S264:S327" si="21">IF(R264=1,"",E264)</f>
        <v>29.1</v>
      </c>
      <c r="T264">
        <f t="shared" ref="T264:T327" si="22">E264/3.6</f>
        <v>8.0833333333333339</v>
      </c>
    </row>
    <row r="265" spans="2:20" x14ac:dyDescent="0.2">
      <c r="B265" s="3" t="s">
        <v>47</v>
      </c>
      <c r="C265" s="3">
        <v>257</v>
      </c>
      <c r="D265" s="3">
        <v>257</v>
      </c>
      <c r="E265" s="10">
        <v>27.6</v>
      </c>
      <c r="F265" s="17">
        <f t="shared" si="18"/>
        <v>-0.34722222222222221</v>
      </c>
      <c r="G265" s="17">
        <f t="shared" si="19"/>
        <v>-1.25</v>
      </c>
      <c r="R265">
        <f t="shared" si="20"/>
        <v>0</v>
      </c>
      <c r="S265">
        <f t="shared" si="21"/>
        <v>27.6</v>
      </c>
      <c r="T265">
        <f t="shared" si="22"/>
        <v>7.666666666666667</v>
      </c>
    </row>
    <row r="266" spans="2:20" x14ac:dyDescent="0.2">
      <c r="B266" s="3" t="s">
        <v>47</v>
      </c>
      <c r="C266" s="3">
        <v>258</v>
      </c>
      <c r="D266" s="3">
        <v>258</v>
      </c>
      <c r="E266" s="10">
        <v>26.6</v>
      </c>
      <c r="F266" s="17">
        <f t="shared" si="18"/>
        <v>-0.19444444444444473</v>
      </c>
      <c r="G266" s="17">
        <f t="shared" si="19"/>
        <v>-0.70000000000000107</v>
      </c>
      <c r="R266">
        <f t="shared" si="20"/>
        <v>0</v>
      </c>
      <c r="S266">
        <f t="shared" si="21"/>
        <v>26.6</v>
      </c>
      <c r="T266">
        <f t="shared" si="22"/>
        <v>7.3888888888888893</v>
      </c>
    </row>
    <row r="267" spans="2:20" x14ac:dyDescent="0.2">
      <c r="B267" s="3" t="s">
        <v>47</v>
      </c>
      <c r="C267" s="3">
        <v>259</v>
      </c>
      <c r="D267" s="3">
        <v>259</v>
      </c>
      <c r="E267" s="10">
        <v>26.2</v>
      </c>
      <c r="F267" s="17">
        <f t="shared" si="18"/>
        <v>-4.1666666666666761E-2</v>
      </c>
      <c r="G267" s="17">
        <f t="shared" si="19"/>
        <v>-0.15000000000000036</v>
      </c>
      <c r="R267">
        <f t="shared" si="20"/>
        <v>0</v>
      </c>
      <c r="S267">
        <f t="shared" si="21"/>
        <v>26.2</v>
      </c>
      <c r="T267">
        <f t="shared" si="22"/>
        <v>7.2777777777777777</v>
      </c>
    </row>
    <row r="268" spans="2:20" x14ac:dyDescent="0.2">
      <c r="B268" s="3" t="s">
        <v>47</v>
      </c>
      <c r="C268" s="3">
        <v>260</v>
      </c>
      <c r="D268" s="3">
        <v>260</v>
      </c>
      <c r="E268" s="10">
        <v>26.3</v>
      </c>
      <c r="F268" s="17">
        <f t="shared" si="18"/>
        <v>6.9444444444444448E-2</v>
      </c>
      <c r="G268" s="17">
        <f t="shared" si="19"/>
        <v>0.25</v>
      </c>
      <c r="R268">
        <f t="shared" si="20"/>
        <v>0</v>
      </c>
      <c r="S268">
        <f t="shared" si="21"/>
        <v>26.3</v>
      </c>
      <c r="T268">
        <f t="shared" si="22"/>
        <v>7.3055555555555554</v>
      </c>
    </row>
    <row r="269" spans="2:20" x14ac:dyDescent="0.2">
      <c r="B269" s="3" t="s">
        <v>47</v>
      </c>
      <c r="C269" s="3">
        <v>261</v>
      </c>
      <c r="D269" s="3">
        <v>261</v>
      </c>
      <c r="E269" s="10">
        <v>26.7</v>
      </c>
      <c r="F269" s="17">
        <f t="shared" si="18"/>
        <v>0.16666666666666657</v>
      </c>
      <c r="G269" s="17">
        <f t="shared" si="19"/>
        <v>0.59999999999999964</v>
      </c>
      <c r="R269">
        <f t="shared" si="20"/>
        <v>0</v>
      </c>
      <c r="S269">
        <f t="shared" si="21"/>
        <v>26.7</v>
      </c>
      <c r="T269">
        <f t="shared" si="22"/>
        <v>7.4166666666666661</v>
      </c>
    </row>
    <row r="270" spans="2:20" x14ac:dyDescent="0.2">
      <c r="B270" s="3" t="s">
        <v>47</v>
      </c>
      <c r="C270" s="3">
        <v>262</v>
      </c>
      <c r="D270" s="3">
        <v>262</v>
      </c>
      <c r="E270" s="10">
        <v>27.5</v>
      </c>
      <c r="F270" s="17">
        <f t="shared" ref="F270:F333" si="23">($E271-$E269)/2/3.6</f>
        <v>0.23611111111111099</v>
      </c>
      <c r="G270" s="17">
        <f t="shared" ref="G270:G333" si="24">($E271-$E269)/2</f>
        <v>0.84999999999999964</v>
      </c>
      <c r="R270">
        <f t="shared" si="20"/>
        <v>0</v>
      </c>
      <c r="S270">
        <f t="shared" si="21"/>
        <v>27.5</v>
      </c>
      <c r="T270">
        <f t="shared" si="22"/>
        <v>7.6388888888888884</v>
      </c>
    </row>
    <row r="271" spans="2:20" x14ac:dyDescent="0.2">
      <c r="B271" s="3" t="s">
        <v>47</v>
      </c>
      <c r="C271" s="3">
        <v>263</v>
      </c>
      <c r="D271" s="3">
        <v>263</v>
      </c>
      <c r="E271" s="10">
        <v>28.4</v>
      </c>
      <c r="F271" s="17">
        <f t="shared" si="23"/>
        <v>0.26388888888888867</v>
      </c>
      <c r="G271" s="17">
        <f t="shared" si="24"/>
        <v>0.94999999999999929</v>
      </c>
      <c r="R271">
        <f t="shared" si="20"/>
        <v>0</v>
      </c>
      <c r="S271">
        <f t="shared" si="21"/>
        <v>28.4</v>
      </c>
      <c r="T271">
        <f t="shared" si="22"/>
        <v>7.8888888888888884</v>
      </c>
    </row>
    <row r="272" spans="2:20" x14ac:dyDescent="0.2">
      <c r="B272" s="3" t="s">
        <v>47</v>
      </c>
      <c r="C272" s="3">
        <v>264</v>
      </c>
      <c r="D272" s="3">
        <v>264</v>
      </c>
      <c r="E272" s="10">
        <v>29.4</v>
      </c>
      <c r="F272" s="17">
        <f t="shared" si="23"/>
        <v>0.27777777777777779</v>
      </c>
      <c r="G272" s="17">
        <f t="shared" si="24"/>
        <v>1</v>
      </c>
      <c r="R272">
        <f t="shared" si="20"/>
        <v>0</v>
      </c>
      <c r="S272">
        <f t="shared" si="21"/>
        <v>29.4</v>
      </c>
      <c r="T272">
        <f t="shared" si="22"/>
        <v>8.1666666666666661</v>
      </c>
    </row>
    <row r="273" spans="2:20" x14ac:dyDescent="0.2">
      <c r="B273" s="3" t="s">
        <v>47</v>
      </c>
      <c r="C273" s="3">
        <v>265</v>
      </c>
      <c r="D273" s="3">
        <v>265</v>
      </c>
      <c r="E273" s="10">
        <v>30.4</v>
      </c>
      <c r="F273" s="17">
        <f t="shared" si="23"/>
        <v>0.25000000000000011</v>
      </c>
      <c r="G273" s="17">
        <f t="shared" si="24"/>
        <v>0.90000000000000036</v>
      </c>
      <c r="R273">
        <f t="shared" si="20"/>
        <v>0</v>
      </c>
      <c r="S273">
        <f t="shared" si="21"/>
        <v>30.4</v>
      </c>
      <c r="T273">
        <f t="shared" si="22"/>
        <v>8.4444444444444446</v>
      </c>
    </row>
    <row r="274" spans="2:20" x14ac:dyDescent="0.2">
      <c r="B274" s="3" t="s">
        <v>47</v>
      </c>
      <c r="C274" s="3">
        <v>266</v>
      </c>
      <c r="D274" s="3">
        <v>266</v>
      </c>
      <c r="E274" s="10">
        <v>31.2</v>
      </c>
      <c r="F274" s="17">
        <f t="shared" si="23"/>
        <v>0.20833333333333331</v>
      </c>
      <c r="G274" s="17">
        <f t="shared" si="24"/>
        <v>0.75</v>
      </c>
      <c r="R274">
        <f t="shared" si="20"/>
        <v>0</v>
      </c>
      <c r="S274">
        <f t="shared" si="21"/>
        <v>31.2</v>
      </c>
      <c r="T274">
        <f t="shared" si="22"/>
        <v>8.6666666666666661</v>
      </c>
    </row>
    <row r="275" spans="2:20" x14ac:dyDescent="0.2">
      <c r="B275" s="3" t="s">
        <v>47</v>
      </c>
      <c r="C275" s="3">
        <v>267</v>
      </c>
      <c r="D275" s="3">
        <v>267</v>
      </c>
      <c r="E275" s="10">
        <v>31.9</v>
      </c>
      <c r="F275" s="17">
        <f t="shared" si="23"/>
        <v>0.18055555555555566</v>
      </c>
      <c r="G275" s="17">
        <f t="shared" si="24"/>
        <v>0.65000000000000036</v>
      </c>
      <c r="R275">
        <f t="shared" si="20"/>
        <v>0</v>
      </c>
      <c r="S275">
        <f t="shared" si="21"/>
        <v>31.9</v>
      </c>
      <c r="T275">
        <f t="shared" si="22"/>
        <v>8.8611111111111107</v>
      </c>
    </row>
    <row r="276" spans="2:20" x14ac:dyDescent="0.2">
      <c r="B276" s="3" t="s">
        <v>47</v>
      </c>
      <c r="C276" s="3">
        <v>268</v>
      </c>
      <c r="D276" s="3">
        <v>268</v>
      </c>
      <c r="E276" s="10">
        <v>32.5</v>
      </c>
      <c r="F276" s="17">
        <f t="shared" si="23"/>
        <v>0.15277777777777798</v>
      </c>
      <c r="G276" s="17">
        <f t="shared" si="24"/>
        <v>0.55000000000000071</v>
      </c>
      <c r="R276">
        <f t="shared" si="20"/>
        <v>0</v>
      </c>
      <c r="S276">
        <f t="shared" si="21"/>
        <v>32.5</v>
      </c>
      <c r="T276">
        <f t="shared" si="22"/>
        <v>9.0277777777777768</v>
      </c>
    </row>
    <row r="277" spans="2:20" x14ac:dyDescent="0.2">
      <c r="B277" s="3" t="s">
        <v>47</v>
      </c>
      <c r="C277" s="3">
        <v>269</v>
      </c>
      <c r="D277" s="3">
        <v>269</v>
      </c>
      <c r="E277" s="10">
        <v>33</v>
      </c>
      <c r="F277" s="17">
        <f t="shared" si="23"/>
        <v>0.12499999999999981</v>
      </c>
      <c r="G277" s="17">
        <f t="shared" si="24"/>
        <v>0.44999999999999929</v>
      </c>
      <c r="R277">
        <f t="shared" si="20"/>
        <v>0</v>
      </c>
      <c r="S277">
        <f t="shared" si="21"/>
        <v>33</v>
      </c>
      <c r="T277">
        <f t="shared" si="22"/>
        <v>9.1666666666666661</v>
      </c>
    </row>
    <row r="278" spans="2:20" x14ac:dyDescent="0.2">
      <c r="B278" s="3" t="s">
        <v>47</v>
      </c>
      <c r="C278" s="3">
        <v>270</v>
      </c>
      <c r="D278" s="3">
        <v>270</v>
      </c>
      <c r="E278" s="10">
        <v>33.4</v>
      </c>
      <c r="F278" s="17">
        <f t="shared" si="23"/>
        <v>0.11111111111111072</v>
      </c>
      <c r="G278" s="17">
        <f t="shared" si="24"/>
        <v>0.39999999999999858</v>
      </c>
      <c r="R278">
        <f t="shared" si="20"/>
        <v>0</v>
      </c>
      <c r="S278">
        <f t="shared" si="21"/>
        <v>33.4</v>
      </c>
      <c r="T278">
        <f t="shared" si="22"/>
        <v>9.2777777777777768</v>
      </c>
    </row>
    <row r="279" spans="2:20" x14ac:dyDescent="0.2">
      <c r="B279" s="3" t="s">
        <v>47</v>
      </c>
      <c r="C279" s="3">
        <v>271</v>
      </c>
      <c r="D279" s="3">
        <v>271</v>
      </c>
      <c r="E279" s="10">
        <v>33.799999999999997</v>
      </c>
      <c r="F279" s="17">
        <f t="shared" si="23"/>
        <v>9.7222222222222612E-2</v>
      </c>
      <c r="G279" s="17">
        <f t="shared" si="24"/>
        <v>0.35000000000000142</v>
      </c>
      <c r="R279">
        <f t="shared" si="20"/>
        <v>0</v>
      </c>
      <c r="S279">
        <f t="shared" si="21"/>
        <v>33.799999999999997</v>
      </c>
      <c r="T279">
        <f t="shared" si="22"/>
        <v>9.3888888888888875</v>
      </c>
    </row>
    <row r="280" spans="2:20" x14ac:dyDescent="0.2">
      <c r="B280" s="3" t="s">
        <v>47</v>
      </c>
      <c r="C280" s="3">
        <v>272</v>
      </c>
      <c r="D280" s="3">
        <v>272</v>
      </c>
      <c r="E280" s="10">
        <v>34.1</v>
      </c>
      <c r="F280" s="17">
        <f t="shared" si="23"/>
        <v>6.9444444444444448E-2</v>
      </c>
      <c r="G280" s="17">
        <f t="shared" si="24"/>
        <v>0.25</v>
      </c>
      <c r="R280">
        <f t="shared" si="20"/>
        <v>0</v>
      </c>
      <c r="S280">
        <f t="shared" si="21"/>
        <v>34.1</v>
      </c>
      <c r="T280">
        <f t="shared" si="22"/>
        <v>9.4722222222222232</v>
      </c>
    </row>
    <row r="281" spans="2:20" x14ac:dyDescent="0.2">
      <c r="B281" s="3" t="s">
        <v>47</v>
      </c>
      <c r="C281" s="3">
        <v>273</v>
      </c>
      <c r="D281" s="3">
        <v>273</v>
      </c>
      <c r="E281" s="10">
        <v>34.299999999999997</v>
      </c>
      <c r="F281" s="17">
        <f t="shared" si="23"/>
        <v>2.7777777777777186E-2</v>
      </c>
      <c r="G281" s="17">
        <f t="shared" si="24"/>
        <v>9.9999999999997868E-2</v>
      </c>
      <c r="R281">
        <f t="shared" si="20"/>
        <v>0</v>
      </c>
      <c r="S281">
        <f t="shared" si="21"/>
        <v>34.299999999999997</v>
      </c>
      <c r="T281">
        <f t="shared" si="22"/>
        <v>9.5277777777777768</v>
      </c>
    </row>
    <row r="282" spans="2:20" x14ac:dyDescent="0.2">
      <c r="B282" s="3" t="s">
        <v>47</v>
      </c>
      <c r="C282" s="3">
        <v>274</v>
      </c>
      <c r="D282" s="3">
        <v>274</v>
      </c>
      <c r="E282" s="10">
        <v>34.299999999999997</v>
      </c>
      <c r="F282" s="17">
        <f t="shared" si="23"/>
        <v>-5.5555555555555358E-2</v>
      </c>
      <c r="G282" s="17">
        <f t="shared" si="24"/>
        <v>-0.19999999999999929</v>
      </c>
      <c r="R282">
        <f t="shared" si="20"/>
        <v>0</v>
      </c>
      <c r="S282">
        <f t="shared" si="21"/>
        <v>34.299999999999997</v>
      </c>
      <c r="T282">
        <f t="shared" si="22"/>
        <v>9.5277777777777768</v>
      </c>
    </row>
    <row r="283" spans="2:20" x14ac:dyDescent="0.2">
      <c r="B283" s="3" t="s">
        <v>47</v>
      </c>
      <c r="C283" s="3">
        <v>275</v>
      </c>
      <c r="D283" s="3">
        <v>275</v>
      </c>
      <c r="E283" s="10">
        <v>33.9</v>
      </c>
      <c r="F283" s="17">
        <f t="shared" si="23"/>
        <v>-0.1388888888888889</v>
      </c>
      <c r="G283" s="17">
        <f t="shared" si="24"/>
        <v>-0.5</v>
      </c>
      <c r="R283">
        <f t="shared" si="20"/>
        <v>0</v>
      </c>
      <c r="S283">
        <f t="shared" si="21"/>
        <v>33.9</v>
      </c>
      <c r="T283">
        <f t="shared" si="22"/>
        <v>9.4166666666666661</v>
      </c>
    </row>
    <row r="284" spans="2:20" x14ac:dyDescent="0.2">
      <c r="B284" s="3" t="s">
        <v>47</v>
      </c>
      <c r="C284" s="3">
        <v>276</v>
      </c>
      <c r="D284" s="3">
        <v>276</v>
      </c>
      <c r="E284" s="10">
        <v>33.299999999999997</v>
      </c>
      <c r="F284" s="17">
        <f t="shared" si="23"/>
        <v>-0.18055555555555516</v>
      </c>
      <c r="G284" s="17">
        <f t="shared" si="24"/>
        <v>-0.64999999999999858</v>
      </c>
      <c r="R284">
        <f t="shared" si="20"/>
        <v>0</v>
      </c>
      <c r="S284">
        <f t="shared" si="21"/>
        <v>33.299999999999997</v>
      </c>
      <c r="T284">
        <f t="shared" si="22"/>
        <v>9.2499999999999982</v>
      </c>
    </row>
    <row r="285" spans="2:20" x14ac:dyDescent="0.2">
      <c r="B285" s="3" t="s">
        <v>47</v>
      </c>
      <c r="C285" s="3">
        <v>277</v>
      </c>
      <c r="D285" s="3">
        <v>277</v>
      </c>
      <c r="E285" s="10">
        <v>32.6</v>
      </c>
      <c r="F285" s="17">
        <f t="shared" si="23"/>
        <v>-0.20833333333333284</v>
      </c>
      <c r="G285" s="17">
        <f t="shared" si="24"/>
        <v>-0.74999999999999822</v>
      </c>
      <c r="R285">
        <f t="shared" si="20"/>
        <v>0</v>
      </c>
      <c r="S285">
        <f t="shared" si="21"/>
        <v>32.6</v>
      </c>
      <c r="T285">
        <f t="shared" si="22"/>
        <v>9.0555555555555554</v>
      </c>
    </row>
    <row r="286" spans="2:20" x14ac:dyDescent="0.2">
      <c r="B286" s="3" t="s">
        <v>47</v>
      </c>
      <c r="C286" s="3">
        <v>278</v>
      </c>
      <c r="D286" s="3">
        <v>278</v>
      </c>
      <c r="E286" s="10">
        <v>31.8</v>
      </c>
      <c r="F286" s="17">
        <f t="shared" si="23"/>
        <v>-0.26388888888888917</v>
      </c>
      <c r="G286" s="17">
        <f t="shared" si="24"/>
        <v>-0.95000000000000107</v>
      </c>
      <c r="R286">
        <f t="shared" si="20"/>
        <v>0</v>
      </c>
      <c r="S286">
        <f t="shared" si="21"/>
        <v>31.8</v>
      </c>
      <c r="T286">
        <f t="shared" si="22"/>
        <v>8.8333333333333339</v>
      </c>
    </row>
    <row r="287" spans="2:20" x14ac:dyDescent="0.2">
      <c r="B287" s="3" t="s">
        <v>47</v>
      </c>
      <c r="C287" s="3">
        <v>279</v>
      </c>
      <c r="D287" s="3">
        <v>279</v>
      </c>
      <c r="E287" s="10">
        <v>30.7</v>
      </c>
      <c r="F287" s="17">
        <f t="shared" si="23"/>
        <v>-0.30555555555555547</v>
      </c>
      <c r="G287" s="17">
        <f t="shared" si="24"/>
        <v>-1.0999999999999996</v>
      </c>
      <c r="R287">
        <f t="shared" si="20"/>
        <v>0</v>
      </c>
      <c r="S287">
        <f t="shared" si="21"/>
        <v>30.7</v>
      </c>
      <c r="T287">
        <f t="shared" si="22"/>
        <v>8.5277777777777768</v>
      </c>
    </row>
    <row r="288" spans="2:20" x14ac:dyDescent="0.2">
      <c r="B288" s="3" t="s">
        <v>47</v>
      </c>
      <c r="C288" s="3">
        <v>280</v>
      </c>
      <c r="D288" s="3">
        <v>280</v>
      </c>
      <c r="E288" s="10">
        <v>29.6</v>
      </c>
      <c r="F288" s="17">
        <f t="shared" si="23"/>
        <v>-0.29166666666666635</v>
      </c>
      <c r="G288" s="17">
        <f t="shared" si="24"/>
        <v>-1.0499999999999989</v>
      </c>
      <c r="R288">
        <f t="shared" si="20"/>
        <v>0</v>
      </c>
      <c r="S288">
        <f t="shared" si="21"/>
        <v>29.6</v>
      </c>
      <c r="T288">
        <f t="shared" si="22"/>
        <v>8.2222222222222232</v>
      </c>
    </row>
    <row r="289" spans="2:20" x14ac:dyDescent="0.2">
      <c r="B289" s="3" t="s">
        <v>47</v>
      </c>
      <c r="C289" s="3">
        <v>281</v>
      </c>
      <c r="D289" s="3">
        <v>281</v>
      </c>
      <c r="E289" s="10">
        <v>28.6</v>
      </c>
      <c r="F289" s="17">
        <f t="shared" si="23"/>
        <v>-0.25000000000000011</v>
      </c>
      <c r="G289" s="17">
        <f t="shared" si="24"/>
        <v>-0.90000000000000036</v>
      </c>
      <c r="R289">
        <f t="shared" si="20"/>
        <v>0</v>
      </c>
      <c r="S289">
        <f t="shared" si="21"/>
        <v>28.6</v>
      </c>
      <c r="T289">
        <f t="shared" si="22"/>
        <v>7.9444444444444446</v>
      </c>
    </row>
    <row r="290" spans="2:20" x14ac:dyDescent="0.2">
      <c r="B290" s="3" t="s">
        <v>47</v>
      </c>
      <c r="C290" s="3">
        <v>282</v>
      </c>
      <c r="D290" s="3">
        <v>282</v>
      </c>
      <c r="E290" s="10">
        <v>27.8</v>
      </c>
      <c r="F290" s="17">
        <f t="shared" si="23"/>
        <v>-0.19444444444444473</v>
      </c>
      <c r="G290" s="17">
        <f t="shared" si="24"/>
        <v>-0.70000000000000107</v>
      </c>
      <c r="R290">
        <f t="shared" si="20"/>
        <v>0</v>
      </c>
      <c r="S290">
        <f t="shared" si="21"/>
        <v>27.8</v>
      </c>
      <c r="T290">
        <f t="shared" si="22"/>
        <v>7.7222222222222223</v>
      </c>
    </row>
    <row r="291" spans="2:20" x14ac:dyDescent="0.2">
      <c r="B291" s="3" t="s">
        <v>47</v>
      </c>
      <c r="C291" s="3">
        <v>283</v>
      </c>
      <c r="D291" s="3">
        <v>283</v>
      </c>
      <c r="E291" s="10">
        <v>27.2</v>
      </c>
      <c r="F291" s="17">
        <f t="shared" si="23"/>
        <v>-0.19444444444444473</v>
      </c>
      <c r="G291" s="17">
        <f t="shared" si="24"/>
        <v>-0.70000000000000107</v>
      </c>
      <c r="R291">
        <f t="shared" si="20"/>
        <v>0</v>
      </c>
      <c r="S291">
        <f t="shared" si="21"/>
        <v>27.2</v>
      </c>
      <c r="T291">
        <f t="shared" si="22"/>
        <v>7.5555555555555554</v>
      </c>
    </row>
    <row r="292" spans="2:20" x14ac:dyDescent="0.2">
      <c r="B292" s="3" t="s">
        <v>47</v>
      </c>
      <c r="C292" s="3">
        <v>284</v>
      </c>
      <c r="D292" s="3">
        <v>284</v>
      </c>
      <c r="E292" s="10">
        <v>26.4</v>
      </c>
      <c r="F292" s="17">
        <f t="shared" si="23"/>
        <v>-0.19444444444444425</v>
      </c>
      <c r="G292" s="17">
        <f t="shared" si="24"/>
        <v>-0.69999999999999929</v>
      </c>
      <c r="R292">
        <f t="shared" si="20"/>
        <v>0</v>
      </c>
      <c r="S292">
        <f t="shared" si="21"/>
        <v>26.4</v>
      </c>
      <c r="T292">
        <f t="shared" si="22"/>
        <v>7.333333333333333</v>
      </c>
    </row>
    <row r="293" spans="2:20" x14ac:dyDescent="0.2">
      <c r="B293" s="3" t="s">
        <v>47</v>
      </c>
      <c r="C293" s="3">
        <v>285</v>
      </c>
      <c r="D293" s="3">
        <v>285</v>
      </c>
      <c r="E293" s="10">
        <v>25.8</v>
      </c>
      <c r="F293" s="17">
        <f t="shared" si="23"/>
        <v>-0.15277777777777748</v>
      </c>
      <c r="G293" s="17">
        <f t="shared" si="24"/>
        <v>-0.54999999999999893</v>
      </c>
      <c r="R293">
        <f t="shared" si="20"/>
        <v>0</v>
      </c>
      <c r="S293">
        <f t="shared" si="21"/>
        <v>25.8</v>
      </c>
      <c r="T293">
        <f t="shared" si="22"/>
        <v>7.166666666666667</v>
      </c>
    </row>
    <row r="294" spans="2:20" x14ac:dyDescent="0.2">
      <c r="B294" s="3" t="s">
        <v>47</v>
      </c>
      <c r="C294" s="3">
        <v>286</v>
      </c>
      <c r="D294" s="3">
        <v>286</v>
      </c>
      <c r="E294" s="10">
        <v>25.3</v>
      </c>
      <c r="F294" s="17">
        <f t="shared" si="23"/>
        <v>-0.12500000000000031</v>
      </c>
      <c r="G294" s="17">
        <f t="shared" si="24"/>
        <v>-0.45000000000000107</v>
      </c>
      <c r="R294">
        <f t="shared" si="20"/>
        <v>0</v>
      </c>
      <c r="S294">
        <f t="shared" si="21"/>
        <v>25.3</v>
      </c>
      <c r="T294">
        <f t="shared" si="22"/>
        <v>7.0277777777777777</v>
      </c>
    </row>
    <row r="295" spans="2:20" x14ac:dyDescent="0.2">
      <c r="B295" s="3" t="s">
        <v>47</v>
      </c>
      <c r="C295" s="3">
        <v>287</v>
      </c>
      <c r="D295" s="3">
        <v>287</v>
      </c>
      <c r="E295" s="10">
        <v>24.9</v>
      </c>
      <c r="F295" s="17">
        <f t="shared" si="23"/>
        <v>-0.1111111111111112</v>
      </c>
      <c r="G295" s="17">
        <f t="shared" si="24"/>
        <v>-0.40000000000000036</v>
      </c>
      <c r="R295">
        <f t="shared" si="20"/>
        <v>0</v>
      </c>
      <c r="S295">
        <f t="shared" si="21"/>
        <v>24.9</v>
      </c>
      <c r="T295">
        <f t="shared" si="22"/>
        <v>6.9166666666666661</v>
      </c>
    </row>
    <row r="296" spans="2:20" x14ac:dyDescent="0.2">
      <c r="B296" s="3" t="s">
        <v>47</v>
      </c>
      <c r="C296" s="3">
        <v>288</v>
      </c>
      <c r="D296" s="3">
        <v>288</v>
      </c>
      <c r="E296" s="10">
        <v>24.5</v>
      </c>
      <c r="F296" s="17">
        <f t="shared" si="23"/>
        <v>-9.7222222222222127E-2</v>
      </c>
      <c r="G296" s="17">
        <f t="shared" si="24"/>
        <v>-0.34999999999999964</v>
      </c>
      <c r="R296">
        <f t="shared" si="20"/>
        <v>0</v>
      </c>
      <c r="S296">
        <f t="shared" si="21"/>
        <v>24.5</v>
      </c>
      <c r="T296">
        <f t="shared" si="22"/>
        <v>6.8055555555555554</v>
      </c>
    </row>
    <row r="297" spans="2:20" x14ac:dyDescent="0.2">
      <c r="B297" s="3" t="s">
        <v>47</v>
      </c>
      <c r="C297" s="3">
        <v>289</v>
      </c>
      <c r="D297" s="3">
        <v>289</v>
      </c>
      <c r="E297" s="10">
        <v>24.2</v>
      </c>
      <c r="F297" s="17">
        <f t="shared" si="23"/>
        <v>-6.9444444444444448E-2</v>
      </c>
      <c r="G297" s="17">
        <f t="shared" si="24"/>
        <v>-0.25</v>
      </c>
      <c r="R297">
        <f t="shared" si="20"/>
        <v>0</v>
      </c>
      <c r="S297">
        <f t="shared" si="21"/>
        <v>24.2</v>
      </c>
      <c r="T297">
        <f t="shared" si="22"/>
        <v>6.7222222222222214</v>
      </c>
    </row>
    <row r="298" spans="2:20" x14ac:dyDescent="0.2">
      <c r="B298" s="3" t="s">
        <v>47</v>
      </c>
      <c r="C298" s="3">
        <v>290</v>
      </c>
      <c r="D298" s="3">
        <v>290</v>
      </c>
      <c r="E298" s="10">
        <v>24</v>
      </c>
      <c r="F298" s="17">
        <f t="shared" si="23"/>
        <v>-5.5555555555555358E-2</v>
      </c>
      <c r="G298" s="17">
        <f t="shared" si="24"/>
        <v>-0.19999999999999929</v>
      </c>
      <c r="R298">
        <f t="shared" si="20"/>
        <v>0</v>
      </c>
      <c r="S298">
        <f t="shared" si="21"/>
        <v>24</v>
      </c>
      <c r="T298">
        <f t="shared" si="22"/>
        <v>6.6666666666666661</v>
      </c>
    </row>
    <row r="299" spans="2:20" x14ac:dyDescent="0.2">
      <c r="B299" s="3" t="s">
        <v>47</v>
      </c>
      <c r="C299" s="3">
        <v>291</v>
      </c>
      <c r="D299" s="3">
        <v>291</v>
      </c>
      <c r="E299" s="10">
        <v>23.8</v>
      </c>
      <c r="F299" s="17">
        <f t="shared" si="23"/>
        <v>-5.5555555555555358E-2</v>
      </c>
      <c r="G299" s="17">
        <f t="shared" si="24"/>
        <v>-0.19999999999999929</v>
      </c>
      <c r="R299">
        <f t="shared" si="20"/>
        <v>0</v>
      </c>
      <c r="S299">
        <f t="shared" si="21"/>
        <v>23.8</v>
      </c>
      <c r="T299">
        <f t="shared" si="22"/>
        <v>6.6111111111111107</v>
      </c>
    </row>
    <row r="300" spans="2:20" x14ac:dyDescent="0.2">
      <c r="B300" s="3" t="s">
        <v>47</v>
      </c>
      <c r="C300" s="3">
        <v>292</v>
      </c>
      <c r="D300" s="3">
        <v>292</v>
      </c>
      <c r="E300" s="10">
        <v>23.6</v>
      </c>
      <c r="F300" s="17">
        <f t="shared" si="23"/>
        <v>-4.1666666666666761E-2</v>
      </c>
      <c r="G300" s="17">
        <f t="shared" si="24"/>
        <v>-0.15000000000000036</v>
      </c>
      <c r="R300">
        <f t="shared" si="20"/>
        <v>0</v>
      </c>
      <c r="S300">
        <f t="shared" si="21"/>
        <v>23.6</v>
      </c>
      <c r="T300">
        <f t="shared" si="22"/>
        <v>6.5555555555555554</v>
      </c>
    </row>
    <row r="301" spans="2:20" x14ac:dyDescent="0.2">
      <c r="B301" s="3" t="s">
        <v>47</v>
      </c>
      <c r="C301" s="3">
        <v>293</v>
      </c>
      <c r="D301" s="3">
        <v>293</v>
      </c>
      <c r="E301" s="10">
        <v>23.5</v>
      </c>
      <c r="F301" s="17">
        <f t="shared" si="23"/>
        <v>-2.7777777777778172E-2</v>
      </c>
      <c r="G301" s="17">
        <f t="shared" si="24"/>
        <v>-0.10000000000000142</v>
      </c>
      <c r="R301">
        <f t="shared" si="20"/>
        <v>0</v>
      </c>
      <c r="S301">
        <f t="shared" si="21"/>
        <v>23.5</v>
      </c>
      <c r="T301">
        <f t="shared" si="22"/>
        <v>6.5277777777777777</v>
      </c>
    </row>
    <row r="302" spans="2:20" x14ac:dyDescent="0.2">
      <c r="B302" s="3" t="s">
        <v>47</v>
      </c>
      <c r="C302" s="3">
        <v>294</v>
      </c>
      <c r="D302" s="3">
        <v>294</v>
      </c>
      <c r="E302" s="10">
        <v>23.4</v>
      </c>
      <c r="F302" s="17">
        <f t="shared" si="23"/>
        <v>-2.7777777777777679E-2</v>
      </c>
      <c r="G302" s="17">
        <f t="shared" si="24"/>
        <v>-9.9999999999999645E-2</v>
      </c>
      <c r="R302">
        <f t="shared" si="20"/>
        <v>0</v>
      </c>
      <c r="S302">
        <f t="shared" si="21"/>
        <v>23.4</v>
      </c>
      <c r="T302">
        <f t="shared" si="22"/>
        <v>6.4999999999999991</v>
      </c>
    </row>
    <row r="303" spans="2:20" x14ac:dyDescent="0.2">
      <c r="B303" s="3" t="s">
        <v>47</v>
      </c>
      <c r="C303" s="3">
        <v>295</v>
      </c>
      <c r="D303" s="3">
        <v>295</v>
      </c>
      <c r="E303" s="10">
        <v>23.3</v>
      </c>
      <c r="F303" s="17">
        <f t="shared" si="23"/>
        <v>-1.3888888888888593E-2</v>
      </c>
      <c r="G303" s="17">
        <f t="shared" si="24"/>
        <v>-4.9999999999998934E-2</v>
      </c>
      <c r="R303">
        <f t="shared" si="20"/>
        <v>0</v>
      </c>
      <c r="S303">
        <f t="shared" si="21"/>
        <v>23.3</v>
      </c>
      <c r="T303">
        <f t="shared" si="22"/>
        <v>6.4722222222222223</v>
      </c>
    </row>
    <row r="304" spans="2:20" x14ac:dyDescent="0.2">
      <c r="B304" s="3" t="s">
        <v>47</v>
      </c>
      <c r="C304" s="3">
        <v>296</v>
      </c>
      <c r="D304" s="3">
        <v>296</v>
      </c>
      <c r="E304" s="10">
        <v>23.3</v>
      </c>
      <c r="F304" s="17">
        <f t="shared" si="23"/>
        <v>-1.3888888888889086E-2</v>
      </c>
      <c r="G304" s="17">
        <f t="shared" si="24"/>
        <v>-5.0000000000000711E-2</v>
      </c>
      <c r="R304">
        <f t="shared" si="20"/>
        <v>0</v>
      </c>
      <c r="S304">
        <f t="shared" si="21"/>
        <v>23.3</v>
      </c>
      <c r="T304">
        <f t="shared" si="22"/>
        <v>6.4722222222222223</v>
      </c>
    </row>
    <row r="305" spans="2:20" x14ac:dyDescent="0.2">
      <c r="B305" s="3" t="s">
        <v>47</v>
      </c>
      <c r="C305" s="3">
        <v>297</v>
      </c>
      <c r="D305" s="3">
        <v>297</v>
      </c>
      <c r="E305" s="10">
        <v>23.2</v>
      </c>
      <c r="F305" s="17">
        <f t="shared" si="23"/>
        <v>-2.7777777777777679E-2</v>
      </c>
      <c r="G305" s="17">
        <f t="shared" si="24"/>
        <v>-9.9999999999999645E-2</v>
      </c>
      <c r="R305">
        <f t="shared" si="20"/>
        <v>0</v>
      </c>
      <c r="S305">
        <f t="shared" si="21"/>
        <v>23.2</v>
      </c>
      <c r="T305">
        <f t="shared" si="22"/>
        <v>6.4444444444444438</v>
      </c>
    </row>
    <row r="306" spans="2:20" x14ac:dyDescent="0.2">
      <c r="B306" s="3" t="s">
        <v>47</v>
      </c>
      <c r="C306" s="3">
        <v>298</v>
      </c>
      <c r="D306" s="3">
        <v>298</v>
      </c>
      <c r="E306" s="10">
        <v>23.1</v>
      </c>
      <c r="F306" s="17">
        <f t="shared" si="23"/>
        <v>-2.7777777777777679E-2</v>
      </c>
      <c r="G306" s="17">
        <f t="shared" si="24"/>
        <v>-9.9999999999999645E-2</v>
      </c>
      <c r="R306">
        <f t="shared" si="20"/>
        <v>0</v>
      </c>
      <c r="S306">
        <f t="shared" si="21"/>
        <v>23.1</v>
      </c>
      <c r="T306">
        <f t="shared" si="22"/>
        <v>6.416666666666667</v>
      </c>
    </row>
    <row r="307" spans="2:20" x14ac:dyDescent="0.2">
      <c r="B307" s="3" t="s">
        <v>47</v>
      </c>
      <c r="C307" s="3">
        <v>299</v>
      </c>
      <c r="D307" s="3">
        <v>299</v>
      </c>
      <c r="E307" s="10">
        <v>23</v>
      </c>
      <c r="F307" s="17">
        <f t="shared" si="23"/>
        <v>-4.1666666666666761E-2</v>
      </c>
      <c r="G307" s="17">
        <f t="shared" si="24"/>
        <v>-0.15000000000000036</v>
      </c>
      <c r="R307">
        <f t="shared" si="20"/>
        <v>0</v>
      </c>
      <c r="S307">
        <f t="shared" si="21"/>
        <v>23</v>
      </c>
      <c r="T307">
        <f t="shared" si="22"/>
        <v>6.3888888888888884</v>
      </c>
    </row>
    <row r="308" spans="2:20" x14ac:dyDescent="0.2">
      <c r="B308" s="3" t="s">
        <v>47</v>
      </c>
      <c r="C308" s="3">
        <v>300</v>
      </c>
      <c r="D308" s="3">
        <v>300</v>
      </c>
      <c r="E308" s="10">
        <v>22.8</v>
      </c>
      <c r="F308" s="17">
        <f t="shared" si="23"/>
        <v>-6.9444444444444448E-2</v>
      </c>
      <c r="G308" s="17">
        <f t="shared" si="24"/>
        <v>-0.25</v>
      </c>
      <c r="R308">
        <f t="shared" si="20"/>
        <v>0</v>
      </c>
      <c r="S308">
        <f t="shared" si="21"/>
        <v>22.8</v>
      </c>
      <c r="T308">
        <f t="shared" si="22"/>
        <v>6.333333333333333</v>
      </c>
    </row>
    <row r="309" spans="2:20" x14ac:dyDescent="0.2">
      <c r="B309" s="3" t="s">
        <v>47</v>
      </c>
      <c r="C309" s="3">
        <v>301</v>
      </c>
      <c r="D309" s="3">
        <v>301</v>
      </c>
      <c r="E309" s="10">
        <v>22.5</v>
      </c>
      <c r="F309" s="17">
        <f t="shared" si="23"/>
        <v>-9.7222222222222127E-2</v>
      </c>
      <c r="G309" s="17">
        <f t="shared" si="24"/>
        <v>-0.34999999999999964</v>
      </c>
      <c r="R309">
        <f t="shared" si="20"/>
        <v>0</v>
      </c>
      <c r="S309">
        <f t="shared" si="21"/>
        <v>22.5</v>
      </c>
      <c r="T309">
        <f t="shared" si="22"/>
        <v>6.25</v>
      </c>
    </row>
    <row r="310" spans="2:20" x14ac:dyDescent="0.2">
      <c r="B310" s="3" t="s">
        <v>47</v>
      </c>
      <c r="C310" s="3">
        <v>302</v>
      </c>
      <c r="D310" s="3">
        <v>302</v>
      </c>
      <c r="E310" s="10">
        <v>22.1</v>
      </c>
      <c r="F310" s="17">
        <f t="shared" si="23"/>
        <v>-0.1111111111111112</v>
      </c>
      <c r="G310" s="17">
        <f t="shared" si="24"/>
        <v>-0.40000000000000036</v>
      </c>
      <c r="R310">
        <f t="shared" si="20"/>
        <v>0</v>
      </c>
      <c r="S310">
        <f t="shared" si="21"/>
        <v>22.1</v>
      </c>
      <c r="T310">
        <f t="shared" si="22"/>
        <v>6.1388888888888893</v>
      </c>
    </row>
    <row r="311" spans="2:20" x14ac:dyDescent="0.2">
      <c r="B311" s="3" t="s">
        <v>47</v>
      </c>
      <c r="C311" s="3">
        <v>303</v>
      </c>
      <c r="D311" s="3">
        <v>303</v>
      </c>
      <c r="E311" s="10">
        <v>21.7</v>
      </c>
      <c r="F311" s="17">
        <f t="shared" si="23"/>
        <v>-0.1388888888888889</v>
      </c>
      <c r="G311" s="17">
        <f t="shared" si="24"/>
        <v>-0.5</v>
      </c>
      <c r="R311">
        <f t="shared" si="20"/>
        <v>0</v>
      </c>
      <c r="S311">
        <f t="shared" si="21"/>
        <v>21.7</v>
      </c>
      <c r="T311">
        <f t="shared" si="22"/>
        <v>6.0277777777777777</v>
      </c>
    </row>
    <row r="312" spans="2:20" x14ac:dyDescent="0.2">
      <c r="B312" s="3" t="s">
        <v>47</v>
      </c>
      <c r="C312" s="3">
        <v>304</v>
      </c>
      <c r="D312" s="3">
        <v>304</v>
      </c>
      <c r="E312" s="10">
        <v>21.1</v>
      </c>
      <c r="F312" s="17">
        <f t="shared" si="23"/>
        <v>-0.18055555555555566</v>
      </c>
      <c r="G312" s="17">
        <f t="shared" si="24"/>
        <v>-0.65000000000000036</v>
      </c>
      <c r="R312">
        <f t="shared" si="20"/>
        <v>0</v>
      </c>
      <c r="S312">
        <f t="shared" si="21"/>
        <v>21.1</v>
      </c>
      <c r="T312">
        <f t="shared" si="22"/>
        <v>5.8611111111111116</v>
      </c>
    </row>
    <row r="313" spans="2:20" x14ac:dyDescent="0.2">
      <c r="B313" s="3" t="s">
        <v>47</v>
      </c>
      <c r="C313" s="3">
        <v>305</v>
      </c>
      <c r="D313" s="3">
        <v>305</v>
      </c>
      <c r="E313" s="10">
        <v>20.399999999999999</v>
      </c>
      <c r="F313" s="17">
        <f t="shared" si="23"/>
        <v>-0.2222222222222224</v>
      </c>
      <c r="G313" s="17">
        <f t="shared" si="24"/>
        <v>-0.80000000000000071</v>
      </c>
      <c r="R313">
        <f t="shared" si="20"/>
        <v>0</v>
      </c>
      <c r="S313">
        <f t="shared" si="21"/>
        <v>20.399999999999999</v>
      </c>
      <c r="T313">
        <f t="shared" si="22"/>
        <v>5.6666666666666661</v>
      </c>
    </row>
    <row r="314" spans="2:20" x14ac:dyDescent="0.2">
      <c r="B314" s="3" t="s">
        <v>47</v>
      </c>
      <c r="C314" s="3">
        <v>306</v>
      </c>
      <c r="D314" s="3">
        <v>306</v>
      </c>
      <c r="E314" s="10">
        <v>19.5</v>
      </c>
      <c r="F314" s="17">
        <f t="shared" si="23"/>
        <v>-0.26388888888888867</v>
      </c>
      <c r="G314" s="17">
        <f t="shared" si="24"/>
        <v>-0.94999999999999929</v>
      </c>
      <c r="R314">
        <f t="shared" si="20"/>
        <v>0</v>
      </c>
      <c r="S314">
        <f t="shared" si="21"/>
        <v>19.5</v>
      </c>
      <c r="T314">
        <f t="shared" si="22"/>
        <v>5.416666666666667</v>
      </c>
    </row>
    <row r="315" spans="2:20" x14ac:dyDescent="0.2">
      <c r="B315" s="3" t="s">
        <v>47</v>
      </c>
      <c r="C315" s="3">
        <v>307</v>
      </c>
      <c r="D315" s="3">
        <v>307</v>
      </c>
      <c r="E315" s="10">
        <v>18.5</v>
      </c>
      <c r="F315" s="17">
        <f t="shared" si="23"/>
        <v>-0.26388888888888867</v>
      </c>
      <c r="G315" s="17">
        <f t="shared" si="24"/>
        <v>-0.94999999999999929</v>
      </c>
      <c r="R315">
        <f t="shared" si="20"/>
        <v>0</v>
      </c>
      <c r="S315">
        <f t="shared" si="21"/>
        <v>18.5</v>
      </c>
      <c r="T315">
        <f t="shared" si="22"/>
        <v>5.1388888888888884</v>
      </c>
    </row>
    <row r="316" spans="2:20" x14ac:dyDescent="0.2">
      <c r="B316" s="3" t="s">
        <v>47</v>
      </c>
      <c r="C316" s="3">
        <v>308</v>
      </c>
      <c r="D316" s="3">
        <v>308</v>
      </c>
      <c r="E316" s="10">
        <v>17.600000000000001</v>
      </c>
      <c r="F316" s="17">
        <f t="shared" si="23"/>
        <v>-0.26388888888888867</v>
      </c>
      <c r="G316" s="17">
        <f t="shared" si="24"/>
        <v>-0.94999999999999929</v>
      </c>
      <c r="R316">
        <f t="shared" si="20"/>
        <v>0</v>
      </c>
      <c r="S316">
        <f t="shared" si="21"/>
        <v>17.600000000000001</v>
      </c>
      <c r="T316">
        <f t="shared" si="22"/>
        <v>4.8888888888888893</v>
      </c>
    </row>
    <row r="317" spans="2:20" x14ac:dyDescent="0.2">
      <c r="B317" s="3" t="s">
        <v>47</v>
      </c>
      <c r="C317" s="3">
        <v>309</v>
      </c>
      <c r="D317" s="3">
        <v>309</v>
      </c>
      <c r="E317" s="10">
        <v>16.600000000000001</v>
      </c>
      <c r="F317" s="17">
        <f t="shared" si="23"/>
        <v>-0.26388888888888917</v>
      </c>
      <c r="G317" s="17">
        <f t="shared" si="24"/>
        <v>-0.95000000000000107</v>
      </c>
      <c r="R317">
        <f t="shared" si="20"/>
        <v>0</v>
      </c>
      <c r="S317">
        <f t="shared" si="21"/>
        <v>16.600000000000001</v>
      </c>
      <c r="T317">
        <f t="shared" si="22"/>
        <v>4.6111111111111116</v>
      </c>
    </row>
    <row r="318" spans="2:20" x14ac:dyDescent="0.2">
      <c r="B318" s="3" t="s">
        <v>47</v>
      </c>
      <c r="C318" s="3">
        <v>310</v>
      </c>
      <c r="D318" s="3">
        <v>310</v>
      </c>
      <c r="E318" s="10">
        <v>15.7</v>
      </c>
      <c r="F318" s="17">
        <f t="shared" si="23"/>
        <v>-0.23611111111111124</v>
      </c>
      <c r="G318" s="17">
        <f t="shared" si="24"/>
        <v>-0.85000000000000053</v>
      </c>
      <c r="R318">
        <f t="shared" si="20"/>
        <v>0</v>
      </c>
      <c r="S318">
        <f t="shared" si="21"/>
        <v>15.7</v>
      </c>
      <c r="T318">
        <f t="shared" si="22"/>
        <v>4.3611111111111107</v>
      </c>
    </row>
    <row r="319" spans="2:20" x14ac:dyDescent="0.2">
      <c r="B319" s="3" t="s">
        <v>47</v>
      </c>
      <c r="C319" s="3">
        <v>311</v>
      </c>
      <c r="D319" s="3">
        <v>311</v>
      </c>
      <c r="E319" s="10">
        <v>14.9</v>
      </c>
      <c r="F319" s="17">
        <f t="shared" si="23"/>
        <v>-0.19444444444444425</v>
      </c>
      <c r="G319" s="17">
        <f t="shared" si="24"/>
        <v>-0.69999999999999929</v>
      </c>
      <c r="R319">
        <f t="shared" si="20"/>
        <v>0</v>
      </c>
      <c r="S319">
        <f t="shared" si="21"/>
        <v>14.9</v>
      </c>
      <c r="T319">
        <f t="shared" si="22"/>
        <v>4.1388888888888893</v>
      </c>
    </row>
    <row r="320" spans="2:20" x14ac:dyDescent="0.2">
      <c r="B320" s="3" t="s">
        <v>47</v>
      </c>
      <c r="C320" s="3">
        <v>312</v>
      </c>
      <c r="D320" s="3">
        <v>312</v>
      </c>
      <c r="E320" s="10">
        <v>14.3</v>
      </c>
      <c r="F320" s="17">
        <f t="shared" si="23"/>
        <v>-0.15277777777777773</v>
      </c>
      <c r="G320" s="17">
        <f t="shared" si="24"/>
        <v>-0.54999999999999982</v>
      </c>
      <c r="R320">
        <f t="shared" si="20"/>
        <v>0</v>
      </c>
      <c r="S320">
        <f t="shared" si="21"/>
        <v>14.3</v>
      </c>
      <c r="T320">
        <f t="shared" si="22"/>
        <v>3.9722222222222223</v>
      </c>
    </row>
    <row r="321" spans="2:20" x14ac:dyDescent="0.2">
      <c r="B321" s="3" t="s">
        <v>47</v>
      </c>
      <c r="C321" s="3">
        <v>313</v>
      </c>
      <c r="D321" s="3">
        <v>313</v>
      </c>
      <c r="E321" s="10">
        <v>13.8</v>
      </c>
      <c r="F321" s="17">
        <f t="shared" si="23"/>
        <v>-9.7222222222222363E-2</v>
      </c>
      <c r="G321" s="17">
        <f t="shared" si="24"/>
        <v>-0.35000000000000053</v>
      </c>
      <c r="R321">
        <f t="shared" si="20"/>
        <v>0</v>
      </c>
      <c r="S321">
        <f t="shared" si="21"/>
        <v>13.8</v>
      </c>
      <c r="T321">
        <f t="shared" si="22"/>
        <v>3.8333333333333335</v>
      </c>
    </row>
    <row r="322" spans="2:20" x14ac:dyDescent="0.2">
      <c r="B322" s="3" t="s">
        <v>47</v>
      </c>
      <c r="C322" s="3">
        <v>314</v>
      </c>
      <c r="D322" s="3">
        <v>314</v>
      </c>
      <c r="E322" s="10">
        <v>13.6</v>
      </c>
      <c r="F322" s="17">
        <f t="shared" si="23"/>
        <v>-5.5555555555555601E-2</v>
      </c>
      <c r="G322" s="17">
        <f t="shared" si="24"/>
        <v>-0.20000000000000018</v>
      </c>
      <c r="R322">
        <f t="shared" si="20"/>
        <v>0</v>
      </c>
      <c r="S322">
        <f t="shared" si="21"/>
        <v>13.6</v>
      </c>
      <c r="T322">
        <f t="shared" si="22"/>
        <v>3.7777777777777777</v>
      </c>
    </row>
    <row r="323" spans="2:20" x14ac:dyDescent="0.2">
      <c r="B323" s="3" t="s">
        <v>47</v>
      </c>
      <c r="C323" s="3">
        <v>315</v>
      </c>
      <c r="D323" s="3">
        <v>315</v>
      </c>
      <c r="E323" s="10">
        <v>13.4</v>
      </c>
      <c r="F323" s="17">
        <f t="shared" si="23"/>
        <v>-2.7777777777777679E-2</v>
      </c>
      <c r="G323" s="17">
        <f t="shared" si="24"/>
        <v>-9.9999999999999645E-2</v>
      </c>
      <c r="R323">
        <f t="shared" si="20"/>
        <v>0</v>
      </c>
      <c r="S323">
        <f t="shared" si="21"/>
        <v>13.4</v>
      </c>
      <c r="T323">
        <f t="shared" si="22"/>
        <v>3.7222222222222223</v>
      </c>
    </row>
    <row r="324" spans="2:20" x14ac:dyDescent="0.2">
      <c r="B324" s="3" t="s">
        <v>47</v>
      </c>
      <c r="C324" s="3">
        <v>316</v>
      </c>
      <c r="D324" s="3">
        <v>316</v>
      </c>
      <c r="E324" s="10">
        <v>13.4</v>
      </c>
      <c r="F324" s="17">
        <f t="shared" si="23"/>
        <v>1.388888888888884E-2</v>
      </c>
      <c r="G324" s="17">
        <f t="shared" si="24"/>
        <v>4.9999999999999822E-2</v>
      </c>
      <c r="R324">
        <f t="shared" si="20"/>
        <v>0</v>
      </c>
      <c r="S324">
        <f t="shared" si="21"/>
        <v>13.4</v>
      </c>
      <c r="T324">
        <f t="shared" si="22"/>
        <v>3.7222222222222223</v>
      </c>
    </row>
    <row r="325" spans="2:20" x14ac:dyDescent="0.2">
      <c r="B325" s="3" t="s">
        <v>47</v>
      </c>
      <c r="C325" s="3">
        <v>317</v>
      </c>
      <c r="D325" s="3">
        <v>317</v>
      </c>
      <c r="E325" s="10">
        <v>13.5</v>
      </c>
      <c r="F325" s="17">
        <f t="shared" si="23"/>
        <v>1.388888888888884E-2</v>
      </c>
      <c r="G325" s="17">
        <f t="shared" si="24"/>
        <v>4.9999999999999822E-2</v>
      </c>
      <c r="R325">
        <f t="shared" si="20"/>
        <v>0</v>
      </c>
      <c r="S325">
        <f t="shared" si="21"/>
        <v>13.5</v>
      </c>
      <c r="T325">
        <f t="shared" si="22"/>
        <v>3.75</v>
      </c>
    </row>
    <row r="326" spans="2:20" x14ac:dyDescent="0.2">
      <c r="B326" s="3" t="s">
        <v>47</v>
      </c>
      <c r="C326" s="3">
        <v>318</v>
      </c>
      <c r="D326" s="3">
        <v>318</v>
      </c>
      <c r="E326" s="10">
        <v>13.5</v>
      </c>
      <c r="F326" s="17">
        <f t="shared" si="23"/>
        <v>0</v>
      </c>
      <c r="G326" s="17">
        <f t="shared" si="24"/>
        <v>0</v>
      </c>
      <c r="R326">
        <f t="shared" si="20"/>
        <v>0</v>
      </c>
      <c r="S326">
        <f t="shared" si="21"/>
        <v>13.5</v>
      </c>
      <c r="T326">
        <f t="shared" si="22"/>
        <v>3.75</v>
      </c>
    </row>
    <row r="327" spans="2:20" x14ac:dyDescent="0.2">
      <c r="B327" s="3" t="s">
        <v>47</v>
      </c>
      <c r="C327" s="3">
        <v>319</v>
      </c>
      <c r="D327" s="3">
        <v>319</v>
      </c>
      <c r="E327" s="10">
        <v>13.5</v>
      </c>
      <c r="F327" s="17">
        <f t="shared" si="23"/>
        <v>-1.388888888888884E-2</v>
      </c>
      <c r="G327" s="17">
        <f t="shared" si="24"/>
        <v>-4.9999999999999822E-2</v>
      </c>
      <c r="R327">
        <f t="shared" si="20"/>
        <v>0</v>
      </c>
      <c r="S327">
        <f t="shared" si="21"/>
        <v>13.5</v>
      </c>
      <c r="T327">
        <f t="shared" si="22"/>
        <v>3.75</v>
      </c>
    </row>
    <row r="328" spans="2:20" x14ac:dyDescent="0.2">
      <c r="B328" s="3" t="s">
        <v>47</v>
      </c>
      <c r="C328" s="3">
        <v>320</v>
      </c>
      <c r="D328" s="3">
        <v>320</v>
      </c>
      <c r="E328" s="10">
        <v>13.4</v>
      </c>
      <c r="F328" s="17">
        <f t="shared" si="23"/>
        <v>-2.7777777777777679E-2</v>
      </c>
      <c r="G328" s="17">
        <f t="shared" si="24"/>
        <v>-9.9999999999999645E-2</v>
      </c>
      <c r="R328">
        <f t="shared" ref="R328:R391" si="25">IF(E328&lt;1,1,0)</f>
        <v>0</v>
      </c>
      <c r="S328">
        <f t="shared" ref="S328:S391" si="26">IF(R328=1,"",E328)</f>
        <v>13.4</v>
      </c>
      <c r="T328">
        <f t="shared" ref="T328:T391" si="27">E328/3.6</f>
        <v>3.7222222222222223</v>
      </c>
    </row>
    <row r="329" spans="2:20" x14ac:dyDescent="0.2">
      <c r="B329" s="3" t="s">
        <v>47</v>
      </c>
      <c r="C329" s="3">
        <v>321</v>
      </c>
      <c r="D329" s="3">
        <v>321</v>
      </c>
      <c r="E329" s="10">
        <v>13.3</v>
      </c>
      <c r="F329" s="17">
        <f t="shared" si="23"/>
        <v>-4.1666666666666761E-2</v>
      </c>
      <c r="G329" s="17">
        <f t="shared" si="24"/>
        <v>-0.15000000000000036</v>
      </c>
      <c r="R329">
        <f t="shared" si="25"/>
        <v>0</v>
      </c>
      <c r="S329">
        <f t="shared" si="26"/>
        <v>13.3</v>
      </c>
      <c r="T329">
        <f t="shared" si="27"/>
        <v>3.6944444444444446</v>
      </c>
    </row>
    <row r="330" spans="2:20" x14ac:dyDescent="0.2">
      <c r="B330" s="3" t="s">
        <v>47</v>
      </c>
      <c r="C330" s="3">
        <v>322</v>
      </c>
      <c r="D330" s="3">
        <v>322</v>
      </c>
      <c r="E330" s="10">
        <v>13.1</v>
      </c>
      <c r="F330" s="17">
        <f t="shared" si="23"/>
        <v>-5.5555555555555601E-2</v>
      </c>
      <c r="G330" s="17">
        <f t="shared" si="24"/>
        <v>-0.20000000000000018</v>
      </c>
      <c r="R330">
        <f t="shared" si="25"/>
        <v>0</v>
      </c>
      <c r="S330">
        <f t="shared" si="26"/>
        <v>13.1</v>
      </c>
      <c r="T330">
        <f t="shared" si="27"/>
        <v>3.6388888888888888</v>
      </c>
    </row>
    <row r="331" spans="2:20" x14ac:dyDescent="0.2">
      <c r="B331" s="3" t="s">
        <v>47</v>
      </c>
      <c r="C331" s="3">
        <v>323</v>
      </c>
      <c r="D331" s="3">
        <v>323</v>
      </c>
      <c r="E331" s="10">
        <v>12.9</v>
      </c>
      <c r="F331" s="17">
        <f t="shared" si="23"/>
        <v>-2.7777777777777679E-2</v>
      </c>
      <c r="G331" s="17">
        <f t="shared" si="24"/>
        <v>-9.9999999999999645E-2</v>
      </c>
      <c r="R331">
        <f t="shared" si="25"/>
        <v>0</v>
      </c>
      <c r="S331">
        <f t="shared" si="26"/>
        <v>12.9</v>
      </c>
      <c r="T331">
        <f t="shared" si="27"/>
        <v>3.5833333333333335</v>
      </c>
    </row>
    <row r="332" spans="2:20" x14ac:dyDescent="0.2">
      <c r="B332" s="3" t="s">
        <v>47</v>
      </c>
      <c r="C332" s="3">
        <v>324</v>
      </c>
      <c r="D332" s="3">
        <v>324</v>
      </c>
      <c r="E332" s="10">
        <v>12.9</v>
      </c>
      <c r="F332" s="17">
        <f t="shared" si="23"/>
        <v>-1.388888888888884E-2</v>
      </c>
      <c r="G332" s="17">
        <f t="shared" si="24"/>
        <v>-4.9999999999999822E-2</v>
      </c>
      <c r="R332">
        <f t="shared" si="25"/>
        <v>0</v>
      </c>
      <c r="S332">
        <f t="shared" si="26"/>
        <v>12.9</v>
      </c>
      <c r="T332">
        <f t="shared" si="27"/>
        <v>3.5833333333333335</v>
      </c>
    </row>
    <row r="333" spans="2:20" x14ac:dyDescent="0.2">
      <c r="B333" s="3" t="s">
        <v>47</v>
      </c>
      <c r="C333" s="3">
        <v>325</v>
      </c>
      <c r="D333" s="3">
        <v>325</v>
      </c>
      <c r="E333" s="10">
        <v>12.8</v>
      </c>
      <c r="F333" s="17">
        <f t="shared" si="23"/>
        <v>1.388888888888884E-2</v>
      </c>
      <c r="G333" s="17">
        <f t="shared" si="24"/>
        <v>4.9999999999999822E-2</v>
      </c>
      <c r="R333">
        <f t="shared" si="25"/>
        <v>0</v>
      </c>
      <c r="S333">
        <f t="shared" si="26"/>
        <v>12.8</v>
      </c>
      <c r="T333">
        <f t="shared" si="27"/>
        <v>3.5555555555555558</v>
      </c>
    </row>
    <row r="334" spans="2:20" x14ac:dyDescent="0.2">
      <c r="B334" s="3" t="s">
        <v>47</v>
      </c>
      <c r="C334" s="3">
        <v>326</v>
      </c>
      <c r="D334" s="3">
        <v>326</v>
      </c>
      <c r="E334" s="10">
        <v>13</v>
      </c>
      <c r="F334" s="17">
        <f t="shared" ref="F334:F397" si="28">($E335-$E333)/2/3.6</f>
        <v>8.3333333333333287E-2</v>
      </c>
      <c r="G334" s="17">
        <f t="shared" ref="G334:G397" si="29">($E335-$E333)/2</f>
        <v>0.29999999999999982</v>
      </c>
      <c r="R334">
        <f t="shared" si="25"/>
        <v>0</v>
      </c>
      <c r="S334">
        <f t="shared" si="26"/>
        <v>13</v>
      </c>
      <c r="T334">
        <f t="shared" si="27"/>
        <v>3.6111111111111112</v>
      </c>
    </row>
    <row r="335" spans="2:20" x14ac:dyDescent="0.2">
      <c r="B335" s="3" t="s">
        <v>47</v>
      </c>
      <c r="C335" s="3">
        <v>327</v>
      </c>
      <c r="D335" s="3">
        <v>327</v>
      </c>
      <c r="E335" s="10">
        <v>13.4</v>
      </c>
      <c r="F335" s="17">
        <f t="shared" si="28"/>
        <v>0.1111111111111112</v>
      </c>
      <c r="G335" s="17">
        <f t="shared" si="29"/>
        <v>0.40000000000000036</v>
      </c>
      <c r="R335">
        <f t="shared" si="25"/>
        <v>0</v>
      </c>
      <c r="S335">
        <f t="shared" si="26"/>
        <v>13.4</v>
      </c>
      <c r="T335">
        <f t="shared" si="27"/>
        <v>3.7222222222222223</v>
      </c>
    </row>
    <row r="336" spans="2:20" x14ac:dyDescent="0.2">
      <c r="B336" s="3" t="s">
        <v>47</v>
      </c>
      <c r="C336" s="3">
        <v>328</v>
      </c>
      <c r="D336" s="3">
        <v>328</v>
      </c>
      <c r="E336" s="10">
        <v>13.8</v>
      </c>
      <c r="F336" s="17">
        <f t="shared" si="28"/>
        <v>9.7222222222222127E-2</v>
      </c>
      <c r="G336" s="17">
        <f t="shared" si="29"/>
        <v>0.34999999999999964</v>
      </c>
      <c r="R336">
        <f t="shared" si="25"/>
        <v>0</v>
      </c>
      <c r="S336">
        <f t="shared" si="26"/>
        <v>13.8</v>
      </c>
      <c r="T336">
        <f t="shared" si="27"/>
        <v>3.8333333333333335</v>
      </c>
    </row>
    <row r="337" spans="2:20" x14ac:dyDescent="0.2">
      <c r="B337" s="3" t="s">
        <v>47</v>
      </c>
      <c r="C337" s="3">
        <v>329</v>
      </c>
      <c r="D337" s="3">
        <v>329</v>
      </c>
      <c r="E337" s="10">
        <v>14.1</v>
      </c>
      <c r="F337" s="17">
        <f t="shared" si="28"/>
        <v>5.5555555555555358E-2</v>
      </c>
      <c r="G337" s="17">
        <f t="shared" si="29"/>
        <v>0.19999999999999929</v>
      </c>
      <c r="R337">
        <f t="shared" si="25"/>
        <v>0</v>
      </c>
      <c r="S337">
        <f t="shared" si="26"/>
        <v>14.1</v>
      </c>
      <c r="T337">
        <f t="shared" si="27"/>
        <v>3.9166666666666665</v>
      </c>
    </row>
    <row r="338" spans="2:20" x14ac:dyDescent="0.2">
      <c r="B338" s="3" t="s">
        <v>47</v>
      </c>
      <c r="C338" s="3">
        <v>330</v>
      </c>
      <c r="D338" s="3">
        <v>330</v>
      </c>
      <c r="E338" s="10">
        <v>14.2</v>
      </c>
      <c r="F338" s="17">
        <f t="shared" si="28"/>
        <v>4.1666666666666761E-2</v>
      </c>
      <c r="G338" s="17">
        <f t="shared" si="29"/>
        <v>0.15000000000000036</v>
      </c>
      <c r="R338">
        <f t="shared" si="25"/>
        <v>0</v>
      </c>
      <c r="S338">
        <f t="shared" si="26"/>
        <v>14.2</v>
      </c>
      <c r="T338">
        <f t="shared" si="27"/>
        <v>3.9444444444444442</v>
      </c>
    </row>
    <row r="339" spans="2:20" x14ac:dyDescent="0.2">
      <c r="B339" s="3" t="s">
        <v>47</v>
      </c>
      <c r="C339" s="3">
        <v>331</v>
      </c>
      <c r="D339" s="3">
        <v>331</v>
      </c>
      <c r="E339" s="10">
        <v>14.4</v>
      </c>
      <c r="F339" s="17">
        <f t="shared" si="28"/>
        <v>4.1666666666666761E-2</v>
      </c>
      <c r="G339" s="17">
        <f t="shared" si="29"/>
        <v>0.15000000000000036</v>
      </c>
      <c r="R339">
        <f t="shared" si="25"/>
        <v>0</v>
      </c>
      <c r="S339">
        <f t="shared" si="26"/>
        <v>14.4</v>
      </c>
      <c r="T339">
        <f t="shared" si="27"/>
        <v>4</v>
      </c>
    </row>
    <row r="340" spans="2:20" x14ac:dyDescent="0.2">
      <c r="B340" s="3" t="s">
        <v>47</v>
      </c>
      <c r="C340" s="3">
        <v>332</v>
      </c>
      <c r="D340" s="3">
        <v>332</v>
      </c>
      <c r="E340" s="10">
        <v>14.5</v>
      </c>
      <c r="F340" s="17">
        <f t="shared" si="28"/>
        <v>1.388888888888884E-2</v>
      </c>
      <c r="G340" s="17">
        <f t="shared" si="29"/>
        <v>4.9999999999999822E-2</v>
      </c>
      <c r="R340">
        <f t="shared" si="25"/>
        <v>0</v>
      </c>
      <c r="S340">
        <f t="shared" si="26"/>
        <v>14.5</v>
      </c>
      <c r="T340">
        <f t="shared" si="27"/>
        <v>4.0277777777777777</v>
      </c>
    </row>
    <row r="341" spans="2:20" x14ac:dyDescent="0.2">
      <c r="B341" s="3" t="s">
        <v>47</v>
      </c>
      <c r="C341" s="3">
        <v>333</v>
      </c>
      <c r="D341" s="3">
        <v>333</v>
      </c>
      <c r="E341" s="10">
        <v>14.5</v>
      </c>
      <c r="F341" s="17">
        <f t="shared" si="28"/>
        <v>-1.388888888888884E-2</v>
      </c>
      <c r="G341" s="17">
        <f t="shared" si="29"/>
        <v>-4.9999999999999822E-2</v>
      </c>
      <c r="R341">
        <f t="shared" si="25"/>
        <v>0</v>
      </c>
      <c r="S341">
        <f t="shared" si="26"/>
        <v>14.5</v>
      </c>
      <c r="T341">
        <f t="shared" si="27"/>
        <v>4.0277777777777777</v>
      </c>
    </row>
    <row r="342" spans="2:20" x14ac:dyDescent="0.2">
      <c r="B342" s="3" t="s">
        <v>47</v>
      </c>
      <c r="C342" s="3">
        <v>334</v>
      </c>
      <c r="D342" s="3">
        <v>334</v>
      </c>
      <c r="E342" s="10">
        <v>14.4</v>
      </c>
      <c r="F342" s="17">
        <f t="shared" si="28"/>
        <v>-2.7777777777777679E-2</v>
      </c>
      <c r="G342" s="17">
        <f t="shared" si="29"/>
        <v>-9.9999999999999645E-2</v>
      </c>
      <c r="R342">
        <f t="shared" si="25"/>
        <v>0</v>
      </c>
      <c r="S342">
        <f t="shared" si="26"/>
        <v>14.4</v>
      </c>
      <c r="T342">
        <f t="shared" si="27"/>
        <v>4</v>
      </c>
    </row>
    <row r="343" spans="2:20" x14ac:dyDescent="0.2">
      <c r="B343" s="3" t="s">
        <v>47</v>
      </c>
      <c r="C343" s="3">
        <v>335</v>
      </c>
      <c r="D343" s="3">
        <v>335</v>
      </c>
      <c r="E343" s="10">
        <v>14.3</v>
      </c>
      <c r="F343" s="17">
        <f t="shared" si="28"/>
        <v>-1.388888888888884E-2</v>
      </c>
      <c r="G343" s="17">
        <f t="shared" si="29"/>
        <v>-4.9999999999999822E-2</v>
      </c>
      <c r="R343">
        <f t="shared" si="25"/>
        <v>0</v>
      </c>
      <c r="S343">
        <f t="shared" si="26"/>
        <v>14.3</v>
      </c>
      <c r="T343">
        <f t="shared" si="27"/>
        <v>3.9722222222222223</v>
      </c>
    </row>
    <row r="344" spans="2:20" x14ac:dyDescent="0.2">
      <c r="B344" s="3" t="s">
        <v>47</v>
      </c>
      <c r="C344" s="3">
        <v>336</v>
      </c>
      <c r="D344" s="3">
        <v>336</v>
      </c>
      <c r="E344" s="10">
        <v>14.3</v>
      </c>
      <c r="F344" s="17">
        <f t="shared" si="28"/>
        <v>-4.1666666666666761E-2</v>
      </c>
      <c r="G344" s="17">
        <f t="shared" si="29"/>
        <v>-0.15000000000000036</v>
      </c>
      <c r="R344">
        <f t="shared" si="25"/>
        <v>0</v>
      </c>
      <c r="S344">
        <f t="shared" si="26"/>
        <v>14.3</v>
      </c>
      <c r="T344">
        <f t="shared" si="27"/>
        <v>3.9722222222222223</v>
      </c>
    </row>
    <row r="345" spans="2:20" x14ac:dyDescent="0.2">
      <c r="B345" s="3" t="s">
        <v>47</v>
      </c>
      <c r="C345" s="3">
        <v>337</v>
      </c>
      <c r="D345" s="3">
        <v>337</v>
      </c>
      <c r="E345" s="10">
        <v>14</v>
      </c>
      <c r="F345" s="17">
        <f t="shared" si="28"/>
        <v>-0.18055555555555566</v>
      </c>
      <c r="G345" s="17">
        <f t="shared" si="29"/>
        <v>-0.65000000000000036</v>
      </c>
      <c r="R345">
        <f t="shared" si="25"/>
        <v>0</v>
      </c>
      <c r="S345">
        <f t="shared" si="26"/>
        <v>14</v>
      </c>
      <c r="T345">
        <f t="shared" si="27"/>
        <v>3.8888888888888888</v>
      </c>
    </row>
    <row r="346" spans="2:20" x14ac:dyDescent="0.2">
      <c r="B346" s="3" t="s">
        <v>47</v>
      </c>
      <c r="C346" s="3">
        <v>338</v>
      </c>
      <c r="D346" s="3">
        <v>338</v>
      </c>
      <c r="E346" s="10">
        <v>13</v>
      </c>
      <c r="F346" s="17">
        <f t="shared" si="28"/>
        <v>-0.36111111111111105</v>
      </c>
      <c r="G346" s="17">
        <f t="shared" si="29"/>
        <v>-1.2999999999999998</v>
      </c>
      <c r="R346">
        <f t="shared" si="25"/>
        <v>0</v>
      </c>
      <c r="S346">
        <f t="shared" si="26"/>
        <v>13</v>
      </c>
      <c r="T346">
        <f t="shared" si="27"/>
        <v>3.6111111111111112</v>
      </c>
    </row>
    <row r="347" spans="2:20" x14ac:dyDescent="0.2">
      <c r="B347" s="3" t="s">
        <v>47</v>
      </c>
      <c r="C347" s="3">
        <v>339</v>
      </c>
      <c r="D347" s="3">
        <v>339</v>
      </c>
      <c r="E347" s="10">
        <v>11.4</v>
      </c>
      <c r="F347" s="17">
        <f t="shared" si="28"/>
        <v>-0.5277777777777779</v>
      </c>
      <c r="G347" s="17">
        <f t="shared" si="29"/>
        <v>-1.9000000000000004</v>
      </c>
      <c r="R347">
        <f t="shared" si="25"/>
        <v>0</v>
      </c>
      <c r="S347">
        <f t="shared" si="26"/>
        <v>11.4</v>
      </c>
      <c r="T347">
        <f t="shared" si="27"/>
        <v>3.1666666666666665</v>
      </c>
    </row>
    <row r="348" spans="2:20" x14ac:dyDescent="0.2">
      <c r="B348" s="3" t="s">
        <v>47</v>
      </c>
      <c r="C348" s="3">
        <v>340</v>
      </c>
      <c r="D348" s="3">
        <v>340</v>
      </c>
      <c r="E348" s="10">
        <v>9.1999999999999993</v>
      </c>
      <c r="F348" s="17">
        <f t="shared" si="28"/>
        <v>-0.625</v>
      </c>
      <c r="G348" s="17">
        <f t="shared" si="29"/>
        <v>-2.25</v>
      </c>
      <c r="R348">
        <f t="shared" si="25"/>
        <v>0</v>
      </c>
      <c r="S348">
        <f t="shared" si="26"/>
        <v>9.1999999999999993</v>
      </c>
      <c r="T348">
        <f t="shared" si="27"/>
        <v>2.5555555555555554</v>
      </c>
    </row>
    <row r="349" spans="2:20" x14ac:dyDescent="0.2">
      <c r="B349" s="3" t="s">
        <v>47</v>
      </c>
      <c r="C349" s="3">
        <v>341</v>
      </c>
      <c r="D349" s="3">
        <v>341</v>
      </c>
      <c r="E349" s="10">
        <v>6.9</v>
      </c>
      <c r="F349" s="17">
        <f t="shared" si="28"/>
        <v>-0.61111111111111105</v>
      </c>
      <c r="G349" s="17">
        <f t="shared" si="29"/>
        <v>-2.1999999999999997</v>
      </c>
      <c r="R349">
        <f t="shared" si="25"/>
        <v>0</v>
      </c>
      <c r="S349">
        <f t="shared" si="26"/>
        <v>6.9</v>
      </c>
      <c r="T349">
        <f t="shared" si="27"/>
        <v>1.9166666666666667</v>
      </c>
    </row>
    <row r="350" spans="2:20" x14ac:dyDescent="0.2">
      <c r="B350" s="3" t="s">
        <v>47</v>
      </c>
      <c r="C350" s="3">
        <v>342</v>
      </c>
      <c r="D350" s="3">
        <v>342</v>
      </c>
      <c r="E350" s="10">
        <v>4.8</v>
      </c>
      <c r="F350" s="17">
        <f t="shared" si="28"/>
        <v>-0.50000000000000011</v>
      </c>
      <c r="G350" s="17">
        <f t="shared" si="29"/>
        <v>-1.8000000000000003</v>
      </c>
      <c r="R350">
        <f t="shared" si="25"/>
        <v>0</v>
      </c>
      <c r="S350">
        <f t="shared" si="26"/>
        <v>4.8</v>
      </c>
      <c r="T350">
        <f t="shared" si="27"/>
        <v>1.3333333333333333</v>
      </c>
    </row>
    <row r="351" spans="2:20" x14ac:dyDescent="0.2">
      <c r="B351" s="3" t="s">
        <v>47</v>
      </c>
      <c r="C351" s="3">
        <v>343</v>
      </c>
      <c r="D351" s="3">
        <v>343</v>
      </c>
      <c r="E351" s="10">
        <v>3.3</v>
      </c>
      <c r="F351" s="17">
        <f t="shared" si="28"/>
        <v>-0.34722222222222221</v>
      </c>
      <c r="G351" s="17">
        <f t="shared" si="29"/>
        <v>-1.25</v>
      </c>
      <c r="R351">
        <f t="shared" si="25"/>
        <v>0</v>
      </c>
      <c r="S351">
        <f t="shared" si="26"/>
        <v>3.3</v>
      </c>
      <c r="T351">
        <f t="shared" si="27"/>
        <v>0.91666666666666663</v>
      </c>
    </row>
    <row r="352" spans="2:20" x14ac:dyDescent="0.2">
      <c r="B352" s="3" t="s">
        <v>47</v>
      </c>
      <c r="C352" s="3">
        <v>344</v>
      </c>
      <c r="D352" s="3">
        <v>344</v>
      </c>
      <c r="E352" s="10">
        <v>2.2999999999999998</v>
      </c>
      <c r="F352" s="17">
        <f t="shared" si="28"/>
        <v>-0.19444444444444442</v>
      </c>
      <c r="G352" s="17">
        <f t="shared" si="29"/>
        <v>-0.7</v>
      </c>
      <c r="R352">
        <f t="shared" si="25"/>
        <v>0</v>
      </c>
      <c r="S352">
        <f t="shared" si="26"/>
        <v>2.2999999999999998</v>
      </c>
      <c r="T352">
        <f t="shared" si="27"/>
        <v>0.63888888888888884</v>
      </c>
    </row>
    <row r="353" spans="2:20" x14ac:dyDescent="0.2">
      <c r="B353" s="3" t="s">
        <v>47</v>
      </c>
      <c r="C353" s="3">
        <v>345</v>
      </c>
      <c r="D353" s="3">
        <v>345</v>
      </c>
      <c r="E353" s="10">
        <v>1.9</v>
      </c>
      <c r="F353" s="17">
        <f t="shared" si="28"/>
        <v>-8.3333333333333315E-2</v>
      </c>
      <c r="G353" s="17">
        <f t="shared" si="29"/>
        <v>-0.29999999999999993</v>
      </c>
      <c r="R353">
        <f t="shared" si="25"/>
        <v>0</v>
      </c>
      <c r="S353">
        <f t="shared" si="26"/>
        <v>1.9</v>
      </c>
      <c r="T353">
        <f t="shared" si="27"/>
        <v>0.52777777777777779</v>
      </c>
    </row>
    <row r="354" spans="2:20" x14ac:dyDescent="0.2">
      <c r="B354" s="3" t="s">
        <v>47</v>
      </c>
      <c r="C354" s="3">
        <v>346</v>
      </c>
      <c r="D354" s="3">
        <v>346</v>
      </c>
      <c r="E354" s="10">
        <v>1.7</v>
      </c>
      <c r="F354" s="17">
        <f t="shared" si="28"/>
        <v>-4.1666666666666644E-2</v>
      </c>
      <c r="G354" s="17">
        <f t="shared" si="29"/>
        <v>-0.14999999999999991</v>
      </c>
      <c r="R354">
        <f t="shared" si="25"/>
        <v>0</v>
      </c>
      <c r="S354">
        <f t="shared" si="26"/>
        <v>1.7</v>
      </c>
      <c r="T354">
        <f t="shared" si="27"/>
        <v>0.47222222222222221</v>
      </c>
    </row>
    <row r="355" spans="2:20" x14ac:dyDescent="0.2">
      <c r="B355" s="3" t="s">
        <v>47</v>
      </c>
      <c r="C355" s="3">
        <v>347</v>
      </c>
      <c r="D355" s="3">
        <v>347</v>
      </c>
      <c r="E355" s="10">
        <v>1.6</v>
      </c>
      <c r="F355" s="17">
        <f t="shared" si="28"/>
        <v>-4.1666666666666671E-2</v>
      </c>
      <c r="G355" s="17">
        <f t="shared" si="29"/>
        <v>-0.15000000000000002</v>
      </c>
      <c r="R355">
        <f t="shared" si="25"/>
        <v>0</v>
      </c>
      <c r="S355">
        <f t="shared" si="26"/>
        <v>1.6</v>
      </c>
      <c r="T355">
        <f t="shared" si="27"/>
        <v>0.44444444444444448</v>
      </c>
    </row>
    <row r="356" spans="2:20" x14ac:dyDescent="0.2">
      <c r="B356" s="3" t="s">
        <v>47</v>
      </c>
      <c r="C356" s="3">
        <v>348</v>
      </c>
      <c r="D356" s="3">
        <v>348</v>
      </c>
      <c r="E356" s="10">
        <v>1.4</v>
      </c>
      <c r="F356" s="17">
        <f t="shared" si="28"/>
        <v>-4.1666666666666671E-2</v>
      </c>
      <c r="G356" s="17">
        <f t="shared" si="29"/>
        <v>-0.15000000000000002</v>
      </c>
      <c r="R356">
        <f t="shared" si="25"/>
        <v>0</v>
      </c>
      <c r="S356">
        <f t="shared" si="26"/>
        <v>1.4</v>
      </c>
      <c r="T356">
        <f t="shared" si="27"/>
        <v>0.38888888888888884</v>
      </c>
    </row>
    <row r="357" spans="2:20" x14ac:dyDescent="0.2">
      <c r="B357" s="3" t="s">
        <v>47</v>
      </c>
      <c r="C357" s="3">
        <v>349</v>
      </c>
      <c r="D357" s="3">
        <v>349</v>
      </c>
      <c r="E357" s="10">
        <v>1.3</v>
      </c>
      <c r="F357" s="17">
        <f t="shared" si="28"/>
        <v>-2.7777777777777769E-2</v>
      </c>
      <c r="G357" s="17">
        <f t="shared" si="29"/>
        <v>-9.9999999999999978E-2</v>
      </c>
      <c r="R357">
        <f t="shared" si="25"/>
        <v>0</v>
      </c>
      <c r="S357">
        <f t="shared" si="26"/>
        <v>1.3</v>
      </c>
      <c r="T357">
        <f t="shared" si="27"/>
        <v>0.3611111111111111</v>
      </c>
    </row>
    <row r="358" spans="2:20" x14ac:dyDescent="0.2">
      <c r="B358" s="3" t="s">
        <v>47</v>
      </c>
      <c r="C358" s="3">
        <v>350</v>
      </c>
      <c r="D358" s="3">
        <v>350</v>
      </c>
      <c r="E358" s="10">
        <v>1.2</v>
      </c>
      <c r="F358" s="17">
        <f t="shared" si="28"/>
        <v>-2.7777777777777769E-2</v>
      </c>
      <c r="G358" s="17">
        <f t="shared" si="29"/>
        <v>-9.9999999999999978E-2</v>
      </c>
      <c r="R358">
        <f t="shared" si="25"/>
        <v>0</v>
      </c>
      <c r="S358">
        <f t="shared" si="26"/>
        <v>1.2</v>
      </c>
      <c r="T358">
        <f t="shared" si="27"/>
        <v>0.33333333333333331</v>
      </c>
    </row>
    <row r="359" spans="2:20" x14ac:dyDescent="0.2">
      <c r="B359" s="3" t="s">
        <v>47</v>
      </c>
      <c r="C359" s="3">
        <v>351</v>
      </c>
      <c r="D359" s="3">
        <v>351</v>
      </c>
      <c r="E359" s="10">
        <v>1.1000000000000001</v>
      </c>
      <c r="F359" s="17">
        <f t="shared" si="28"/>
        <v>-2.7777777777777769E-2</v>
      </c>
      <c r="G359" s="17">
        <f t="shared" si="29"/>
        <v>-9.9999999999999978E-2</v>
      </c>
      <c r="R359">
        <f t="shared" si="25"/>
        <v>0</v>
      </c>
      <c r="S359">
        <f t="shared" si="26"/>
        <v>1.1000000000000001</v>
      </c>
      <c r="T359">
        <f t="shared" si="27"/>
        <v>0.30555555555555558</v>
      </c>
    </row>
    <row r="360" spans="2:20" x14ac:dyDescent="0.2">
      <c r="B360" s="3" t="s">
        <v>47</v>
      </c>
      <c r="C360" s="3">
        <v>352</v>
      </c>
      <c r="D360" s="3">
        <v>352</v>
      </c>
      <c r="E360" s="10">
        <v>1</v>
      </c>
      <c r="F360" s="17">
        <f t="shared" si="28"/>
        <v>-4.1666666666666671E-2</v>
      </c>
      <c r="G360" s="17">
        <f t="shared" si="29"/>
        <v>-0.15000000000000002</v>
      </c>
      <c r="R360">
        <f t="shared" si="25"/>
        <v>0</v>
      </c>
      <c r="S360">
        <f t="shared" si="26"/>
        <v>1</v>
      </c>
      <c r="T360">
        <f t="shared" si="27"/>
        <v>0.27777777777777779</v>
      </c>
    </row>
    <row r="361" spans="2:20" x14ac:dyDescent="0.2">
      <c r="B361" s="3" t="s">
        <v>47</v>
      </c>
      <c r="C361" s="3">
        <v>353</v>
      </c>
      <c r="D361" s="3">
        <v>353</v>
      </c>
      <c r="E361" s="10">
        <v>0.8</v>
      </c>
      <c r="F361" s="17">
        <f t="shared" si="28"/>
        <v>-5.5555555555555559E-2</v>
      </c>
      <c r="G361" s="17">
        <f t="shared" si="29"/>
        <v>-0.2</v>
      </c>
      <c r="R361">
        <f t="shared" si="25"/>
        <v>1</v>
      </c>
      <c r="S361" t="str">
        <f t="shared" si="26"/>
        <v/>
      </c>
      <c r="T361">
        <f t="shared" si="27"/>
        <v>0.22222222222222224</v>
      </c>
    </row>
    <row r="362" spans="2:20" x14ac:dyDescent="0.2">
      <c r="B362" s="3" t="s">
        <v>47</v>
      </c>
      <c r="C362" s="3">
        <v>354</v>
      </c>
      <c r="D362" s="3">
        <v>354</v>
      </c>
      <c r="E362" s="10">
        <v>0.6</v>
      </c>
      <c r="F362" s="17">
        <f t="shared" si="28"/>
        <v>-0.11111111111111112</v>
      </c>
      <c r="G362" s="17">
        <f t="shared" si="29"/>
        <v>-0.4</v>
      </c>
      <c r="R362">
        <f t="shared" si="25"/>
        <v>1</v>
      </c>
      <c r="S362" t="str">
        <f t="shared" si="26"/>
        <v/>
      </c>
      <c r="T362">
        <f t="shared" si="27"/>
        <v>0.16666666666666666</v>
      </c>
    </row>
    <row r="363" spans="2:20" x14ac:dyDescent="0.2">
      <c r="B363" s="3" t="s">
        <v>47</v>
      </c>
      <c r="C363" s="3">
        <v>355</v>
      </c>
      <c r="D363" s="3">
        <v>355</v>
      </c>
      <c r="E363" s="10">
        <v>0</v>
      </c>
      <c r="F363" s="17">
        <f t="shared" si="28"/>
        <v>-8.3333333333333329E-2</v>
      </c>
      <c r="G363" s="17">
        <f t="shared" si="29"/>
        <v>-0.3</v>
      </c>
      <c r="R363">
        <f t="shared" si="25"/>
        <v>1</v>
      </c>
      <c r="S363" t="str">
        <f t="shared" si="26"/>
        <v/>
      </c>
      <c r="T363">
        <f t="shared" si="27"/>
        <v>0</v>
      </c>
    </row>
    <row r="364" spans="2:20" x14ac:dyDescent="0.2">
      <c r="B364" s="3" t="s">
        <v>47</v>
      </c>
      <c r="C364" s="3">
        <v>356</v>
      </c>
      <c r="D364" s="3">
        <v>356</v>
      </c>
      <c r="E364" s="10">
        <v>0</v>
      </c>
      <c r="F364" s="17">
        <f t="shared" si="28"/>
        <v>0</v>
      </c>
      <c r="G364" s="17">
        <f t="shared" si="29"/>
        <v>0</v>
      </c>
      <c r="R364">
        <f t="shared" si="25"/>
        <v>1</v>
      </c>
      <c r="S364" t="str">
        <f t="shared" si="26"/>
        <v/>
      </c>
      <c r="T364">
        <f t="shared" si="27"/>
        <v>0</v>
      </c>
    </row>
    <row r="365" spans="2:20" x14ac:dyDescent="0.2">
      <c r="B365" s="3" t="s">
        <v>47</v>
      </c>
      <c r="C365" s="3">
        <v>357</v>
      </c>
      <c r="D365" s="3">
        <v>357</v>
      </c>
      <c r="E365" s="10">
        <v>0</v>
      </c>
      <c r="F365" s="17">
        <f t="shared" si="28"/>
        <v>0</v>
      </c>
      <c r="G365" s="17">
        <f t="shared" si="29"/>
        <v>0</v>
      </c>
      <c r="R365">
        <f t="shared" si="25"/>
        <v>1</v>
      </c>
      <c r="S365" t="str">
        <f t="shared" si="26"/>
        <v/>
      </c>
      <c r="T365">
        <f t="shared" si="27"/>
        <v>0</v>
      </c>
    </row>
    <row r="366" spans="2:20" x14ac:dyDescent="0.2">
      <c r="B366" s="3" t="s">
        <v>47</v>
      </c>
      <c r="C366" s="3">
        <v>358</v>
      </c>
      <c r="D366" s="3">
        <v>358</v>
      </c>
      <c r="E366" s="10">
        <v>0</v>
      </c>
      <c r="F366" s="17">
        <f t="shared" si="28"/>
        <v>0</v>
      </c>
      <c r="G366" s="17">
        <f t="shared" si="29"/>
        <v>0</v>
      </c>
      <c r="R366">
        <f t="shared" si="25"/>
        <v>1</v>
      </c>
      <c r="S366" t="str">
        <f t="shared" si="26"/>
        <v/>
      </c>
      <c r="T366">
        <f t="shared" si="27"/>
        <v>0</v>
      </c>
    </row>
    <row r="367" spans="2:20" x14ac:dyDescent="0.2">
      <c r="B367" s="3" t="s">
        <v>47</v>
      </c>
      <c r="C367" s="3">
        <v>359</v>
      </c>
      <c r="D367" s="3">
        <v>359</v>
      </c>
      <c r="E367" s="10">
        <v>0</v>
      </c>
      <c r="F367" s="17">
        <f t="shared" si="28"/>
        <v>0</v>
      </c>
      <c r="G367" s="17">
        <f t="shared" si="29"/>
        <v>0</v>
      </c>
      <c r="R367">
        <f t="shared" si="25"/>
        <v>1</v>
      </c>
      <c r="S367" t="str">
        <f t="shared" si="26"/>
        <v/>
      </c>
      <c r="T367">
        <f t="shared" si="27"/>
        <v>0</v>
      </c>
    </row>
    <row r="368" spans="2:20" x14ac:dyDescent="0.2">
      <c r="B368" s="3" t="s">
        <v>47</v>
      </c>
      <c r="C368" s="3">
        <v>360</v>
      </c>
      <c r="D368" s="3">
        <v>360</v>
      </c>
      <c r="E368" s="10">
        <v>0</v>
      </c>
      <c r="F368" s="17">
        <f t="shared" si="28"/>
        <v>0.30555555555555558</v>
      </c>
      <c r="G368" s="17">
        <f t="shared" si="29"/>
        <v>1.1000000000000001</v>
      </c>
      <c r="R368">
        <f t="shared" si="25"/>
        <v>1</v>
      </c>
      <c r="S368" t="str">
        <f t="shared" si="26"/>
        <v/>
      </c>
      <c r="T368">
        <f t="shared" si="27"/>
        <v>0</v>
      </c>
    </row>
    <row r="369" spans="2:20" x14ac:dyDescent="0.2">
      <c r="B369" s="3" t="s">
        <v>47</v>
      </c>
      <c r="C369" s="3">
        <v>361</v>
      </c>
      <c r="D369" s="3">
        <v>361</v>
      </c>
      <c r="E369" s="10">
        <v>2.2000000000000002</v>
      </c>
      <c r="F369" s="17">
        <f t="shared" si="28"/>
        <v>0.625</v>
      </c>
      <c r="G369" s="17">
        <f t="shared" si="29"/>
        <v>2.25</v>
      </c>
      <c r="R369">
        <f t="shared" si="25"/>
        <v>0</v>
      </c>
      <c r="S369">
        <f t="shared" si="26"/>
        <v>2.2000000000000002</v>
      </c>
      <c r="T369">
        <f t="shared" si="27"/>
        <v>0.61111111111111116</v>
      </c>
    </row>
    <row r="370" spans="2:20" x14ac:dyDescent="0.2">
      <c r="B370" s="3" t="s">
        <v>47</v>
      </c>
      <c r="C370" s="3">
        <v>362</v>
      </c>
      <c r="D370" s="3">
        <v>362</v>
      </c>
      <c r="E370" s="10">
        <v>4.5</v>
      </c>
      <c r="F370" s="17">
        <f t="shared" si="28"/>
        <v>0.61111111111111105</v>
      </c>
      <c r="G370" s="17">
        <f t="shared" si="29"/>
        <v>2.1999999999999997</v>
      </c>
      <c r="R370">
        <f t="shared" si="25"/>
        <v>0</v>
      </c>
      <c r="S370">
        <f t="shared" si="26"/>
        <v>4.5</v>
      </c>
      <c r="T370">
        <f t="shared" si="27"/>
        <v>1.25</v>
      </c>
    </row>
    <row r="371" spans="2:20" x14ac:dyDescent="0.2">
      <c r="B371" s="3" t="s">
        <v>47</v>
      </c>
      <c r="C371" s="3">
        <v>363</v>
      </c>
      <c r="D371" s="3">
        <v>363</v>
      </c>
      <c r="E371" s="10">
        <v>6.6</v>
      </c>
      <c r="F371" s="17">
        <f t="shared" si="28"/>
        <v>0.56944444444444442</v>
      </c>
      <c r="G371" s="17">
        <f t="shared" si="29"/>
        <v>2.0499999999999998</v>
      </c>
      <c r="R371">
        <f t="shared" si="25"/>
        <v>0</v>
      </c>
      <c r="S371">
        <f t="shared" si="26"/>
        <v>6.6</v>
      </c>
      <c r="T371">
        <f t="shared" si="27"/>
        <v>1.8333333333333333</v>
      </c>
    </row>
    <row r="372" spans="2:20" x14ac:dyDescent="0.2">
      <c r="B372" s="3" t="s">
        <v>47</v>
      </c>
      <c r="C372" s="3">
        <v>364</v>
      </c>
      <c r="D372" s="3">
        <v>364</v>
      </c>
      <c r="E372" s="10">
        <v>8.6</v>
      </c>
      <c r="F372" s="17">
        <f t="shared" si="28"/>
        <v>0.55555555555555558</v>
      </c>
      <c r="G372" s="17">
        <f t="shared" si="29"/>
        <v>2</v>
      </c>
      <c r="R372">
        <f t="shared" si="25"/>
        <v>0</v>
      </c>
      <c r="S372">
        <f t="shared" si="26"/>
        <v>8.6</v>
      </c>
      <c r="T372">
        <f t="shared" si="27"/>
        <v>2.3888888888888888</v>
      </c>
    </row>
    <row r="373" spans="2:20" x14ac:dyDescent="0.2">
      <c r="B373" s="3" t="s">
        <v>47</v>
      </c>
      <c r="C373" s="3">
        <v>365</v>
      </c>
      <c r="D373" s="3">
        <v>365</v>
      </c>
      <c r="E373" s="10">
        <v>10.6</v>
      </c>
      <c r="F373" s="17">
        <f t="shared" si="28"/>
        <v>0.54166666666666674</v>
      </c>
      <c r="G373" s="17">
        <f t="shared" si="29"/>
        <v>1.9500000000000002</v>
      </c>
      <c r="R373">
        <f t="shared" si="25"/>
        <v>0</v>
      </c>
      <c r="S373">
        <f t="shared" si="26"/>
        <v>10.6</v>
      </c>
      <c r="T373">
        <f t="shared" si="27"/>
        <v>2.9444444444444442</v>
      </c>
    </row>
    <row r="374" spans="2:20" x14ac:dyDescent="0.2">
      <c r="B374" s="3" t="s">
        <v>47</v>
      </c>
      <c r="C374" s="3">
        <v>366</v>
      </c>
      <c r="D374" s="3">
        <v>366</v>
      </c>
      <c r="E374" s="10">
        <v>12.5</v>
      </c>
      <c r="F374" s="17">
        <f t="shared" si="28"/>
        <v>0.5277777777777779</v>
      </c>
      <c r="G374" s="17">
        <f t="shared" si="29"/>
        <v>1.9000000000000004</v>
      </c>
      <c r="R374">
        <f t="shared" si="25"/>
        <v>0</v>
      </c>
      <c r="S374">
        <f t="shared" si="26"/>
        <v>12.5</v>
      </c>
      <c r="T374">
        <f t="shared" si="27"/>
        <v>3.4722222222222223</v>
      </c>
    </row>
    <row r="375" spans="2:20" x14ac:dyDescent="0.2">
      <c r="B375" s="3" t="s">
        <v>47</v>
      </c>
      <c r="C375" s="3">
        <v>367</v>
      </c>
      <c r="D375" s="3">
        <v>367</v>
      </c>
      <c r="E375" s="10">
        <v>14.4</v>
      </c>
      <c r="F375" s="17">
        <f t="shared" si="28"/>
        <v>0.5277777777777779</v>
      </c>
      <c r="G375" s="17">
        <f t="shared" si="29"/>
        <v>1.9000000000000004</v>
      </c>
      <c r="R375">
        <f t="shared" si="25"/>
        <v>0</v>
      </c>
      <c r="S375">
        <f t="shared" si="26"/>
        <v>14.4</v>
      </c>
      <c r="T375">
        <f t="shared" si="27"/>
        <v>4</v>
      </c>
    </row>
    <row r="376" spans="2:20" x14ac:dyDescent="0.2">
      <c r="B376" s="3" t="s">
        <v>47</v>
      </c>
      <c r="C376" s="3">
        <v>368</v>
      </c>
      <c r="D376" s="3">
        <v>368</v>
      </c>
      <c r="E376" s="10">
        <v>16.3</v>
      </c>
      <c r="F376" s="17">
        <f t="shared" si="28"/>
        <v>0.48611111111111083</v>
      </c>
      <c r="G376" s="17">
        <f t="shared" si="29"/>
        <v>1.7499999999999991</v>
      </c>
      <c r="R376">
        <f t="shared" si="25"/>
        <v>0</v>
      </c>
      <c r="S376">
        <f t="shared" si="26"/>
        <v>16.3</v>
      </c>
      <c r="T376">
        <f t="shared" si="27"/>
        <v>4.5277777777777777</v>
      </c>
    </row>
    <row r="377" spans="2:20" x14ac:dyDescent="0.2">
      <c r="B377" s="3" t="s">
        <v>47</v>
      </c>
      <c r="C377" s="3">
        <v>369</v>
      </c>
      <c r="D377" s="3">
        <v>369</v>
      </c>
      <c r="E377" s="10">
        <v>17.899999999999999</v>
      </c>
      <c r="F377" s="17">
        <f t="shared" si="28"/>
        <v>0.38888888888888895</v>
      </c>
      <c r="G377" s="17">
        <f t="shared" si="29"/>
        <v>1.4000000000000004</v>
      </c>
      <c r="R377">
        <f t="shared" si="25"/>
        <v>0</v>
      </c>
      <c r="S377">
        <f t="shared" si="26"/>
        <v>17.899999999999999</v>
      </c>
      <c r="T377">
        <f t="shared" si="27"/>
        <v>4.9722222222222214</v>
      </c>
    </row>
    <row r="378" spans="2:20" x14ac:dyDescent="0.2">
      <c r="B378" s="3" t="s">
        <v>47</v>
      </c>
      <c r="C378" s="3">
        <v>370</v>
      </c>
      <c r="D378" s="3">
        <v>370</v>
      </c>
      <c r="E378" s="10">
        <v>19.100000000000001</v>
      </c>
      <c r="F378" s="17">
        <f t="shared" si="28"/>
        <v>0.27777777777777779</v>
      </c>
      <c r="G378" s="17">
        <f t="shared" si="29"/>
        <v>1</v>
      </c>
      <c r="R378">
        <f t="shared" si="25"/>
        <v>0</v>
      </c>
      <c r="S378">
        <f t="shared" si="26"/>
        <v>19.100000000000001</v>
      </c>
      <c r="T378">
        <f t="shared" si="27"/>
        <v>5.3055555555555562</v>
      </c>
    </row>
    <row r="379" spans="2:20" x14ac:dyDescent="0.2">
      <c r="B379" s="3" t="s">
        <v>47</v>
      </c>
      <c r="C379" s="3">
        <v>371</v>
      </c>
      <c r="D379" s="3">
        <v>371</v>
      </c>
      <c r="E379" s="10">
        <v>19.899999999999999</v>
      </c>
      <c r="F379" s="17">
        <f t="shared" si="28"/>
        <v>0.16666666666666657</v>
      </c>
      <c r="G379" s="17">
        <f t="shared" si="29"/>
        <v>0.59999999999999964</v>
      </c>
      <c r="R379">
        <f t="shared" si="25"/>
        <v>0</v>
      </c>
      <c r="S379">
        <f t="shared" si="26"/>
        <v>19.899999999999999</v>
      </c>
      <c r="T379">
        <f t="shared" si="27"/>
        <v>5.5277777777777777</v>
      </c>
    </row>
    <row r="380" spans="2:20" x14ac:dyDescent="0.2">
      <c r="B380" s="3" t="s">
        <v>47</v>
      </c>
      <c r="C380" s="3">
        <v>372</v>
      </c>
      <c r="D380" s="3">
        <v>372</v>
      </c>
      <c r="E380" s="10">
        <v>20.3</v>
      </c>
      <c r="F380" s="17">
        <f t="shared" si="28"/>
        <v>8.3333333333333523E-2</v>
      </c>
      <c r="G380" s="17">
        <f t="shared" si="29"/>
        <v>0.30000000000000071</v>
      </c>
      <c r="R380">
        <f t="shared" si="25"/>
        <v>0</v>
      </c>
      <c r="S380">
        <f t="shared" si="26"/>
        <v>20.3</v>
      </c>
      <c r="T380">
        <f t="shared" si="27"/>
        <v>5.6388888888888893</v>
      </c>
    </row>
    <row r="381" spans="2:20" x14ac:dyDescent="0.2">
      <c r="B381" s="3" t="s">
        <v>47</v>
      </c>
      <c r="C381" s="3">
        <v>373</v>
      </c>
      <c r="D381" s="3">
        <v>373</v>
      </c>
      <c r="E381" s="10">
        <v>20.5</v>
      </c>
      <c r="F381" s="17">
        <f t="shared" si="28"/>
        <v>5.5555555555555358E-2</v>
      </c>
      <c r="G381" s="17">
        <f t="shared" si="29"/>
        <v>0.19999999999999929</v>
      </c>
      <c r="R381">
        <f t="shared" si="25"/>
        <v>0</v>
      </c>
      <c r="S381">
        <f t="shared" si="26"/>
        <v>20.5</v>
      </c>
      <c r="T381">
        <f t="shared" si="27"/>
        <v>5.6944444444444446</v>
      </c>
    </row>
    <row r="382" spans="2:20" x14ac:dyDescent="0.2">
      <c r="B382" s="3" t="s">
        <v>47</v>
      </c>
      <c r="C382" s="3">
        <v>374</v>
      </c>
      <c r="D382" s="3">
        <v>374</v>
      </c>
      <c r="E382" s="10">
        <v>20.7</v>
      </c>
      <c r="F382" s="17">
        <f t="shared" si="28"/>
        <v>6.9444444444444448E-2</v>
      </c>
      <c r="G382" s="17">
        <f t="shared" si="29"/>
        <v>0.25</v>
      </c>
      <c r="R382">
        <f t="shared" si="25"/>
        <v>0</v>
      </c>
      <c r="S382">
        <f t="shared" si="26"/>
        <v>20.7</v>
      </c>
      <c r="T382">
        <f t="shared" si="27"/>
        <v>5.75</v>
      </c>
    </row>
    <row r="383" spans="2:20" x14ac:dyDescent="0.2">
      <c r="B383" s="3" t="s">
        <v>47</v>
      </c>
      <c r="C383" s="3">
        <v>375</v>
      </c>
      <c r="D383" s="3">
        <v>375</v>
      </c>
      <c r="E383" s="10">
        <v>21</v>
      </c>
      <c r="F383" s="17">
        <f t="shared" si="28"/>
        <v>0.12500000000000031</v>
      </c>
      <c r="G383" s="17">
        <f t="shared" si="29"/>
        <v>0.45000000000000107</v>
      </c>
      <c r="R383">
        <f t="shared" si="25"/>
        <v>0</v>
      </c>
      <c r="S383">
        <f t="shared" si="26"/>
        <v>21</v>
      </c>
      <c r="T383">
        <f t="shared" si="27"/>
        <v>5.833333333333333</v>
      </c>
    </row>
    <row r="384" spans="2:20" x14ac:dyDescent="0.2">
      <c r="B384" s="3" t="s">
        <v>47</v>
      </c>
      <c r="C384" s="3">
        <v>376</v>
      </c>
      <c r="D384" s="3">
        <v>376</v>
      </c>
      <c r="E384" s="10">
        <v>21.6</v>
      </c>
      <c r="F384" s="17">
        <f t="shared" si="28"/>
        <v>0.2222222222222224</v>
      </c>
      <c r="G384" s="17">
        <f t="shared" si="29"/>
        <v>0.80000000000000071</v>
      </c>
      <c r="R384">
        <f t="shared" si="25"/>
        <v>0</v>
      </c>
      <c r="S384">
        <f t="shared" si="26"/>
        <v>21.6</v>
      </c>
      <c r="T384">
        <f t="shared" si="27"/>
        <v>6</v>
      </c>
    </row>
    <row r="385" spans="2:20" x14ac:dyDescent="0.2">
      <c r="B385" s="3" t="s">
        <v>47</v>
      </c>
      <c r="C385" s="3">
        <v>377</v>
      </c>
      <c r="D385" s="3">
        <v>377</v>
      </c>
      <c r="E385" s="10">
        <v>22.6</v>
      </c>
      <c r="F385" s="17">
        <f t="shared" si="28"/>
        <v>0.29166666666666635</v>
      </c>
      <c r="G385" s="17">
        <f t="shared" si="29"/>
        <v>1.0499999999999989</v>
      </c>
      <c r="R385">
        <f t="shared" si="25"/>
        <v>0</v>
      </c>
      <c r="S385">
        <f t="shared" si="26"/>
        <v>22.6</v>
      </c>
      <c r="T385">
        <f t="shared" si="27"/>
        <v>6.2777777777777777</v>
      </c>
    </row>
    <row r="386" spans="2:20" x14ac:dyDescent="0.2">
      <c r="B386" s="3" t="s">
        <v>47</v>
      </c>
      <c r="C386" s="3">
        <v>378</v>
      </c>
      <c r="D386" s="3">
        <v>378</v>
      </c>
      <c r="E386" s="10">
        <v>23.7</v>
      </c>
      <c r="F386" s="17">
        <f t="shared" si="28"/>
        <v>0.30555555555555547</v>
      </c>
      <c r="G386" s="17">
        <f t="shared" si="29"/>
        <v>1.0999999999999996</v>
      </c>
      <c r="R386">
        <f t="shared" si="25"/>
        <v>0</v>
      </c>
      <c r="S386">
        <f t="shared" si="26"/>
        <v>23.7</v>
      </c>
      <c r="T386">
        <f t="shared" si="27"/>
        <v>6.583333333333333</v>
      </c>
    </row>
    <row r="387" spans="2:20" x14ac:dyDescent="0.2">
      <c r="B387" s="3" t="s">
        <v>47</v>
      </c>
      <c r="C387" s="3">
        <v>379</v>
      </c>
      <c r="D387" s="3">
        <v>379</v>
      </c>
      <c r="E387" s="10">
        <v>24.8</v>
      </c>
      <c r="F387" s="17">
        <f t="shared" si="28"/>
        <v>0.27777777777777779</v>
      </c>
      <c r="G387" s="17">
        <f t="shared" si="29"/>
        <v>1</v>
      </c>
      <c r="R387">
        <f t="shared" si="25"/>
        <v>0</v>
      </c>
      <c r="S387">
        <f t="shared" si="26"/>
        <v>24.8</v>
      </c>
      <c r="T387">
        <f t="shared" si="27"/>
        <v>6.8888888888888893</v>
      </c>
    </row>
    <row r="388" spans="2:20" x14ac:dyDescent="0.2">
      <c r="B388" s="3" t="s">
        <v>47</v>
      </c>
      <c r="C388" s="3">
        <v>380</v>
      </c>
      <c r="D388" s="3">
        <v>380</v>
      </c>
      <c r="E388" s="10">
        <v>25.7</v>
      </c>
      <c r="F388" s="17">
        <f t="shared" si="28"/>
        <v>0.19444444444444425</v>
      </c>
      <c r="G388" s="17">
        <f t="shared" si="29"/>
        <v>0.69999999999999929</v>
      </c>
      <c r="R388">
        <f t="shared" si="25"/>
        <v>0</v>
      </c>
      <c r="S388">
        <f t="shared" si="26"/>
        <v>25.7</v>
      </c>
      <c r="T388">
        <f t="shared" si="27"/>
        <v>7.1388888888888884</v>
      </c>
    </row>
    <row r="389" spans="2:20" x14ac:dyDescent="0.2">
      <c r="B389" s="3" t="s">
        <v>47</v>
      </c>
      <c r="C389" s="3">
        <v>381</v>
      </c>
      <c r="D389" s="3">
        <v>381</v>
      </c>
      <c r="E389" s="10">
        <v>26.2</v>
      </c>
      <c r="F389" s="17">
        <f t="shared" si="28"/>
        <v>9.7222222222222127E-2</v>
      </c>
      <c r="G389" s="17">
        <f t="shared" si="29"/>
        <v>0.34999999999999964</v>
      </c>
      <c r="R389">
        <f t="shared" si="25"/>
        <v>0</v>
      </c>
      <c r="S389">
        <f t="shared" si="26"/>
        <v>26.2</v>
      </c>
      <c r="T389">
        <f t="shared" si="27"/>
        <v>7.2777777777777777</v>
      </c>
    </row>
    <row r="390" spans="2:20" x14ac:dyDescent="0.2">
      <c r="B390" s="3" t="s">
        <v>47</v>
      </c>
      <c r="C390" s="3">
        <v>382</v>
      </c>
      <c r="D390" s="3">
        <v>382</v>
      </c>
      <c r="E390" s="10">
        <v>26.4</v>
      </c>
      <c r="F390" s="17">
        <f t="shared" si="28"/>
        <v>2.7777777777777679E-2</v>
      </c>
      <c r="G390" s="17">
        <f t="shared" si="29"/>
        <v>9.9999999999999645E-2</v>
      </c>
      <c r="R390">
        <f t="shared" si="25"/>
        <v>0</v>
      </c>
      <c r="S390">
        <f t="shared" si="26"/>
        <v>26.4</v>
      </c>
      <c r="T390">
        <f t="shared" si="27"/>
        <v>7.333333333333333</v>
      </c>
    </row>
    <row r="391" spans="2:20" x14ac:dyDescent="0.2">
      <c r="B391" s="3" t="s">
        <v>47</v>
      </c>
      <c r="C391" s="3">
        <v>383</v>
      </c>
      <c r="D391" s="3">
        <v>383</v>
      </c>
      <c r="E391" s="10">
        <v>26.4</v>
      </c>
      <c r="F391" s="17">
        <f t="shared" si="28"/>
        <v>0</v>
      </c>
      <c r="G391" s="17">
        <f t="shared" si="29"/>
        <v>0</v>
      </c>
      <c r="R391">
        <f t="shared" si="25"/>
        <v>0</v>
      </c>
      <c r="S391">
        <f t="shared" si="26"/>
        <v>26.4</v>
      </c>
      <c r="T391">
        <f t="shared" si="27"/>
        <v>7.333333333333333</v>
      </c>
    </row>
    <row r="392" spans="2:20" x14ac:dyDescent="0.2">
      <c r="B392" s="3" t="s">
        <v>47</v>
      </c>
      <c r="C392" s="3">
        <v>384</v>
      </c>
      <c r="D392" s="3">
        <v>384</v>
      </c>
      <c r="E392" s="10">
        <v>26.4</v>
      </c>
      <c r="F392" s="17">
        <f t="shared" si="28"/>
        <v>1.3888888888889086E-2</v>
      </c>
      <c r="G392" s="17">
        <f t="shared" si="29"/>
        <v>5.0000000000000711E-2</v>
      </c>
      <c r="R392">
        <f t="shared" ref="R392:R455" si="30">IF(E392&lt;1,1,0)</f>
        <v>0</v>
      </c>
      <c r="S392">
        <f t="shared" ref="S392:S455" si="31">IF(R392=1,"",E392)</f>
        <v>26.4</v>
      </c>
      <c r="T392">
        <f t="shared" ref="T392:T455" si="32">E392/3.6</f>
        <v>7.333333333333333</v>
      </c>
    </row>
    <row r="393" spans="2:20" x14ac:dyDescent="0.2">
      <c r="B393" s="3" t="s">
        <v>47</v>
      </c>
      <c r="C393" s="3">
        <v>385</v>
      </c>
      <c r="D393" s="3">
        <v>385</v>
      </c>
      <c r="E393" s="10">
        <v>26.5</v>
      </c>
      <c r="F393" s="17">
        <f t="shared" si="28"/>
        <v>2.7777777777778172E-2</v>
      </c>
      <c r="G393" s="17">
        <f t="shared" si="29"/>
        <v>0.10000000000000142</v>
      </c>
      <c r="R393">
        <f t="shared" si="30"/>
        <v>0</v>
      </c>
      <c r="S393">
        <f t="shared" si="31"/>
        <v>26.5</v>
      </c>
      <c r="T393">
        <f t="shared" si="32"/>
        <v>7.3611111111111107</v>
      </c>
    </row>
    <row r="394" spans="2:20" x14ac:dyDescent="0.2">
      <c r="B394" s="3" t="s">
        <v>47</v>
      </c>
      <c r="C394" s="3">
        <v>386</v>
      </c>
      <c r="D394" s="3">
        <v>386</v>
      </c>
      <c r="E394" s="10">
        <v>26.6</v>
      </c>
      <c r="F394" s="17">
        <f t="shared" si="28"/>
        <v>4.1666666666666761E-2</v>
      </c>
      <c r="G394" s="17">
        <f t="shared" si="29"/>
        <v>0.15000000000000036</v>
      </c>
      <c r="R394">
        <f t="shared" si="30"/>
        <v>0</v>
      </c>
      <c r="S394">
        <f t="shared" si="31"/>
        <v>26.6</v>
      </c>
      <c r="T394">
        <f t="shared" si="32"/>
        <v>7.3888888888888893</v>
      </c>
    </row>
    <row r="395" spans="2:20" x14ac:dyDescent="0.2">
      <c r="B395" s="3" t="s">
        <v>47</v>
      </c>
      <c r="C395" s="3">
        <v>387</v>
      </c>
      <c r="D395" s="3">
        <v>387</v>
      </c>
      <c r="E395" s="10">
        <v>26.8</v>
      </c>
      <c r="F395" s="17">
        <f t="shared" si="28"/>
        <v>4.1666666666666269E-2</v>
      </c>
      <c r="G395" s="17">
        <f t="shared" si="29"/>
        <v>0.14999999999999858</v>
      </c>
      <c r="R395">
        <f t="shared" si="30"/>
        <v>0</v>
      </c>
      <c r="S395">
        <f t="shared" si="31"/>
        <v>26.8</v>
      </c>
      <c r="T395">
        <f t="shared" si="32"/>
        <v>7.4444444444444446</v>
      </c>
    </row>
    <row r="396" spans="2:20" x14ac:dyDescent="0.2">
      <c r="B396" s="3" t="s">
        <v>47</v>
      </c>
      <c r="C396" s="3">
        <v>388</v>
      </c>
      <c r="D396" s="3">
        <v>388</v>
      </c>
      <c r="E396" s="10">
        <v>26.9</v>
      </c>
      <c r="F396" s="17">
        <f t="shared" si="28"/>
        <v>5.5555555555555358E-2</v>
      </c>
      <c r="G396" s="17">
        <f t="shared" si="29"/>
        <v>0.19999999999999929</v>
      </c>
      <c r="R396">
        <f t="shared" si="30"/>
        <v>0</v>
      </c>
      <c r="S396">
        <f t="shared" si="31"/>
        <v>26.9</v>
      </c>
      <c r="T396">
        <f t="shared" si="32"/>
        <v>7.4722222222222214</v>
      </c>
    </row>
    <row r="397" spans="2:20" x14ac:dyDescent="0.2">
      <c r="B397" s="3" t="s">
        <v>47</v>
      </c>
      <c r="C397" s="3">
        <v>389</v>
      </c>
      <c r="D397" s="3">
        <v>389</v>
      </c>
      <c r="E397" s="10">
        <v>27.2</v>
      </c>
      <c r="F397" s="17">
        <f t="shared" si="28"/>
        <v>8.3333333333333523E-2</v>
      </c>
      <c r="G397" s="17">
        <f t="shared" si="29"/>
        <v>0.30000000000000071</v>
      </c>
      <c r="R397">
        <f t="shared" si="30"/>
        <v>0</v>
      </c>
      <c r="S397">
        <f t="shared" si="31"/>
        <v>27.2</v>
      </c>
      <c r="T397">
        <f t="shared" si="32"/>
        <v>7.5555555555555554</v>
      </c>
    </row>
    <row r="398" spans="2:20" x14ac:dyDescent="0.2">
      <c r="B398" s="3" t="s">
        <v>47</v>
      </c>
      <c r="C398" s="3">
        <v>390</v>
      </c>
      <c r="D398" s="3">
        <v>390</v>
      </c>
      <c r="E398" s="10">
        <v>27.5</v>
      </c>
      <c r="F398" s="17">
        <f t="shared" ref="F398:F461" si="33">($E399-$E397)/2/3.6</f>
        <v>0.1111111111111112</v>
      </c>
      <c r="G398" s="17">
        <f t="shared" ref="G398:G461" si="34">($E399-$E397)/2</f>
        <v>0.40000000000000036</v>
      </c>
      <c r="R398">
        <f t="shared" si="30"/>
        <v>0</v>
      </c>
      <c r="S398">
        <f t="shared" si="31"/>
        <v>27.5</v>
      </c>
      <c r="T398">
        <f t="shared" si="32"/>
        <v>7.6388888888888884</v>
      </c>
    </row>
    <row r="399" spans="2:20" x14ac:dyDescent="0.2">
      <c r="B399" s="3" t="s">
        <v>47</v>
      </c>
      <c r="C399" s="3">
        <v>391</v>
      </c>
      <c r="D399" s="3">
        <v>391</v>
      </c>
      <c r="E399" s="10">
        <v>28</v>
      </c>
      <c r="F399" s="17">
        <f t="shared" si="33"/>
        <v>0.18055555555555566</v>
      </c>
      <c r="G399" s="17">
        <f t="shared" si="34"/>
        <v>0.65000000000000036</v>
      </c>
      <c r="R399">
        <f t="shared" si="30"/>
        <v>0</v>
      </c>
      <c r="S399">
        <f t="shared" si="31"/>
        <v>28</v>
      </c>
      <c r="T399">
        <f t="shared" si="32"/>
        <v>7.7777777777777777</v>
      </c>
    </row>
    <row r="400" spans="2:20" x14ac:dyDescent="0.2">
      <c r="B400" s="3" t="s">
        <v>47</v>
      </c>
      <c r="C400" s="3">
        <v>392</v>
      </c>
      <c r="D400" s="3">
        <v>392</v>
      </c>
      <c r="E400" s="10">
        <v>28.8</v>
      </c>
      <c r="F400" s="17">
        <f t="shared" si="33"/>
        <v>0.26388888888888867</v>
      </c>
      <c r="G400" s="17">
        <f t="shared" si="34"/>
        <v>0.94999999999999929</v>
      </c>
      <c r="R400">
        <f t="shared" si="30"/>
        <v>0</v>
      </c>
      <c r="S400">
        <f t="shared" si="31"/>
        <v>28.8</v>
      </c>
      <c r="T400">
        <f t="shared" si="32"/>
        <v>8</v>
      </c>
    </row>
    <row r="401" spans="2:20" x14ac:dyDescent="0.2">
      <c r="B401" s="3" t="s">
        <v>47</v>
      </c>
      <c r="C401" s="3">
        <v>393</v>
      </c>
      <c r="D401" s="3">
        <v>393</v>
      </c>
      <c r="E401" s="10">
        <v>29.9</v>
      </c>
      <c r="F401" s="17">
        <f t="shared" si="33"/>
        <v>0.30555555555555547</v>
      </c>
      <c r="G401" s="17">
        <f t="shared" si="34"/>
        <v>1.0999999999999996</v>
      </c>
      <c r="R401">
        <f t="shared" si="30"/>
        <v>0</v>
      </c>
      <c r="S401">
        <f t="shared" si="31"/>
        <v>29.9</v>
      </c>
      <c r="T401">
        <f t="shared" si="32"/>
        <v>8.3055555555555554</v>
      </c>
    </row>
    <row r="402" spans="2:20" x14ac:dyDescent="0.2">
      <c r="B402" s="3" t="s">
        <v>47</v>
      </c>
      <c r="C402" s="3">
        <v>394</v>
      </c>
      <c r="D402" s="3">
        <v>394</v>
      </c>
      <c r="E402" s="10">
        <v>31</v>
      </c>
      <c r="F402" s="17">
        <f t="shared" si="33"/>
        <v>0.27777777777777779</v>
      </c>
      <c r="G402" s="17">
        <f t="shared" si="34"/>
        <v>1</v>
      </c>
      <c r="R402">
        <f t="shared" si="30"/>
        <v>0</v>
      </c>
      <c r="S402">
        <f t="shared" si="31"/>
        <v>31</v>
      </c>
      <c r="T402">
        <f t="shared" si="32"/>
        <v>8.6111111111111107</v>
      </c>
    </row>
    <row r="403" spans="2:20" x14ac:dyDescent="0.2">
      <c r="B403" s="3" t="s">
        <v>47</v>
      </c>
      <c r="C403" s="3">
        <v>395</v>
      </c>
      <c r="D403" s="3">
        <v>395</v>
      </c>
      <c r="E403" s="10">
        <v>31.9</v>
      </c>
      <c r="F403" s="17">
        <f t="shared" si="33"/>
        <v>0.20833333333333331</v>
      </c>
      <c r="G403" s="17">
        <f t="shared" si="34"/>
        <v>0.75</v>
      </c>
      <c r="R403">
        <f t="shared" si="30"/>
        <v>0</v>
      </c>
      <c r="S403">
        <f t="shared" si="31"/>
        <v>31.9</v>
      </c>
      <c r="T403">
        <f t="shared" si="32"/>
        <v>8.8611111111111107</v>
      </c>
    </row>
    <row r="404" spans="2:20" x14ac:dyDescent="0.2">
      <c r="B404" s="3" t="s">
        <v>47</v>
      </c>
      <c r="C404" s="3">
        <v>396</v>
      </c>
      <c r="D404" s="3">
        <v>396</v>
      </c>
      <c r="E404" s="10">
        <v>32.5</v>
      </c>
      <c r="F404" s="17">
        <f t="shared" si="33"/>
        <v>9.7222222222222612E-2</v>
      </c>
      <c r="G404" s="17">
        <f t="shared" si="34"/>
        <v>0.35000000000000142</v>
      </c>
      <c r="R404">
        <f t="shared" si="30"/>
        <v>0</v>
      </c>
      <c r="S404">
        <f t="shared" si="31"/>
        <v>32.5</v>
      </c>
      <c r="T404">
        <f t="shared" si="32"/>
        <v>9.0277777777777768</v>
      </c>
    </row>
    <row r="405" spans="2:20" x14ac:dyDescent="0.2">
      <c r="B405" s="3" t="s">
        <v>47</v>
      </c>
      <c r="C405" s="3">
        <v>397</v>
      </c>
      <c r="D405" s="3">
        <v>397</v>
      </c>
      <c r="E405" s="10">
        <v>32.6</v>
      </c>
      <c r="F405" s="17">
        <f t="shared" si="33"/>
        <v>-1.3888888888889086E-2</v>
      </c>
      <c r="G405" s="17">
        <f t="shared" si="34"/>
        <v>-5.0000000000000711E-2</v>
      </c>
      <c r="R405">
        <f t="shared" si="30"/>
        <v>0</v>
      </c>
      <c r="S405">
        <f t="shared" si="31"/>
        <v>32.6</v>
      </c>
      <c r="T405">
        <f t="shared" si="32"/>
        <v>9.0555555555555554</v>
      </c>
    </row>
    <row r="406" spans="2:20" x14ac:dyDescent="0.2">
      <c r="B406" s="3" t="s">
        <v>47</v>
      </c>
      <c r="C406" s="3">
        <v>398</v>
      </c>
      <c r="D406" s="3">
        <v>398</v>
      </c>
      <c r="E406" s="10">
        <v>32.4</v>
      </c>
      <c r="F406" s="17">
        <f t="shared" si="33"/>
        <v>-8.3333333333333523E-2</v>
      </c>
      <c r="G406" s="17">
        <f t="shared" si="34"/>
        <v>-0.30000000000000071</v>
      </c>
      <c r="R406">
        <f t="shared" si="30"/>
        <v>0</v>
      </c>
      <c r="S406">
        <f t="shared" si="31"/>
        <v>32.4</v>
      </c>
      <c r="T406">
        <f t="shared" si="32"/>
        <v>9</v>
      </c>
    </row>
    <row r="407" spans="2:20" x14ac:dyDescent="0.2">
      <c r="B407" s="3" t="s">
        <v>47</v>
      </c>
      <c r="C407" s="3">
        <v>399</v>
      </c>
      <c r="D407" s="3">
        <v>399</v>
      </c>
      <c r="E407" s="10">
        <v>32</v>
      </c>
      <c r="F407" s="17">
        <f t="shared" si="33"/>
        <v>-0.15277777777777748</v>
      </c>
      <c r="G407" s="17">
        <f t="shared" si="34"/>
        <v>-0.54999999999999893</v>
      </c>
      <c r="R407">
        <f t="shared" si="30"/>
        <v>0</v>
      </c>
      <c r="S407">
        <f t="shared" si="31"/>
        <v>32</v>
      </c>
      <c r="T407">
        <f t="shared" si="32"/>
        <v>8.8888888888888893</v>
      </c>
    </row>
    <row r="408" spans="2:20" x14ac:dyDescent="0.2">
      <c r="B408" s="3" t="s">
        <v>47</v>
      </c>
      <c r="C408" s="3">
        <v>400</v>
      </c>
      <c r="D408" s="3">
        <v>400</v>
      </c>
      <c r="E408" s="10">
        <v>31.3</v>
      </c>
      <c r="F408" s="17">
        <f t="shared" si="33"/>
        <v>-0.23611111111111099</v>
      </c>
      <c r="G408" s="17">
        <f t="shared" si="34"/>
        <v>-0.84999999999999964</v>
      </c>
      <c r="R408">
        <f t="shared" si="30"/>
        <v>0</v>
      </c>
      <c r="S408">
        <f t="shared" si="31"/>
        <v>31.3</v>
      </c>
      <c r="T408">
        <f t="shared" si="32"/>
        <v>8.6944444444444446</v>
      </c>
    </row>
    <row r="409" spans="2:20" x14ac:dyDescent="0.2">
      <c r="B409" s="3" t="s">
        <v>47</v>
      </c>
      <c r="C409" s="3">
        <v>401</v>
      </c>
      <c r="D409" s="3">
        <v>401</v>
      </c>
      <c r="E409" s="10">
        <v>30.3</v>
      </c>
      <c r="F409" s="17">
        <f t="shared" si="33"/>
        <v>-0.38888888888888895</v>
      </c>
      <c r="G409" s="17">
        <f t="shared" si="34"/>
        <v>-1.4000000000000004</v>
      </c>
      <c r="R409">
        <f t="shared" si="30"/>
        <v>0</v>
      </c>
      <c r="S409">
        <f t="shared" si="31"/>
        <v>30.3</v>
      </c>
      <c r="T409">
        <f t="shared" si="32"/>
        <v>8.4166666666666661</v>
      </c>
    </row>
    <row r="410" spans="2:20" x14ac:dyDescent="0.2">
      <c r="B410" s="3" t="s">
        <v>47</v>
      </c>
      <c r="C410" s="3">
        <v>402</v>
      </c>
      <c r="D410" s="3">
        <v>402</v>
      </c>
      <c r="E410" s="10">
        <v>28.5</v>
      </c>
      <c r="F410" s="17">
        <f t="shared" si="33"/>
        <v>-0.56944444444444464</v>
      </c>
      <c r="G410" s="17">
        <f t="shared" si="34"/>
        <v>-2.0500000000000007</v>
      </c>
      <c r="R410">
        <f t="shared" si="30"/>
        <v>0</v>
      </c>
      <c r="S410">
        <f t="shared" si="31"/>
        <v>28.5</v>
      </c>
      <c r="T410">
        <f t="shared" si="32"/>
        <v>7.9166666666666661</v>
      </c>
    </row>
    <row r="411" spans="2:20" x14ac:dyDescent="0.2">
      <c r="B411" s="3" t="s">
        <v>47</v>
      </c>
      <c r="C411" s="3">
        <v>403</v>
      </c>
      <c r="D411" s="3">
        <v>403</v>
      </c>
      <c r="E411" s="10">
        <v>26.2</v>
      </c>
      <c r="F411" s="17">
        <f t="shared" si="33"/>
        <v>-0.68055555555555536</v>
      </c>
      <c r="G411" s="17">
        <f t="shared" si="34"/>
        <v>-2.4499999999999993</v>
      </c>
      <c r="R411">
        <f t="shared" si="30"/>
        <v>0</v>
      </c>
      <c r="S411">
        <f t="shared" si="31"/>
        <v>26.2</v>
      </c>
      <c r="T411">
        <f t="shared" si="32"/>
        <v>7.2777777777777777</v>
      </c>
    </row>
    <row r="412" spans="2:20" x14ac:dyDescent="0.2">
      <c r="B412" s="3" t="s">
        <v>47</v>
      </c>
      <c r="C412" s="3">
        <v>404</v>
      </c>
      <c r="D412" s="3">
        <v>404</v>
      </c>
      <c r="E412" s="10">
        <v>23.6</v>
      </c>
      <c r="F412" s="17">
        <f t="shared" si="33"/>
        <v>-0.70833333333333304</v>
      </c>
      <c r="G412" s="17">
        <f t="shared" si="34"/>
        <v>-2.5499999999999989</v>
      </c>
      <c r="R412">
        <f t="shared" si="30"/>
        <v>0</v>
      </c>
      <c r="S412">
        <f t="shared" si="31"/>
        <v>23.6</v>
      </c>
      <c r="T412">
        <f t="shared" si="32"/>
        <v>6.5555555555555554</v>
      </c>
    </row>
    <row r="413" spans="2:20" x14ac:dyDescent="0.2">
      <c r="B413" s="3" t="s">
        <v>47</v>
      </c>
      <c r="C413" s="3">
        <v>405</v>
      </c>
      <c r="D413" s="3">
        <v>405</v>
      </c>
      <c r="E413" s="10">
        <v>21.1</v>
      </c>
      <c r="F413" s="17">
        <f t="shared" si="33"/>
        <v>-0.63888888888888906</v>
      </c>
      <c r="G413" s="17">
        <f t="shared" si="34"/>
        <v>-2.3000000000000007</v>
      </c>
      <c r="R413">
        <f t="shared" si="30"/>
        <v>0</v>
      </c>
      <c r="S413">
        <f t="shared" si="31"/>
        <v>21.1</v>
      </c>
      <c r="T413">
        <f t="shared" si="32"/>
        <v>5.8611111111111116</v>
      </c>
    </row>
    <row r="414" spans="2:20" x14ac:dyDescent="0.2">
      <c r="B414" s="3" t="s">
        <v>47</v>
      </c>
      <c r="C414" s="3">
        <v>406</v>
      </c>
      <c r="D414" s="3">
        <v>406</v>
      </c>
      <c r="E414" s="10">
        <v>19</v>
      </c>
      <c r="F414" s="17">
        <f t="shared" si="33"/>
        <v>-0.50000000000000022</v>
      </c>
      <c r="G414" s="17">
        <f t="shared" si="34"/>
        <v>-1.8000000000000007</v>
      </c>
      <c r="R414">
        <f t="shared" si="30"/>
        <v>0</v>
      </c>
      <c r="S414">
        <f t="shared" si="31"/>
        <v>19</v>
      </c>
      <c r="T414">
        <f t="shared" si="32"/>
        <v>5.2777777777777777</v>
      </c>
    </row>
    <row r="415" spans="2:20" x14ac:dyDescent="0.2">
      <c r="B415" s="3" t="s">
        <v>47</v>
      </c>
      <c r="C415" s="3">
        <v>407</v>
      </c>
      <c r="D415" s="3">
        <v>407</v>
      </c>
      <c r="E415" s="10">
        <v>17.5</v>
      </c>
      <c r="F415" s="17">
        <f t="shared" si="33"/>
        <v>-0.41666666666666663</v>
      </c>
      <c r="G415" s="17">
        <f t="shared" si="34"/>
        <v>-1.5</v>
      </c>
      <c r="R415">
        <f t="shared" si="30"/>
        <v>0</v>
      </c>
      <c r="S415">
        <f t="shared" si="31"/>
        <v>17.5</v>
      </c>
      <c r="T415">
        <f t="shared" si="32"/>
        <v>4.8611111111111107</v>
      </c>
    </row>
    <row r="416" spans="2:20" x14ac:dyDescent="0.2">
      <c r="B416" s="3" t="s">
        <v>47</v>
      </c>
      <c r="C416" s="3">
        <v>408</v>
      </c>
      <c r="D416" s="3">
        <v>408</v>
      </c>
      <c r="E416" s="10">
        <v>16</v>
      </c>
      <c r="F416" s="17">
        <f t="shared" si="33"/>
        <v>-0.4861111111111111</v>
      </c>
      <c r="G416" s="17">
        <f t="shared" si="34"/>
        <v>-1.75</v>
      </c>
      <c r="R416">
        <f t="shared" si="30"/>
        <v>0</v>
      </c>
      <c r="S416">
        <f t="shared" si="31"/>
        <v>16</v>
      </c>
      <c r="T416">
        <f t="shared" si="32"/>
        <v>4.4444444444444446</v>
      </c>
    </row>
    <row r="417" spans="2:20" x14ac:dyDescent="0.2">
      <c r="B417" s="3" t="s">
        <v>47</v>
      </c>
      <c r="C417" s="3">
        <v>409</v>
      </c>
      <c r="D417" s="3">
        <v>409</v>
      </c>
      <c r="E417" s="10">
        <v>14</v>
      </c>
      <c r="F417" s="17">
        <f t="shared" si="33"/>
        <v>-0.63888888888888884</v>
      </c>
      <c r="G417" s="17">
        <f t="shared" si="34"/>
        <v>-2.2999999999999998</v>
      </c>
      <c r="R417">
        <f t="shared" si="30"/>
        <v>0</v>
      </c>
      <c r="S417">
        <f t="shared" si="31"/>
        <v>14</v>
      </c>
      <c r="T417">
        <f t="shared" si="32"/>
        <v>3.8888888888888888</v>
      </c>
    </row>
    <row r="418" spans="2:20" x14ac:dyDescent="0.2">
      <c r="B418" s="3" t="s">
        <v>47</v>
      </c>
      <c r="C418" s="3">
        <v>410</v>
      </c>
      <c r="D418" s="3">
        <v>410</v>
      </c>
      <c r="E418" s="10">
        <v>11.4</v>
      </c>
      <c r="F418" s="17">
        <f t="shared" si="33"/>
        <v>-0.77777777777777768</v>
      </c>
      <c r="G418" s="17">
        <f t="shared" si="34"/>
        <v>-2.8</v>
      </c>
      <c r="R418">
        <f t="shared" si="30"/>
        <v>0</v>
      </c>
      <c r="S418">
        <f t="shared" si="31"/>
        <v>11.4</v>
      </c>
      <c r="T418">
        <f t="shared" si="32"/>
        <v>3.1666666666666665</v>
      </c>
    </row>
    <row r="419" spans="2:20" x14ac:dyDescent="0.2">
      <c r="B419" s="3" t="s">
        <v>47</v>
      </c>
      <c r="C419" s="3">
        <v>411</v>
      </c>
      <c r="D419" s="3">
        <v>411</v>
      </c>
      <c r="E419" s="10">
        <v>8.4</v>
      </c>
      <c r="F419" s="17">
        <f t="shared" si="33"/>
        <v>-0.84722222222222232</v>
      </c>
      <c r="G419" s="17">
        <f t="shared" si="34"/>
        <v>-3.0500000000000003</v>
      </c>
      <c r="R419">
        <f t="shared" si="30"/>
        <v>0</v>
      </c>
      <c r="S419">
        <f t="shared" si="31"/>
        <v>8.4</v>
      </c>
      <c r="T419">
        <f t="shared" si="32"/>
        <v>2.3333333333333335</v>
      </c>
    </row>
    <row r="420" spans="2:20" x14ac:dyDescent="0.2">
      <c r="B420" s="3" t="s">
        <v>47</v>
      </c>
      <c r="C420" s="3">
        <v>412</v>
      </c>
      <c r="D420" s="3">
        <v>412</v>
      </c>
      <c r="E420" s="10">
        <v>5.3</v>
      </c>
      <c r="F420" s="17">
        <f t="shared" si="33"/>
        <v>-0.76388888888888884</v>
      </c>
      <c r="G420" s="17">
        <f t="shared" si="34"/>
        <v>-2.75</v>
      </c>
      <c r="R420">
        <f t="shared" si="30"/>
        <v>0</v>
      </c>
      <c r="S420">
        <f t="shared" si="31"/>
        <v>5.3</v>
      </c>
      <c r="T420">
        <f t="shared" si="32"/>
        <v>1.4722222222222221</v>
      </c>
    </row>
    <row r="421" spans="2:20" x14ac:dyDescent="0.2">
      <c r="B421" s="3" t="s">
        <v>47</v>
      </c>
      <c r="C421" s="3">
        <v>413</v>
      </c>
      <c r="D421" s="3">
        <v>413</v>
      </c>
      <c r="E421" s="10">
        <v>2.9</v>
      </c>
      <c r="F421" s="17">
        <f t="shared" si="33"/>
        <v>-0.73611111111111105</v>
      </c>
      <c r="G421" s="17">
        <f t="shared" si="34"/>
        <v>-2.65</v>
      </c>
      <c r="R421">
        <f t="shared" si="30"/>
        <v>0</v>
      </c>
      <c r="S421">
        <f t="shared" si="31"/>
        <v>2.9</v>
      </c>
      <c r="T421">
        <f t="shared" si="32"/>
        <v>0.80555555555555547</v>
      </c>
    </row>
    <row r="422" spans="2:20" x14ac:dyDescent="0.2">
      <c r="B422" s="3" t="s">
        <v>47</v>
      </c>
      <c r="C422" s="3">
        <v>414</v>
      </c>
      <c r="D422" s="3">
        <v>414</v>
      </c>
      <c r="E422" s="10">
        <v>0</v>
      </c>
      <c r="F422" s="17">
        <f t="shared" si="33"/>
        <v>-0.40277777777777773</v>
      </c>
      <c r="G422" s="17">
        <f t="shared" si="34"/>
        <v>-1.45</v>
      </c>
      <c r="R422">
        <f t="shared" si="30"/>
        <v>1</v>
      </c>
      <c r="S422" t="str">
        <f t="shared" si="31"/>
        <v/>
      </c>
      <c r="T422">
        <f t="shared" si="32"/>
        <v>0</v>
      </c>
    </row>
    <row r="423" spans="2:20" x14ac:dyDescent="0.2">
      <c r="B423" s="3" t="s">
        <v>47</v>
      </c>
      <c r="C423" s="3">
        <v>415</v>
      </c>
      <c r="D423" s="3">
        <v>415</v>
      </c>
      <c r="E423" s="10">
        <v>0</v>
      </c>
      <c r="F423" s="17">
        <f t="shared" si="33"/>
        <v>0</v>
      </c>
      <c r="G423" s="17">
        <f t="shared" si="34"/>
        <v>0</v>
      </c>
      <c r="R423">
        <f t="shared" si="30"/>
        <v>1</v>
      </c>
      <c r="S423" t="str">
        <f t="shared" si="31"/>
        <v/>
      </c>
      <c r="T423">
        <f t="shared" si="32"/>
        <v>0</v>
      </c>
    </row>
    <row r="424" spans="2:20" x14ac:dyDescent="0.2">
      <c r="B424" s="3" t="s">
        <v>47</v>
      </c>
      <c r="C424" s="3">
        <v>416</v>
      </c>
      <c r="D424" s="3">
        <v>416</v>
      </c>
      <c r="E424" s="10">
        <v>0</v>
      </c>
      <c r="F424" s="17">
        <f t="shared" si="33"/>
        <v>0</v>
      </c>
      <c r="G424" s="17">
        <f t="shared" si="34"/>
        <v>0</v>
      </c>
      <c r="R424">
        <f t="shared" si="30"/>
        <v>1</v>
      </c>
      <c r="S424" t="str">
        <f t="shared" si="31"/>
        <v/>
      </c>
      <c r="T424">
        <f t="shared" si="32"/>
        <v>0</v>
      </c>
    </row>
    <row r="425" spans="2:20" x14ac:dyDescent="0.2">
      <c r="B425" s="3" t="s">
        <v>47</v>
      </c>
      <c r="C425" s="3">
        <v>417</v>
      </c>
      <c r="D425" s="3">
        <v>417</v>
      </c>
      <c r="E425" s="10">
        <v>0</v>
      </c>
      <c r="F425" s="17">
        <f t="shared" si="33"/>
        <v>0</v>
      </c>
      <c r="G425" s="17">
        <f t="shared" si="34"/>
        <v>0</v>
      </c>
      <c r="R425">
        <f t="shared" si="30"/>
        <v>1</v>
      </c>
      <c r="S425" t="str">
        <f t="shared" si="31"/>
        <v/>
      </c>
      <c r="T425">
        <f t="shared" si="32"/>
        <v>0</v>
      </c>
    </row>
    <row r="426" spans="2:20" x14ac:dyDescent="0.2">
      <c r="B426" s="3" t="s">
        <v>47</v>
      </c>
      <c r="C426" s="3">
        <v>418</v>
      </c>
      <c r="D426" s="3">
        <v>418</v>
      </c>
      <c r="E426" s="10">
        <v>0</v>
      </c>
      <c r="F426" s="17">
        <f t="shared" si="33"/>
        <v>0</v>
      </c>
      <c r="G426" s="17">
        <f t="shared" si="34"/>
        <v>0</v>
      </c>
      <c r="R426">
        <f t="shared" si="30"/>
        <v>1</v>
      </c>
      <c r="S426" t="str">
        <f t="shared" si="31"/>
        <v/>
      </c>
      <c r="T426">
        <f t="shared" si="32"/>
        <v>0</v>
      </c>
    </row>
    <row r="427" spans="2:20" x14ac:dyDescent="0.2">
      <c r="B427" s="3" t="s">
        <v>47</v>
      </c>
      <c r="C427" s="3">
        <v>419</v>
      </c>
      <c r="D427" s="3">
        <v>419</v>
      </c>
      <c r="E427" s="10">
        <v>0</v>
      </c>
      <c r="F427" s="17">
        <f t="shared" si="33"/>
        <v>0</v>
      </c>
      <c r="G427" s="17">
        <f t="shared" si="34"/>
        <v>0</v>
      </c>
      <c r="R427">
        <f t="shared" si="30"/>
        <v>1</v>
      </c>
      <c r="S427" t="str">
        <f t="shared" si="31"/>
        <v/>
      </c>
      <c r="T427">
        <f t="shared" si="32"/>
        <v>0</v>
      </c>
    </row>
    <row r="428" spans="2:20" x14ac:dyDescent="0.2">
      <c r="B428" s="3" t="s">
        <v>47</v>
      </c>
      <c r="C428" s="3">
        <v>420</v>
      </c>
      <c r="D428" s="3">
        <v>420</v>
      </c>
      <c r="E428" s="10">
        <v>0</v>
      </c>
      <c r="F428" s="17">
        <f t="shared" si="33"/>
        <v>0</v>
      </c>
      <c r="G428" s="17">
        <f t="shared" si="34"/>
        <v>0</v>
      </c>
      <c r="R428">
        <f t="shared" si="30"/>
        <v>1</v>
      </c>
      <c r="S428" t="str">
        <f t="shared" si="31"/>
        <v/>
      </c>
      <c r="T428">
        <f t="shared" si="32"/>
        <v>0</v>
      </c>
    </row>
    <row r="429" spans="2:20" x14ac:dyDescent="0.2">
      <c r="B429" s="3" t="s">
        <v>47</v>
      </c>
      <c r="C429" s="3">
        <v>421</v>
      </c>
      <c r="D429" s="3">
        <v>421</v>
      </c>
      <c r="E429" s="10">
        <v>0</v>
      </c>
      <c r="F429" s="17">
        <f t="shared" si="33"/>
        <v>0</v>
      </c>
      <c r="G429" s="17">
        <f t="shared" si="34"/>
        <v>0</v>
      </c>
      <c r="R429">
        <f t="shared" si="30"/>
        <v>1</v>
      </c>
      <c r="S429" t="str">
        <f t="shared" si="31"/>
        <v/>
      </c>
      <c r="T429">
        <f t="shared" si="32"/>
        <v>0</v>
      </c>
    </row>
    <row r="430" spans="2:20" x14ac:dyDescent="0.2">
      <c r="B430" s="3" t="s">
        <v>47</v>
      </c>
      <c r="C430" s="3">
        <v>422</v>
      </c>
      <c r="D430" s="3">
        <v>422</v>
      </c>
      <c r="E430" s="10">
        <v>0</v>
      </c>
      <c r="F430" s="17">
        <f t="shared" si="33"/>
        <v>0</v>
      </c>
      <c r="G430" s="17">
        <f t="shared" si="34"/>
        <v>0</v>
      </c>
      <c r="R430">
        <f t="shared" si="30"/>
        <v>1</v>
      </c>
      <c r="S430" t="str">
        <f t="shared" si="31"/>
        <v/>
      </c>
      <c r="T430">
        <f t="shared" si="32"/>
        <v>0</v>
      </c>
    </row>
    <row r="431" spans="2:20" x14ac:dyDescent="0.2">
      <c r="B431" s="3" t="s">
        <v>47</v>
      </c>
      <c r="C431" s="3">
        <v>423</v>
      </c>
      <c r="D431" s="3">
        <v>423</v>
      </c>
      <c r="E431" s="10">
        <v>0</v>
      </c>
      <c r="F431" s="17">
        <f t="shared" si="33"/>
        <v>0</v>
      </c>
      <c r="G431" s="17">
        <f t="shared" si="34"/>
        <v>0</v>
      </c>
      <c r="R431">
        <f t="shared" si="30"/>
        <v>1</v>
      </c>
      <c r="S431" t="str">
        <f t="shared" si="31"/>
        <v/>
      </c>
      <c r="T431">
        <f t="shared" si="32"/>
        <v>0</v>
      </c>
    </row>
    <row r="432" spans="2:20" x14ac:dyDescent="0.2">
      <c r="B432" s="3" t="s">
        <v>47</v>
      </c>
      <c r="C432" s="3">
        <v>424</v>
      </c>
      <c r="D432" s="3">
        <v>424</v>
      </c>
      <c r="E432" s="10">
        <v>0</v>
      </c>
      <c r="F432" s="17">
        <f t="shared" si="33"/>
        <v>0</v>
      </c>
      <c r="G432" s="17">
        <f t="shared" si="34"/>
        <v>0</v>
      </c>
      <c r="R432">
        <f t="shared" si="30"/>
        <v>1</v>
      </c>
      <c r="S432" t="str">
        <f t="shared" si="31"/>
        <v/>
      </c>
      <c r="T432">
        <f t="shared" si="32"/>
        <v>0</v>
      </c>
    </row>
    <row r="433" spans="2:20" x14ac:dyDescent="0.2">
      <c r="B433" s="3" t="s">
        <v>47</v>
      </c>
      <c r="C433" s="3">
        <v>425</v>
      </c>
      <c r="D433" s="3">
        <v>425</v>
      </c>
      <c r="E433" s="10">
        <v>0</v>
      </c>
      <c r="F433" s="17">
        <f t="shared" si="33"/>
        <v>0</v>
      </c>
      <c r="G433" s="17">
        <f t="shared" si="34"/>
        <v>0</v>
      </c>
      <c r="R433">
        <f t="shared" si="30"/>
        <v>1</v>
      </c>
      <c r="S433" t="str">
        <f t="shared" si="31"/>
        <v/>
      </c>
      <c r="T433">
        <f t="shared" si="32"/>
        <v>0</v>
      </c>
    </row>
    <row r="434" spans="2:20" x14ac:dyDescent="0.2">
      <c r="B434" s="3" t="s">
        <v>47</v>
      </c>
      <c r="C434" s="3">
        <v>426</v>
      </c>
      <c r="D434" s="3">
        <v>426</v>
      </c>
      <c r="E434" s="10">
        <v>0</v>
      </c>
      <c r="F434" s="17">
        <f t="shared" si="33"/>
        <v>0</v>
      </c>
      <c r="G434" s="17">
        <f t="shared" si="34"/>
        <v>0</v>
      </c>
      <c r="R434">
        <f t="shared" si="30"/>
        <v>1</v>
      </c>
      <c r="S434" t="str">
        <f t="shared" si="31"/>
        <v/>
      </c>
      <c r="T434">
        <f t="shared" si="32"/>
        <v>0</v>
      </c>
    </row>
    <row r="435" spans="2:20" x14ac:dyDescent="0.2">
      <c r="B435" s="3" t="s">
        <v>47</v>
      </c>
      <c r="C435" s="3">
        <v>427</v>
      </c>
      <c r="D435" s="3">
        <v>427</v>
      </c>
      <c r="E435" s="10">
        <v>0</v>
      </c>
      <c r="F435" s="17">
        <f t="shared" si="33"/>
        <v>0</v>
      </c>
      <c r="G435" s="17">
        <f t="shared" si="34"/>
        <v>0</v>
      </c>
      <c r="R435">
        <f t="shared" si="30"/>
        <v>1</v>
      </c>
      <c r="S435" t="str">
        <f t="shared" si="31"/>
        <v/>
      </c>
      <c r="T435">
        <f t="shared" si="32"/>
        <v>0</v>
      </c>
    </row>
    <row r="436" spans="2:20" x14ac:dyDescent="0.2">
      <c r="B436" s="3" t="s">
        <v>47</v>
      </c>
      <c r="C436" s="3">
        <v>428</v>
      </c>
      <c r="D436" s="3">
        <v>428</v>
      </c>
      <c r="E436" s="10">
        <v>0</v>
      </c>
      <c r="F436" s="17">
        <f t="shared" si="33"/>
        <v>0</v>
      </c>
      <c r="G436" s="17">
        <f t="shared" si="34"/>
        <v>0</v>
      </c>
      <c r="R436">
        <f t="shared" si="30"/>
        <v>1</v>
      </c>
      <c r="S436" t="str">
        <f t="shared" si="31"/>
        <v/>
      </c>
      <c r="T436">
        <f t="shared" si="32"/>
        <v>0</v>
      </c>
    </row>
    <row r="437" spans="2:20" x14ac:dyDescent="0.2">
      <c r="B437" s="3" t="s">
        <v>47</v>
      </c>
      <c r="C437" s="3">
        <v>429</v>
      </c>
      <c r="D437" s="3">
        <v>429</v>
      </c>
      <c r="E437" s="10">
        <v>0</v>
      </c>
      <c r="F437" s="17">
        <f t="shared" si="33"/>
        <v>0</v>
      </c>
      <c r="G437" s="17">
        <f t="shared" si="34"/>
        <v>0</v>
      </c>
      <c r="R437">
        <f t="shared" si="30"/>
        <v>1</v>
      </c>
      <c r="S437" t="str">
        <f t="shared" si="31"/>
        <v/>
      </c>
      <c r="T437">
        <f t="shared" si="32"/>
        <v>0</v>
      </c>
    </row>
    <row r="438" spans="2:20" x14ac:dyDescent="0.2">
      <c r="B438" s="3" t="s">
        <v>47</v>
      </c>
      <c r="C438" s="3">
        <v>430</v>
      </c>
      <c r="D438" s="3">
        <v>430</v>
      </c>
      <c r="E438" s="10">
        <v>0</v>
      </c>
      <c r="F438" s="17">
        <f t="shared" si="33"/>
        <v>0</v>
      </c>
      <c r="G438" s="17">
        <f t="shared" si="34"/>
        <v>0</v>
      </c>
      <c r="R438">
        <f t="shared" si="30"/>
        <v>1</v>
      </c>
      <c r="S438" t="str">
        <f t="shared" si="31"/>
        <v/>
      </c>
      <c r="T438">
        <f t="shared" si="32"/>
        <v>0</v>
      </c>
    </row>
    <row r="439" spans="2:20" x14ac:dyDescent="0.2">
      <c r="B439" s="3" t="s">
        <v>47</v>
      </c>
      <c r="C439" s="3">
        <v>431</v>
      </c>
      <c r="D439" s="3">
        <v>431</v>
      </c>
      <c r="E439" s="10">
        <v>0</v>
      </c>
      <c r="F439" s="17">
        <f t="shared" si="33"/>
        <v>0</v>
      </c>
      <c r="G439" s="17">
        <f t="shared" si="34"/>
        <v>0</v>
      </c>
      <c r="R439">
        <f t="shared" si="30"/>
        <v>1</v>
      </c>
      <c r="S439" t="str">
        <f t="shared" si="31"/>
        <v/>
      </c>
      <c r="T439">
        <f t="shared" si="32"/>
        <v>0</v>
      </c>
    </row>
    <row r="440" spans="2:20" x14ac:dyDescent="0.2">
      <c r="B440" s="3" t="s">
        <v>47</v>
      </c>
      <c r="C440" s="3">
        <v>432</v>
      </c>
      <c r="D440" s="3">
        <v>432</v>
      </c>
      <c r="E440" s="10">
        <v>0</v>
      </c>
      <c r="F440" s="17">
        <f t="shared" si="33"/>
        <v>0</v>
      </c>
      <c r="G440" s="17">
        <f t="shared" si="34"/>
        <v>0</v>
      </c>
      <c r="R440">
        <f t="shared" si="30"/>
        <v>1</v>
      </c>
      <c r="S440" t="str">
        <f t="shared" si="31"/>
        <v/>
      </c>
      <c r="T440">
        <f t="shared" si="32"/>
        <v>0</v>
      </c>
    </row>
    <row r="441" spans="2:20" x14ac:dyDescent="0.2">
      <c r="B441" s="3" t="s">
        <v>47</v>
      </c>
      <c r="C441" s="3">
        <v>433</v>
      </c>
      <c r="D441" s="3">
        <v>433</v>
      </c>
      <c r="E441" s="10">
        <v>0</v>
      </c>
      <c r="F441" s="17">
        <f t="shared" si="33"/>
        <v>0</v>
      </c>
      <c r="G441" s="17">
        <f t="shared" si="34"/>
        <v>0</v>
      </c>
      <c r="R441">
        <f t="shared" si="30"/>
        <v>1</v>
      </c>
      <c r="S441" t="str">
        <f t="shared" si="31"/>
        <v/>
      </c>
      <c r="T441">
        <f t="shared" si="32"/>
        <v>0</v>
      </c>
    </row>
    <row r="442" spans="2:20" x14ac:dyDescent="0.2">
      <c r="B442" s="3" t="s">
        <v>47</v>
      </c>
      <c r="C442" s="3">
        <v>434</v>
      </c>
      <c r="D442" s="3">
        <v>434</v>
      </c>
      <c r="E442" s="10">
        <v>0</v>
      </c>
      <c r="F442" s="17">
        <f t="shared" si="33"/>
        <v>0</v>
      </c>
      <c r="G442" s="17">
        <f t="shared" si="34"/>
        <v>0</v>
      </c>
      <c r="R442">
        <f t="shared" si="30"/>
        <v>1</v>
      </c>
      <c r="S442" t="str">
        <f t="shared" si="31"/>
        <v/>
      </c>
      <c r="T442">
        <f t="shared" si="32"/>
        <v>0</v>
      </c>
    </row>
    <row r="443" spans="2:20" x14ac:dyDescent="0.2">
      <c r="B443" s="3" t="s">
        <v>47</v>
      </c>
      <c r="C443" s="3">
        <v>435</v>
      </c>
      <c r="D443" s="3">
        <v>435</v>
      </c>
      <c r="E443" s="10">
        <v>0</v>
      </c>
      <c r="F443" s="17">
        <f t="shared" si="33"/>
        <v>0</v>
      </c>
      <c r="G443" s="17">
        <f t="shared" si="34"/>
        <v>0</v>
      </c>
      <c r="R443">
        <f t="shared" si="30"/>
        <v>1</v>
      </c>
      <c r="S443" t="str">
        <f t="shared" si="31"/>
        <v/>
      </c>
      <c r="T443">
        <f t="shared" si="32"/>
        <v>0</v>
      </c>
    </row>
    <row r="444" spans="2:20" x14ac:dyDescent="0.2">
      <c r="B444" s="3" t="s">
        <v>47</v>
      </c>
      <c r="C444" s="3">
        <v>436</v>
      </c>
      <c r="D444" s="3">
        <v>436</v>
      </c>
      <c r="E444" s="10">
        <v>0</v>
      </c>
      <c r="F444" s="17">
        <f t="shared" si="33"/>
        <v>0</v>
      </c>
      <c r="G444" s="17">
        <f t="shared" si="34"/>
        <v>0</v>
      </c>
      <c r="R444">
        <f t="shared" si="30"/>
        <v>1</v>
      </c>
      <c r="S444" t="str">
        <f t="shared" si="31"/>
        <v/>
      </c>
      <c r="T444">
        <f t="shared" si="32"/>
        <v>0</v>
      </c>
    </row>
    <row r="445" spans="2:20" x14ac:dyDescent="0.2">
      <c r="B445" s="3" t="s">
        <v>47</v>
      </c>
      <c r="C445" s="3">
        <v>437</v>
      </c>
      <c r="D445" s="3">
        <v>437</v>
      </c>
      <c r="E445" s="10">
        <v>0</v>
      </c>
      <c r="F445" s="17">
        <f t="shared" si="33"/>
        <v>0</v>
      </c>
      <c r="G445" s="17">
        <f t="shared" si="34"/>
        <v>0</v>
      </c>
      <c r="R445">
        <f t="shared" si="30"/>
        <v>1</v>
      </c>
      <c r="S445" t="str">
        <f t="shared" si="31"/>
        <v/>
      </c>
      <c r="T445">
        <f t="shared" si="32"/>
        <v>0</v>
      </c>
    </row>
    <row r="446" spans="2:20" x14ac:dyDescent="0.2">
      <c r="B446" s="3" t="s">
        <v>47</v>
      </c>
      <c r="C446" s="3">
        <v>438</v>
      </c>
      <c r="D446" s="3">
        <v>438</v>
      </c>
      <c r="E446" s="10">
        <v>0</v>
      </c>
      <c r="F446" s="17">
        <f t="shared" si="33"/>
        <v>0</v>
      </c>
      <c r="G446" s="17">
        <f t="shared" si="34"/>
        <v>0</v>
      </c>
      <c r="R446">
        <f t="shared" si="30"/>
        <v>1</v>
      </c>
      <c r="S446" t="str">
        <f t="shared" si="31"/>
        <v/>
      </c>
      <c r="T446">
        <f t="shared" si="32"/>
        <v>0</v>
      </c>
    </row>
    <row r="447" spans="2:20" x14ac:dyDescent="0.2">
      <c r="B447" s="3" t="s">
        <v>47</v>
      </c>
      <c r="C447" s="3">
        <v>439</v>
      </c>
      <c r="D447" s="3">
        <v>439</v>
      </c>
      <c r="E447" s="10">
        <v>0</v>
      </c>
      <c r="F447" s="17">
        <f t="shared" si="33"/>
        <v>0</v>
      </c>
      <c r="G447" s="17">
        <f t="shared" si="34"/>
        <v>0</v>
      </c>
      <c r="R447">
        <f t="shared" si="30"/>
        <v>1</v>
      </c>
      <c r="S447" t="str">
        <f t="shared" si="31"/>
        <v/>
      </c>
      <c r="T447">
        <f t="shared" si="32"/>
        <v>0</v>
      </c>
    </row>
    <row r="448" spans="2:20" x14ac:dyDescent="0.2">
      <c r="B448" s="3" t="s">
        <v>47</v>
      </c>
      <c r="C448" s="3">
        <v>440</v>
      </c>
      <c r="D448" s="3">
        <v>440</v>
      </c>
      <c r="E448" s="10">
        <v>0</v>
      </c>
      <c r="F448" s="17">
        <f t="shared" si="33"/>
        <v>0</v>
      </c>
      <c r="G448" s="17">
        <f t="shared" si="34"/>
        <v>0</v>
      </c>
      <c r="R448">
        <f t="shared" si="30"/>
        <v>1</v>
      </c>
      <c r="S448" t="str">
        <f t="shared" si="31"/>
        <v/>
      </c>
      <c r="T448">
        <f t="shared" si="32"/>
        <v>0</v>
      </c>
    </row>
    <row r="449" spans="2:20" x14ac:dyDescent="0.2">
      <c r="B449" s="3" t="s">
        <v>47</v>
      </c>
      <c r="C449" s="3">
        <v>441</v>
      </c>
      <c r="D449" s="3">
        <v>441</v>
      </c>
      <c r="E449" s="10">
        <v>0</v>
      </c>
      <c r="F449" s="17">
        <f t="shared" si="33"/>
        <v>0</v>
      </c>
      <c r="G449" s="17">
        <f t="shared" si="34"/>
        <v>0</v>
      </c>
      <c r="R449">
        <f t="shared" si="30"/>
        <v>1</v>
      </c>
      <c r="S449" t="str">
        <f t="shared" si="31"/>
        <v/>
      </c>
      <c r="T449">
        <f t="shared" si="32"/>
        <v>0</v>
      </c>
    </row>
    <row r="450" spans="2:20" x14ac:dyDescent="0.2">
      <c r="B450" s="3" t="s">
        <v>47</v>
      </c>
      <c r="C450" s="3">
        <v>442</v>
      </c>
      <c r="D450" s="3">
        <v>442</v>
      </c>
      <c r="E450" s="10">
        <v>0</v>
      </c>
      <c r="F450" s="17">
        <f t="shared" si="33"/>
        <v>0</v>
      </c>
      <c r="G450" s="17">
        <f t="shared" si="34"/>
        <v>0</v>
      </c>
      <c r="R450">
        <f t="shared" si="30"/>
        <v>1</v>
      </c>
      <c r="S450" t="str">
        <f t="shared" si="31"/>
        <v/>
      </c>
      <c r="T450">
        <f t="shared" si="32"/>
        <v>0</v>
      </c>
    </row>
    <row r="451" spans="2:20" x14ac:dyDescent="0.2">
      <c r="B451" s="3" t="s">
        <v>47</v>
      </c>
      <c r="C451" s="3">
        <v>443</v>
      </c>
      <c r="D451" s="3">
        <v>443</v>
      </c>
      <c r="E451" s="10">
        <v>0</v>
      </c>
      <c r="F451" s="17">
        <f t="shared" si="33"/>
        <v>0</v>
      </c>
      <c r="G451" s="17">
        <f t="shared" si="34"/>
        <v>0</v>
      </c>
      <c r="R451">
        <f t="shared" si="30"/>
        <v>1</v>
      </c>
      <c r="S451" t="str">
        <f t="shared" si="31"/>
        <v/>
      </c>
      <c r="T451">
        <f t="shared" si="32"/>
        <v>0</v>
      </c>
    </row>
    <row r="452" spans="2:20" x14ac:dyDescent="0.2">
      <c r="B452" s="3" t="s">
        <v>47</v>
      </c>
      <c r="C452" s="3">
        <v>444</v>
      </c>
      <c r="D452" s="3">
        <v>444</v>
      </c>
      <c r="E452" s="10">
        <v>0</v>
      </c>
      <c r="F452" s="17">
        <f t="shared" si="33"/>
        <v>0</v>
      </c>
      <c r="G452" s="17">
        <f t="shared" si="34"/>
        <v>0</v>
      </c>
      <c r="R452">
        <f t="shared" si="30"/>
        <v>1</v>
      </c>
      <c r="S452" t="str">
        <f t="shared" si="31"/>
        <v/>
      </c>
      <c r="T452">
        <f t="shared" si="32"/>
        <v>0</v>
      </c>
    </row>
    <row r="453" spans="2:20" x14ac:dyDescent="0.2">
      <c r="B453" s="3" t="s">
        <v>47</v>
      </c>
      <c r="C453" s="3">
        <v>445</v>
      </c>
      <c r="D453" s="3">
        <v>445</v>
      </c>
      <c r="E453" s="10">
        <v>0</v>
      </c>
      <c r="F453" s="17">
        <f t="shared" si="33"/>
        <v>0</v>
      </c>
      <c r="G453" s="17">
        <f t="shared" si="34"/>
        <v>0</v>
      </c>
      <c r="R453">
        <f t="shared" si="30"/>
        <v>1</v>
      </c>
      <c r="S453" t="str">
        <f t="shared" si="31"/>
        <v/>
      </c>
      <c r="T453">
        <f t="shared" si="32"/>
        <v>0</v>
      </c>
    </row>
    <row r="454" spans="2:20" x14ac:dyDescent="0.2">
      <c r="B454" s="3" t="s">
        <v>47</v>
      </c>
      <c r="C454" s="3">
        <v>446</v>
      </c>
      <c r="D454" s="3">
        <v>446</v>
      </c>
      <c r="E454" s="10">
        <v>0</v>
      </c>
      <c r="F454" s="17">
        <f t="shared" si="33"/>
        <v>0</v>
      </c>
      <c r="G454" s="17">
        <f t="shared" si="34"/>
        <v>0</v>
      </c>
      <c r="R454">
        <f t="shared" si="30"/>
        <v>1</v>
      </c>
      <c r="S454" t="str">
        <f t="shared" si="31"/>
        <v/>
      </c>
      <c r="T454">
        <f t="shared" si="32"/>
        <v>0</v>
      </c>
    </row>
    <row r="455" spans="2:20" x14ac:dyDescent="0.2">
      <c r="B455" s="3" t="s">
        <v>47</v>
      </c>
      <c r="C455" s="3">
        <v>447</v>
      </c>
      <c r="D455" s="3">
        <v>447</v>
      </c>
      <c r="E455" s="10">
        <v>0</v>
      </c>
      <c r="F455" s="17">
        <f t="shared" si="33"/>
        <v>0</v>
      </c>
      <c r="G455" s="17">
        <f t="shared" si="34"/>
        <v>0</v>
      </c>
      <c r="R455">
        <f t="shared" si="30"/>
        <v>1</v>
      </c>
      <c r="S455" t="str">
        <f t="shared" si="31"/>
        <v/>
      </c>
      <c r="T455">
        <f t="shared" si="32"/>
        <v>0</v>
      </c>
    </row>
    <row r="456" spans="2:20" x14ac:dyDescent="0.2">
      <c r="B456" s="3" t="s">
        <v>47</v>
      </c>
      <c r="C456" s="3">
        <v>448</v>
      </c>
      <c r="D456" s="3">
        <v>448</v>
      </c>
      <c r="E456" s="10">
        <v>0</v>
      </c>
      <c r="F456" s="17">
        <f t="shared" si="33"/>
        <v>0</v>
      </c>
      <c r="G456" s="17">
        <f t="shared" si="34"/>
        <v>0</v>
      </c>
      <c r="R456">
        <f t="shared" ref="R456:R519" si="35">IF(E456&lt;1,1,0)</f>
        <v>1</v>
      </c>
      <c r="S456" t="str">
        <f t="shared" ref="S456:S519" si="36">IF(R456=1,"",E456)</f>
        <v/>
      </c>
      <c r="T456">
        <f t="shared" ref="T456:T519" si="37">E456/3.6</f>
        <v>0</v>
      </c>
    </row>
    <row r="457" spans="2:20" x14ac:dyDescent="0.2">
      <c r="B457" s="3" t="s">
        <v>47</v>
      </c>
      <c r="C457" s="3">
        <v>449</v>
      </c>
      <c r="D457" s="3">
        <v>449</v>
      </c>
      <c r="E457" s="10">
        <v>0</v>
      </c>
      <c r="F457" s="17">
        <f t="shared" si="33"/>
        <v>0</v>
      </c>
      <c r="G457" s="17">
        <f t="shared" si="34"/>
        <v>0</v>
      </c>
      <c r="R457">
        <f t="shared" si="35"/>
        <v>1</v>
      </c>
      <c r="S457" t="str">
        <f t="shared" si="36"/>
        <v/>
      </c>
      <c r="T457">
        <f t="shared" si="37"/>
        <v>0</v>
      </c>
    </row>
    <row r="458" spans="2:20" x14ac:dyDescent="0.2">
      <c r="B458" s="3" t="s">
        <v>47</v>
      </c>
      <c r="C458" s="3">
        <v>450</v>
      </c>
      <c r="D458" s="3">
        <v>450</v>
      </c>
      <c r="E458" s="10">
        <v>0</v>
      </c>
      <c r="F458" s="17">
        <f t="shared" si="33"/>
        <v>0</v>
      </c>
      <c r="G458" s="17">
        <f t="shared" si="34"/>
        <v>0</v>
      </c>
      <c r="R458">
        <f t="shared" si="35"/>
        <v>1</v>
      </c>
      <c r="S458" t="str">
        <f t="shared" si="36"/>
        <v/>
      </c>
      <c r="T458">
        <f t="shared" si="37"/>
        <v>0</v>
      </c>
    </row>
    <row r="459" spans="2:20" x14ac:dyDescent="0.2">
      <c r="B459" s="3" t="s">
        <v>47</v>
      </c>
      <c r="C459" s="3">
        <v>451</v>
      </c>
      <c r="D459" s="3">
        <v>451</v>
      </c>
      <c r="E459" s="10">
        <v>0</v>
      </c>
      <c r="F459" s="17">
        <f t="shared" si="33"/>
        <v>0</v>
      </c>
      <c r="G459" s="17">
        <f t="shared" si="34"/>
        <v>0</v>
      </c>
      <c r="R459">
        <f t="shared" si="35"/>
        <v>1</v>
      </c>
      <c r="S459" t="str">
        <f t="shared" si="36"/>
        <v/>
      </c>
      <c r="T459">
        <f t="shared" si="37"/>
        <v>0</v>
      </c>
    </row>
    <row r="460" spans="2:20" x14ac:dyDescent="0.2">
      <c r="B460" s="3" t="s">
        <v>47</v>
      </c>
      <c r="C460" s="3">
        <v>452</v>
      </c>
      <c r="D460" s="3">
        <v>452</v>
      </c>
      <c r="E460" s="10">
        <v>0</v>
      </c>
      <c r="F460" s="17">
        <f t="shared" si="33"/>
        <v>0</v>
      </c>
      <c r="G460" s="17">
        <f t="shared" si="34"/>
        <v>0</v>
      </c>
      <c r="R460">
        <f t="shared" si="35"/>
        <v>1</v>
      </c>
      <c r="S460" t="str">
        <f t="shared" si="36"/>
        <v/>
      </c>
      <c r="T460">
        <f t="shared" si="37"/>
        <v>0</v>
      </c>
    </row>
    <row r="461" spans="2:20" x14ac:dyDescent="0.2">
      <c r="B461" s="3" t="s">
        <v>47</v>
      </c>
      <c r="C461" s="3">
        <v>453</v>
      </c>
      <c r="D461" s="3">
        <v>453</v>
      </c>
      <c r="E461" s="10">
        <v>0</v>
      </c>
      <c r="F461" s="17">
        <f t="shared" si="33"/>
        <v>0</v>
      </c>
      <c r="G461" s="17">
        <f t="shared" si="34"/>
        <v>0</v>
      </c>
      <c r="R461">
        <f t="shared" si="35"/>
        <v>1</v>
      </c>
      <c r="S461" t="str">
        <f t="shared" si="36"/>
        <v/>
      </c>
      <c r="T461">
        <f t="shared" si="37"/>
        <v>0</v>
      </c>
    </row>
    <row r="462" spans="2:20" x14ac:dyDescent="0.2">
      <c r="B462" s="3" t="s">
        <v>47</v>
      </c>
      <c r="C462" s="3">
        <v>454</v>
      </c>
      <c r="D462" s="3">
        <v>454</v>
      </c>
      <c r="E462" s="10">
        <v>0</v>
      </c>
      <c r="F462" s="17">
        <f t="shared" ref="F462:F525" si="38">($E463-$E461)/2/3.6</f>
        <v>0</v>
      </c>
      <c r="G462" s="17">
        <f t="shared" ref="G462:G525" si="39">($E463-$E461)/2</f>
        <v>0</v>
      </c>
      <c r="R462">
        <f t="shared" si="35"/>
        <v>1</v>
      </c>
      <c r="S462" t="str">
        <f t="shared" si="36"/>
        <v/>
      </c>
      <c r="T462">
        <f t="shared" si="37"/>
        <v>0</v>
      </c>
    </row>
    <row r="463" spans="2:20" x14ac:dyDescent="0.2">
      <c r="B463" s="3" t="s">
        <v>47</v>
      </c>
      <c r="C463" s="3">
        <v>455</v>
      </c>
      <c r="D463" s="3">
        <v>455</v>
      </c>
      <c r="E463" s="10">
        <v>0</v>
      </c>
      <c r="F463" s="17">
        <f t="shared" si="38"/>
        <v>0</v>
      </c>
      <c r="G463" s="17">
        <f t="shared" si="39"/>
        <v>0</v>
      </c>
      <c r="R463">
        <f t="shared" si="35"/>
        <v>1</v>
      </c>
      <c r="S463" t="str">
        <f t="shared" si="36"/>
        <v/>
      </c>
      <c r="T463">
        <f t="shared" si="37"/>
        <v>0</v>
      </c>
    </row>
    <row r="464" spans="2:20" x14ac:dyDescent="0.2">
      <c r="B464" s="3" t="s">
        <v>47</v>
      </c>
      <c r="C464" s="3">
        <v>456</v>
      </c>
      <c r="D464" s="3">
        <v>456</v>
      </c>
      <c r="E464" s="10">
        <v>0</v>
      </c>
      <c r="F464" s="17">
        <f t="shared" si="38"/>
        <v>0</v>
      </c>
      <c r="G464" s="17">
        <f t="shared" si="39"/>
        <v>0</v>
      </c>
      <c r="R464">
        <f t="shared" si="35"/>
        <v>1</v>
      </c>
      <c r="S464" t="str">
        <f t="shared" si="36"/>
        <v/>
      </c>
      <c r="T464">
        <f t="shared" si="37"/>
        <v>0</v>
      </c>
    </row>
    <row r="465" spans="2:20" x14ac:dyDescent="0.2">
      <c r="B465" s="3" t="s">
        <v>47</v>
      </c>
      <c r="C465" s="3">
        <v>457</v>
      </c>
      <c r="D465" s="3">
        <v>457</v>
      </c>
      <c r="E465" s="10">
        <v>0</v>
      </c>
      <c r="F465" s="17">
        <f t="shared" si="38"/>
        <v>0</v>
      </c>
      <c r="G465" s="17">
        <f t="shared" si="39"/>
        <v>0</v>
      </c>
      <c r="R465">
        <f t="shared" si="35"/>
        <v>1</v>
      </c>
      <c r="S465" t="str">
        <f t="shared" si="36"/>
        <v/>
      </c>
      <c r="T465">
        <f t="shared" si="37"/>
        <v>0</v>
      </c>
    </row>
    <row r="466" spans="2:20" x14ac:dyDescent="0.2">
      <c r="B466" s="3" t="s">
        <v>47</v>
      </c>
      <c r="C466" s="3">
        <v>458</v>
      </c>
      <c r="D466" s="3">
        <v>458</v>
      </c>
      <c r="E466" s="10">
        <v>0</v>
      </c>
      <c r="F466" s="17">
        <f t="shared" si="38"/>
        <v>0</v>
      </c>
      <c r="G466" s="17">
        <f t="shared" si="39"/>
        <v>0</v>
      </c>
      <c r="R466">
        <f t="shared" si="35"/>
        <v>1</v>
      </c>
      <c r="S466" t="str">
        <f t="shared" si="36"/>
        <v/>
      </c>
      <c r="T466">
        <f t="shared" si="37"/>
        <v>0</v>
      </c>
    </row>
    <row r="467" spans="2:20" x14ac:dyDescent="0.2">
      <c r="B467" s="3" t="s">
        <v>47</v>
      </c>
      <c r="C467" s="3">
        <v>459</v>
      </c>
      <c r="D467" s="3">
        <v>459</v>
      </c>
      <c r="E467" s="10">
        <v>0</v>
      </c>
      <c r="F467" s="17">
        <f t="shared" si="38"/>
        <v>0</v>
      </c>
      <c r="G467" s="17">
        <f t="shared" si="39"/>
        <v>0</v>
      </c>
      <c r="R467">
        <f t="shared" si="35"/>
        <v>1</v>
      </c>
      <c r="S467" t="str">
        <f t="shared" si="36"/>
        <v/>
      </c>
      <c r="T467">
        <f t="shared" si="37"/>
        <v>0</v>
      </c>
    </row>
    <row r="468" spans="2:20" x14ac:dyDescent="0.2">
      <c r="B468" s="3" t="s">
        <v>47</v>
      </c>
      <c r="C468" s="3">
        <v>460</v>
      </c>
      <c r="D468" s="3">
        <v>460</v>
      </c>
      <c r="E468" s="10">
        <v>0</v>
      </c>
      <c r="F468" s="17">
        <f t="shared" si="38"/>
        <v>0</v>
      </c>
      <c r="G468" s="17">
        <f t="shared" si="39"/>
        <v>0</v>
      </c>
      <c r="R468">
        <f t="shared" si="35"/>
        <v>1</v>
      </c>
      <c r="S468" t="str">
        <f t="shared" si="36"/>
        <v/>
      </c>
      <c r="T468">
        <f t="shared" si="37"/>
        <v>0</v>
      </c>
    </row>
    <row r="469" spans="2:20" x14ac:dyDescent="0.2">
      <c r="B469" s="3" t="s">
        <v>47</v>
      </c>
      <c r="C469" s="3">
        <v>461</v>
      </c>
      <c r="D469" s="3">
        <v>461</v>
      </c>
      <c r="E469" s="10">
        <v>0</v>
      </c>
      <c r="F469" s="17">
        <f t="shared" si="38"/>
        <v>0</v>
      </c>
      <c r="G469" s="17">
        <f t="shared" si="39"/>
        <v>0</v>
      </c>
      <c r="R469">
        <f t="shared" si="35"/>
        <v>1</v>
      </c>
      <c r="S469" t="str">
        <f t="shared" si="36"/>
        <v/>
      </c>
      <c r="T469">
        <f t="shared" si="37"/>
        <v>0</v>
      </c>
    </row>
    <row r="470" spans="2:20" x14ac:dyDescent="0.2">
      <c r="B470" s="3" t="s">
        <v>47</v>
      </c>
      <c r="C470" s="3">
        <v>462</v>
      </c>
      <c r="D470" s="3">
        <v>462</v>
      </c>
      <c r="E470" s="10">
        <v>0</v>
      </c>
      <c r="F470" s="17">
        <f t="shared" si="38"/>
        <v>0</v>
      </c>
      <c r="G470" s="17">
        <f t="shared" si="39"/>
        <v>0</v>
      </c>
      <c r="R470">
        <f t="shared" si="35"/>
        <v>1</v>
      </c>
      <c r="S470" t="str">
        <f t="shared" si="36"/>
        <v/>
      </c>
      <c r="T470">
        <f t="shared" si="37"/>
        <v>0</v>
      </c>
    </row>
    <row r="471" spans="2:20" x14ac:dyDescent="0.2">
      <c r="B471" s="3" t="s">
        <v>47</v>
      </c>
      <c r="C471" s="3">
        <v>463</v>
      </c>
      <c r="D471" s="3">
        <v>463</v>
      </c>
      <c r="E471" s="10">
        <v>0</v>
      </c>
      <c r="F471" s="17">
        <f t="shared" si="38"/>
        <v>0</v>
      </c>
      <c r="G471" s="17">
        <f t="shared" si="39"/>
        <v>0</v>
      </c>
      <c r="R471">
        <f t="shared" si="35"/>
        <v>1</v>
      </c>
      <c r="S471" t="str">
        <f t="shared" si="36"/>
        <v/>
      </c>
      <c r="T471">
        <f t="shared" si="37"/>
        <v>0</v>
      </c>
    </row>
    <row r="472" spans="2:20" x14ac:dyDescent="0.2">
      <c r="B472" s="3" t="s">
        <v>47</v>
      </c>
      <c r="C472" s="3">
        <v>464</v>
      </c>
      <c r="D472" s="3">
        <v>464</v>
      </c>
      <c r="E472" s="10">
        <v>0</v>
      </c>
      <c r="F472" s="17">
        <f t="shared" si="38"/>
        <v>0</v>
      </c>
      <c r="G472" s="17">
        <f t="shared" si="39"/>
        <v>0</v>
      </c>
      <c r="R472">
        <f t="shared" si="35"/>
        <v>1</v>
      </c>
      <c r="S472" t="str">
        <f t="shared" si="36"/>
        <v/>
      </c>
      <c r="T472">
        <f t="shared" si="37"/>
        <v>0</v>
      </c>
    </row>
    <row r="473" spans="2:20" x14ac:dyDescent="0.2">
      <c r="B473" s="3" t="s">
        <v>47</v>
      </c>
      <c r="C473" s="3">
        <v>465</v>
      </c>
      <c r="D473" s="3">
        <v>465</v>
      </c>
      <c r="E473" s="10">
        <v>0</v>
      </c>
      <c r="F473" s="17">
        <f t="shared" si="38"/>
        <v>0</v>
      </c>
      <c r="G473" s="17">
        <f t="shared" si="39"/>
        <v>0</v>
      </c>
      <c r="R473">
        <f t="shared" si="35"/>
        <v>1</v>
      </c>
      <c r="S473" t="str">
        <f t="shared" si="36"/>
        <v/>
      </c>
      <c r="T473">
        <f t="shared" si="37"/>
        <v>0</v>
      </c>
    </row>
    <row r="474" spans="2:20" x14ac:dyDescent="0.2">
      <c r="B474" s="3" t="s">
        <v>47</v>
      </c>
      <c r="C474" s="3">
        <v>466</v>
      </c>
      <c r="D474" s="3">
        <v>466</v>
      </c>
      <c r="E474" s="10">
        <v>0</v>
      </c>
      <c r="F474" s="17">
        <f t="shared" si="38"/>
        <v>0</v>
      </c>
      <c r="G474" s="17">
        <f t="shared" si="39"/>
        <v>0</v>
      </c>
      <c r="R474">
        <f t="shared" si="35"/>
        <v>1</v>
      </c>
      <c r="S474" t="str">
        <f t="shared" si="36"/>
        <v/>
      </c>
      <c r="T474">
        <f t="shared" si="37"/>
        <v>0</v>
      </c>
    </row>
    <row r="475" spans="2:20" x14ac:dyDescent="0.2">
      <c r="B475" s="3" t="s">
        <v>47</v>
      </c>
      <c r="C475" s="3">
        <v>467</v>
      </c>
      <c r="D475" s="3">
        <v>467</v>
      </c>
      <c r="E475" s="10">
        <v>0</v>
      </c>
      <c r="F475" s="17">
        <f t="shared" si="38"/>
        <v>0</v>
      </c>
      <c r="G475" s="17">
        <f t="shared" si="39"/>
        <v>0</v>
      </c>
      <c r="R475">
        <f t="shared" si="35"/>
        <v>1</v>
      </c>
      <c r="S475" t="str">
        <f t="shared" si="36"/>
        <v/>
      </c>
      <c r="T475">
        <f t="shared" si="37"/>
        <v>0</v>
      </c>
    </row>
    <row r="476" spans="2:20" x14ac:dyDescent="0.2">
      <c r="B476" s="3" t="s">
        <v>47</v>
      </c>
      <c r="C476" s="3">
        <v>468</v>
      </c>
      <c r="D476" s="3">
        <v>468</v>
      </c>
      <c r="E476" s="10">
        <v>0</v>
      </c>
      <c r="F476" s="17">
        <f t="shared" si="38"/>
        <v>0</v>
      </c>
      <c r="G476" s="17">
        <f t="shared" si="39"/>
        <v>0</v>
      </c>
      <c r="R476">
        <f t="shared" si="35"/>
        <v>1</v>
      </c>
      <c r="S476" t="str">
        <f t="shared" si="36"/>
        <v/>
      </c>
      <c r="T476">
        <f t="shared" si="37"/>
        <v>0</v>
      </c>
    </row>
    <row r="477" spans="2:20" x14ac:dyDescent="0.2">
      <c r="B477" s="3" t="s">
        <v>47</v>
      </c>
      <c r="C477" s="3">
        <v>469</v>
      </c>
      <c r="D477" s="3">
        <v>469</v>
      </c>
      <c r="E477" s="10">
        <v>0</v>
      </c>
      <c r="F477" s="17">
        <f t="shared" si="38"/>
        <v>0</v>
      </c>
      <c r="G477" s="17">
        <f t="shared" si="39"/>
        <v>0</v>
      </c>
      <c r="R477">
        <f t="shared" si="35"/>
        <v>1</v>
      </c>
      <c r="S477" t="str">
        <f t="shared" si="36"/>
        <v/>
      </c>
      <c r="T477">
        <f t="shared" si="37"/>
        <v>0</v>
      </c>
    </row>
    <row r="478" spans="2:20" x14ac:dyDescent="0.2">
      <c r="B478" s="3" t="s">
        <v>47</v>
      </c>
      <c r="C478" s="3">
        <v>470</v>
      </c>
      <c r="D478" s="3">
        <v>470</v>
      </c>
      <c r="E478" s="10">
        <v>0</v>
      </c>
      <c r="F478" s="17">
        <f t="shared" si="38"/>
        <v>0</v>
      </c>
      <c r="G478" s="17">
        <f t="shared" si="39"/>
        <v>0</v>
      </c>
      <c r="R478">
        <f t="shared" si="35"/>
        <v>1</v>
      </c>
      <c r="S478" t="str">
        <f t="shared" si="36"/>
        <v/>
      </c>
      <c r="T478">
        <f t="shared" si="37"/>
        <v>0</v>
      </c>
    </row>
    <row r="479" spans="2:20" x14ac:dyDescent="0.2">
      <c r="B479" s="3" t="s">
        <v>47</v>
      </c>
      <c r="C479" s="3">
        <v>471</v>
      </c>
      <c r="D479" s="3">
        <v>471</v>
      </c>
      <c r="E479" s="10">
        <v>0</v>
      </c>
      <c r="F479" s="17">
        <f t="shared" si="38"/>
        <v>0</v>
      </c>
      <c r="G479" s="17">
        <f t="shared" si="39"/>
        <v>0</v>
      </c>
      <c r="R479">
        <f t="shared" si="35"/>
        <v>1</v>
      </c>
      <c r="S479" t="str">
        <f t="shared" si="36"/>
        <v/>
      </c>
      <c r="T479">
        <f t="shared" si="37"/>
        <v>0</v>
      </c>
    </row>
    <row r="480" spans="2:20" x14ac:dyDescent="0.2">
      <c r="B480" s="3" t="s">
        <v>47</v>
      </c>
      <c r="C480" s="3">
        <v>472</v>
      </c>
      <c r="D480" s="3">
        <v>472</v>
      </c>
      <c r="E480" s="10">
        <v>0</v>
      </c>
      <c r="F480" s="17">
        <f t="shared" si="38"/>
        <v>0</v>
      </c>
      <c r="G480" s="17">
        <f t="shared" si="39"/>
        <v>0</v>
      </c>
      <c r="R480">
        <f t="shared" si="35"/>
        <v>1</v>
      </c>
      <c r="S480" t="str">
        <f t="shared" si="36"/>
        <v/>
      </c>
      <c r="T480">
        <f t="shared" si="37"/>
        <v>0</v>
      </c>
    </row>
    <row r="481" spans="2:20" x14ac:dyDescent="0.2">
      <c r="B481" s="3" t="s">
        <v>47</v>
      </c>
      <c r="C481" s="3">
        <v>473</v>
      </c>
      <c r="D481" s="3">
        <v>473</v>
      </c>
      <c r="E481" s="10">
        <v>0</v>
      </c>
      <c r="F481" s="17">
        <f t="shared" si="38"/>
        <v>0</v>
      </c>
      <c r="G481" s="17">
        <f t="shared" si="39"/>
        <v>0</v>
      </c>
      <c r="R481">
        <f t="shared" si="35"/>
        <v>1</v>
      </c>
      <c r="S481" t="str">
        <f t="shared" si="36"/>
        <v/>
      </c>
      <c r="T481">
        <f t="shared" si="37"/>
        <v>0</v>
      </c>
    </row>
    <row r="482" spans="2:20" x14ac:dyDescent="0.2">
      <c r="B482" s="3" t="s">
        <v>47</v>
      </c>
      <c r="C482" s="3">
        <v>474</v>
      </c>
      <c r="D482" s="3">
        <v>474</v>
      </c>
      <c r="E482" s="10">
        <v>0</v>
      </c>
      <c r="F482" s="17">
        <f t="shared" si="38"/>
        <v>0</v>
      </c>
      <c r="G482" s="17">
        <f t="shared" si="39"/>
        <v>0</v>
      </c>
      <c r="R482">
        <f t="shared" si="35"/>
        <v>1</v>
      </c>
      <c r="S482" t="str">
        <f t="shared" si="36"/>
        <v/>
      </c>
      <c r="T482">
        <f t="shared" si="37"/>
        <v>0</v>
      </c>
    </row>
    <row r="483" spans="2:20" x14ac:dyDescent="0.2">
      <c r="B483" s="3" t="s">
        <v>47</v>
      </c>
      <c r="C483" s="3">
        <v>475</v>
      </c>
      <c r="D483" s="3">
        <v>475</v>
      </c>
      <c r="E483" s="10">
        <v>0</v>
      </c>
      <c r="F483" s="17">
        <f t="shared" si="38"/>
        <v>0</v>
      </c>
      <c r="G483" s="17">
        <f t="shared" si="39"/>
        <v>0</v>
      </c>
      <c r="R483">
        <f t="shared" si="35"/>
        <v>1</v>
      </c>
      <c r="S483" t="str">
        <f t="shared" si="36"/>
        <v/>
      </c>
      <c r="T483">
        <f t="shared" si="37"/>
        <v>0</v>
      </c>
    </row>
    <row r="484" spans="2:20" x14ac:dyDescent="0.2">
      <c r="B484" s="3" t="s">
        <v>47</v>
      </c>
      <c r="C484" s="3">
        <v>476</v>
      </c>
      <c r="D484" s="3">
        <v>476</v>
      </c>
      <c r="E484" s="10">
        <v>0</v>
      </c>
      <c r="F484" s="17">
        <f t="shared" si="38"/>
        <v>0</v>
      </c>
      <c r="G484" s="17">
        <f t="shared" si="39"/>
        <v>0</v>
      </c>
      <c r="R484">
        <f t="shared" si="35"/>
        <v>1</v>
      </c>
      <c r="S484" t="str">
        <f t="shared" si="36"/>
        <v/>
      </c>
      <c r="T484">
        <f t="shared" si="37"/>
        <v>0</v>
      </c>
    </row>
    <row r="485" spans="2:20" x14ac:dyDescent="0.2">
      <c r="B485" s="3" t="s">
        <v>47</v>
      </c>
      <c r="C485" s="3">
        <v>477</v>
      </c>
      <c r="D485" s="3">
        <v>477</v>
      </c>
      <c r="E485" s="10">
        <v>0</v>
      </c>
      <c r="F485" s="17">
        <f t="shared" si="38"/>
        <v>0</v>
      </c>
      <c r="G485" s="17">
        <f t="shared" si="39"/>
        <v>0</v>
      </c>
      <c r="R485">
        <f t="shared" si="35"/>
        <v>1</v>
      </c>
      <c r="S485" t="str">
        <f t="shared" si="36"/>
        <v/>
      </c>
      <c r="T485">
        <f t="shared" si="37"/>
        <v>0</v>
      </c>
    </row>
    <row r="486" spans="2:20" x14ac:dyDescent="0.2">
      <c r="B486" s="3" t="s">
        <v>47</v>
      </c>
      <c r="C486" s="3">
        <v>478</v>
      </c>
      <c r="D486" s="3">
        <v>478</v>
      </c>
      <c r="E486" s="10">
        <v>0</v>
      </c>
      <c r="F486" s="17">
        <f t="shared" si="38"/>
        <v>0</v>
      </c>
      <c r="G486" s="17">
        <f t="shared" si="39"/>
        <v>0</v>
      </c>
      <c r="R486">
        <f t="shared" si="35"/>
        <v>1</v>
      </c>
      <c r="S486" t="str">
        <f t="shared" si="36"/>
        <v/>
      </c>
      <c r="T486">
        <f t="shared" si="37"/>
        <v>0</v>
      </c>
    </row>
    <row r="487" spans="2:20" x14ac:dyDescent="0.2">
      <c r="B487" s="3" t="s">
        <v>47</v>
      </c>
      <c r="C487" s="3">
        <v>479</v>
      </c>
      <c r="D487" s="3">
        <v>479</v>
      </c>
      <c r="E487" s="10">
        <v>0</v>
      </c>
      <c r="F487" s="17">
        <f t="shared" si="38"/>
        <v>0</v>
      </c>
      <c r="G487" s="17">
        <f t="shared" si="39"/>
        <v>0</v>
      </c>
      <c r="R487">
        <f t="shared" si="35"/>
        <v>1</v>
      </c>
      <c r="S487" t="str">
        <f t="shared" si="36"/>
        <v/>
      </c>
      <c r="T487">
        <f t="shared" si="37"/>
        <v>0</v>
      </c>
    </row>
    <row r="488" spans="2:20" x14ac:dyDescent="0.2">
      <c r="B488" s="3" t="s">
        <v>47</v>
      </c>
      <c r="C488" s="3">
        <v>480</v>
      </c>
      <c r="D488" s="3">
        <v>480</v>
      </c>
      <c r="E488" s="10">
        <v>0</v>
      </c>
      <c r="F488" s="17">
        <f t="shared" si="38"/>
        <v>0.22222222222222224</v>
      </c>
      <c r="G488" s="17">
        <f t="shared" si="39"/>
        <v>0.8</v>
      </c>
      <c r="R488">
        <f t="shared" si="35"/>
        <v>1</v>
      </c>
      <c r="S488" t="str">
        <f t="shared" si="36"/>
        <v/>
      </c>
      <c r="T488">
        <f t="shared" si="37"/>
        <v>0</v>
      </c>
    </row>
    <row r="489" spans="2:20" x14ac:dyDescent="0.2">
      <c r="B489" s="3" t="s">
        <v>47</v>
      </c>
      <c r="C489" s="3">
        <v>481</v>
      </c>
      <c r="D489" s="3">
        <v>481</v>
      </c>
      <c r="E489" s="10">
        <v>1.6</v>
      </c>
      <c r="F489" s="17">
        <f t="shared" si="38"/>
        <v>0.43055555555555558</v>
      </c>
      <c r="G489" s="17">
        <f t="shared" si="39"/>
        <v>1.55</v>
      </c>
      <c r="R489">
        <f t="shared" si="35"/>
        <v>0</v>
      </c>
      <c r="S489">
        <f t="shared" si="36"/>
        <v>1.6</v>
      </c>
      <c r="T489">
        <f t="shared" si="37"/>
        <v>0.44444444444444448</v>
      </c>
    </row>
    <row r="490" spans="2:20" x14ac:dyDescent="0.2">
      <c r="B490" s="3" t="s">
        <v>47</v>
      </c>
      <c r="C490" s="3">
        <v>482</v>
      </c>
      <c r="D490" s="3">
        <v>482</v>
      </c>
      <c r="E490" s="10">
        <v>3.1</v>
      </c>
      <c r="F490" s="17">
        <f t="shared" si="38"/>
        <v>0.40277777777777773</v>
      </c>
      <c r="G490" s="17">
        <f t="shared" si="39"/>
        <v>1.45</v>
      </c>
      <c r="R490">
        <f t="shared" si="35"/>
        <v>0</v>
      </c>
      <c r="S490">
        <f t="shared" si="36"/>
        <v>3.1</v>
      </c>
      <c r="T490">
        <f t="shared" si="37"/>
        <v>0.86111111111111116</v>
      </c>
    </row>
    <row r="491" spans="2:20" x14ac:dyDescent="0.2">
      <c r="B491" s="3" t="s">
        <v>47</v>
      </c>
      <c r="C491" s="3">
        <v>483</v>
      </c>
      <c r="D491" s="3">
        <v>483</v>
      </c>
      <c r="E491" s="10">
        <v>4.5</v>
      </c>
      <c r="F491" s="17">
        <f t="shared" si="38"/>
        <v>0.41666666666666657</v>
      </c>
      <c r="G491" s="17">
        <f t="shared" si="39"/>
        <v>1.4999999999999998</v>
      </c>
      <c r="R491">
        <f t="shared" si="35"/>
        <v>0</v>
      </c>
      <c r="S491">
        <f t="shared" si="36"/>
        <v>4.5</v>
      </c>
      <c r="T491">
        <f t="shared" si="37"/>
        <v>1.25</v>
      </c>
    </row>
    <row r="492" spans="2:20" x14ac:dyDescent="0.2">
      <c r="B492" s="3" t="s">
        <v>47</v>
      </c>
      <c r="C492" s="3">
        <v>484</v>
      </c>
      <c r="D492" s="3">
        <v>484</v>
      </c>
      <c r="E492" s="10">
        <v>6.1</v>
      </c>
      <c r="F492" s="17">
        <f t="shared" si="38"/>
        <v>0.43055555555555547</v>
      </c>
      <c r="G492" s="17">
        <f t="shared" si="39"/>
        <v>1.5499999999999998</v>
      </c>
      <c r="R492">
        <f t="shared" si="35"/>
        <v>0</v>
      </c>
      <c r="S492">
        <f t="shared" si="36"/>
        <v>6.1</v>
      </c>
      <c r="T492">
        <f t="shared" si="37"/>
        <v>1.6944444444444442</v>
      </c>
    </row>
    <row r="493" spans="2:20" x14ac:dyDescent="0.2">
      <c r="B493" s="3" t="s">
        <v>47</v>
      </c>
      <c r="C493" s="3">
        <v>485</v>
      </c>
      <c r="D493" s="3">
        <v>485</v>
      </c>
      <c r="E493" s="10">
        <v>7.6</v>
      </c>
      <c r="F493" s="17">
        <f t="shared" si="38"/>
        <v>0.45833333333333343</v>
      </c>
      <c r="G493" s="17">
        <f t="shared" si="39"/>
        <v>1.6500000000000004</v>
      </c>
      <c r="R493">
        <f t="shared" si="35"/>
        <v>0</v>
      </c>
      <c r="S493">
        <f t="shared" si="36"/>
        <v>7.6</v>
      </c>
      <c r="T493">
        <f t="shared" si="37"/>
        <v>2.1111111111111112</v>
      </c>
    </row>
    <row r="494" spans="2:20" x14ac:dyDescent="0.2">
      <c r="B494" s="3" t="s">
        <v>47</v>
      </c>
      <c r="C494" s="3">
        <v>486</v>
      </c>
      <c r="D494" s="3">
        <v>486</v>
      </c>
      <c r="E494" s="10">
        <v>9.4</v>
      </c>
      <c r="F494" s="17">
        <f t="shared" si="38"/>
        <v>0.51388888888888906</v>
      </c>
      <c r="G494" s="17">
        <f t="shared" si="39"/>
        <v>1.8500000000000005</v>
      </c>
      <c r="R494">
        <f t="shared" si="35"/>
        <v>0</v>
      </c>
      <c r="S494">
        <f t="shared" si="36"/>
        <v>9.4</v>
      </c>
      <c r="T494">
        <f t="shared" si="37"/>
        <v>2.6111111111111112</v>
      </c>
    </row>
    <row r="495" spans="2:20" x14ac:dyDescent="0.2">
      <c r="B495" s="3" t="s">
        <v>47</v>
      </c>
      <c r="C495" s="3">
        <v>487</v>
      </c>
      <c r="D495" s="3">
        <v>487</v>
      </c>
      <c r="E495" s="10">
        <v>11.3</v>
      </c>
      <c r="F495" s="17">
        <f t="shared" si="38"/>
        <v>0.54166666666666674</v>
      </c>
      <c r="G495" s="17">
        <f t="shared" si="39"/>
        <v>1.9500000000000002</v>
      </c>
      <c r="R495">
        <f t="shared" si="35"/>
        <v>0</v>
      </c>
      <c r="S495">
        <f t="shared" si="36"/>
        <v>11.3</v>
      </c>
      <c r="T495">
        <f t="shared" si="37"/>
        <v>3.1388888888888888</v>
      </c>
    </row>
    <row r="496" spans="2:20" x14ac:dyDescent="0.2">
      <c r="B496" s="3" t="s">
        <v>47</v>
      </c>
      <c r="C496" s="3">
        <v>488</v>
      </c>
      <c r="D496" s="3">
        <v>488</v>
      </c>
      <c r="E496" s="10">
        <v>13.3</v>
      </c>
      <c r="F496" s="17">
        <f t="shared" si="38"/>
        <v>0.51388888888888873</v>
      </c>
      <c r="G496" s="17">
        <f t="shared" si="39"/>
        <v>1.8499999999999996</v>
      </c>
      <c r="R496">
        <f t="shared" si="35"/>
        <v>0</v>
      </c>
      <c r="S496">
        <f t="shared" si="36"/>
        <v>13.3</v>
      </c>
      <c r="T496">
        <f t="shared" si="37"/>
        <v>3.6944444444444446</v>
      </c>
    </row>
    <row r="497" spans="2:20" x14ac:dyDescent="0.2">
      <c r="B497" s="3" t="s">
        <v>47</v>
      </c>
      <c r="C497" s="3">
        <v>489</v>
      </c>
      <c r="D497" s="3">
        <v>489</v>
      </c>
      <c r="E497" s="10">
        <v>15</v>
      </c>
      <c r="F497" s="17">
        <f t="shared" si="38"/>
        <v>0.49999999999999967</v>
      </c>
      <c r="G497" s="17">
        <f t="shared" si="39"/>
        <v>1.7999999999999989</v>
      </c>
      <c r="R497">
        <f t="shared" si="35"/>
        <v>0</v>
      </c>
      <c r="S497">
        <f t="shared" si="36"/>
        <v>15</v>
      </c>
      <c r="T497">
        <f t="shared" si="37"/>
        <v>4.166666666666667</v>
      </c>
    </row>
    <row r="498" spans="2:20" x14ac:dyDescent="0.2">
      <c r="B498" s="3" t="s">
        <v>47</v>
      </c>
      <c r="C498" s="3">
        <v>490</v>
      </c>
      <c r="D498" s="3">
        <v>490</v>
      </c>
      <c r="E498" s="10">
        <v>16.899999999999999</v>
      </c>
      <c r="F498" s="17">
        <f t="shared" si="38"/>
        <v>0.4861111111111111</v>
      </c>
      <c r="G498" s="17">
        <f t="shared" si="39"/>
        <v>1.75</v>
      </c>
      <c r="R498">
        <f t="shared" si="35"/>
        <v>0</v>
      </c>
      <c r="S498">
        <f t="shared" si="36"/>
        <v>16.899999999999999</v>
      </c>
      <c r="T498">
        <f t="shared" si="37"/>
        <v>4.6944444444444438</v>
      </c>
    </row>
    <row r="499" spans="2:20" x14ac:dyDescent="0.2">
      <c r="B499" s="3" t="s">
        <v>47</v>
      </c>
      <c r="C499" s="3">
        <v>491</v>
      </c>
      <c r="D499" s="3">
        <v>491</v>
      </c>
      <c r="E499" s="10">
        <v>18.5</v>
      </c>
      <c r="F499" s="17">
        <f t="shared" si="38"/>
        <v>0.44444444444444481</v>
      </c>
      <c r="G499" s="17">
        <f t="shared" si="39"/>
        <v>1.6000000000000014</v>
      </c>
      <c r="R499">
        <f t="shared" si="35"/>
        <v>0</v>
      </c>
      <c r="S499">
        <f t="shared" si="36"/>
        <v>18.5</v>
      </c>
      <c r="T499">
        <f t="shared" si="37"/>
        <v>5.1388888888888884</v>
      </c>
    </row>
    <row r="500" spans="2:20" x14ac:dyDescent="0.2">
      <c r="B500" s="3" t="s">
        <v>47</v>
      </c>
      <c r="C500" s="3">
        <v>492</v>
      </c>
      <c r="D500" s="3">
        <v>492</v>
      </c>
      <c r="E500" s="10">
        <v>20.100000000000001</v>
      </c>
      <c r="F500" s="17">
        <f t="shared" si="38"/>
        <v>0.44444444444444431</v>
      </c>
      <c r="G500" s="17">
        <f t="shared" si="39"/>
        <v>1.5999999999999996</v>
      </c>
      <c r="R500">
        <f t="shared" si="35"/>
        <v>0</v>
      </c>
      <c r="S500">
        <f t="shared" si="36"/>
        <v>20.100000000000001</v>
      </c>
      <c r="T500">
        <f t="shared" si="37"/>
        <v>5.5833333333333339</v>
      </c>
    </row>
    <row r="501" spans="2:20" x14ac:dyDescent="0.2">
      <c r="B501" s="3" t="s">
        <v>47</v>
      </c>
      <c r="C501" s="3">
        <v>493</v>
      </c>
      <c r="D501" s="3">
        <v>493</v>
      </c>
      <c r="E501" s="10">
        <v>21.7</v>
      </c>
      <c r="F501" s="17">
        <f t="shared" si="38"/>
        <v>0.43055555555555525</v>
      </c>
      <c r="G501" s="17">
        <f t="shared" si="39"/>
        <v>1.5499999999999989</v>
      </c>
      <c r="R501">
        <f t="shared" si="35"/>
        <v>0</v>
      </c>
      <c r="S501">
        <f t="shared" si="36"/>
        <v>21.7</v>
      </c>
      <c r="T501">
        <f t="shared" si="37"/>
        <v>6.0277777777777777</v>
      </c>
    </row>
    <row r="502" spans="2:20" x14ac:dyDescent="0.2">
      <c r="B502" s="3" t="s">
        <v>47</v>
      </c>
      <c r="C502" s="3">
        <v>494</v>
      </c>
      <c r="D502" s="3">
        <v>494</v>
      </c>
      <c r="E502" s="10">
        <v>23.2</v>
      </c>
      <c r="F502" s="17">
        <f t="shared" si="38"/>
        <v>0.40277777777777807</v>
      </c>
      <c r="G502" s="17">
        <f t="shared" si="39"/>
        <v>1.4500000000000011</v>
      </c>
      <c r="R502">
        <f t="shared" si="35"/>
        <v>0</v>
      </c>
      <c r="S502">
        <f t="shared" si="36"/>
        <v>23.2</v>
      </c>
      <c r="T502">
        <f t="shared" si="37"/>
        <v>6.4444444444444438</v>
      </c>
    </row>
    <row r="503" spans="2:20" x14ac:dyDescent="0.2">
      <c r="B503" s="3" t="s">
        <v>47</v>
      </c>
      <c r="C503" s="3">
        <v>495</v>
      </c>
      <c r="D503" s="3">
        <v>495</v>
      </c>
      <c r="E503" s="10">
        <v>24.6</v>
      </c>
      <c r="F503" s="17">
        <f t="shared" si="38"/>
        <v>0.36111111111111133</v>
      </c>
      <c r="G503" s="17">
        <f t="shared" si="39"/>
        <v>1.3000000000000007</v>
      </c>
      <c r="R503">
        <f t="shared" si="35"/>
        <v>0</v>
      </c>
      <c r="S503">
        <f t="shared" si="36"/>
        <v>24.6</v>
      </c>
      <c r="T503">
        <f t="shared" si="37"/>
        <v>6.8333333333333339</v>
      </c>
    </row>
    <row r="504" spans="2:20" x14ac:dyDescent="0.2">
      <c r="B504" s="3" t="s">
        <v>47</v>
      </c>
      <c r="C504" s="3">
        <v>496</v>
      </c>
      <c r="D504" s="3">
        <v>496</v>
      </c>
      <c r="E504" s="10">
        <v>25.8</v>
      </c>
      <c r="F504" s="17">
        <f t="shared" si="38"/>
        <v>0.40277777777777757</v>
      </c>
      <c r="G504" s="17">
        <f t="shared" si="39"/>
        <v>1.4499999999999993</v>
      </c>
      <c r="R504">
        <f t="shared" si="35"/>
        <v>0</v>
      </c>
      <c r="S504">
        <f t="shared" si="36"/>
        <v>25.8</v>
      </c>
      <c r="T504">
        <f t="shared" si="37"/>
        <v>7.166666666666667</v>
      </c>
    </row>
    <row r="505" spans="2:20" x14ac:dyDescent="0.2">
      <c r="B505" s="3" t="s">
        <v>47</v>
      </c>
      <c r="C505" s="3">
        <v>497</v>
      </c>
      <c r="D505" s="3">
        <v>497</v>
      </c>
      <c r="E505" s="10">
        <v>27.5</v>
      </c>
      <c r="F505" s="17">
        <f t="shared" si="38"/>
        <v>0.43055555555555525</v>
      </c>
      <c r="G505" s="17">
        <f t="shared" si="39"/>
        <v>1.5499999999999989</v>
      </c>
      <c r="R505">
        <f t="shared" si="35"/>
        <v>0</v>
      </c>
      <c r="S505">
        <f t="shared" si="36"/>
        <v>27.5</v>
      </c>
      <c r="T505">
        <f t="shared" si="37"/>
        <v>7.6388888888888884</v>
      </c>
    </row>
    <row r="506" spans="2:20" x14ac:dyDescent="0.2">
      <c r="B506" s="3" t="s">
        <v>47</v>
      </c>
      <c r="C506" s="3">
        <v>498</v>
      </c>
      <c r="D506" s="3">
        <v>498</v>
      </c>
      <c r="E506" s="10">
        <v>28.9</v>
      </c>
      <c r="F506" s="17">
        <f t="shared" si="38"/>
        <v>0.41666666666666663</v>
      </c>
      <c r="G506" s="17">
        <f t="shared" si="39"/>
        <v>1.5</v>
      </c>
      <c r="R506">
        <f t="shared" si="35"/>
        <v>0</v>
      </c>
      <c r="S506">
        <f t="shared" si="36"/>
        <v>28.9</v>
      </c>
      <c r="T506">
        <f t="shared" si="37"/>
        <v>8.0277777777777768</v>
      </c>
    </row>
    <row r="507" spans="2:20" x14ac:dyDescent="0.2">
      <c r="B507" s="3" t="s">
        <v>47</v>
      </c>
      <c r="C507" s="3">
        <v>499</v>
      </c>
      <c r="D507" s="3">
        <v>499</v>
      </c>
      <c r="E507" s="10">
        <v>30.5</v>
      </c>
      <c r="F507" s="17">
        <f t="shared" si="38"/>
        <v>0.44444444444444481</v>
      </c>
      <c r="G507" s="17">
        <f t="shared" si="39"/>
        <v>1.6000000000000014</v>
      </c>
      <c r="R507">
        <f t="shared" si="35"/>
        <v>0</v>
      </c>
      <c r="S507">
        <f t="shared" si="36"/>
        <v>30.5</v>
      </c>
      <c r="T507">
        <f t="shared" si="37"/>
        <v>8.4722222222222214</v>
      </c>
    </row>
    <row r="508" spans="2:20" x14ac:dyDescent="0.2">
      <c r="B508" s="3" t="s">
        <v>47</v>
      </c>
      <c r="C508" s="3">
        <v>500</v>
      </c>
      <c r="D508" s="3">
        <v>500</v>
      </c>
      <c r="E508" s="10">
        <v>32.1</v>
      </c>
      <c r="F508" s="17">
        <f t="shared" si="38"/>
        <v>0.45833333333333293</v>
      </c>
      <c r="G508" s="17">
        <f t="shared" si="39"/>
        <v>1.6499999999999986</v>
      </c>
      <c r="R508">
        <f t="shared" si="35"/>
        <v>0</v>
      </c>
      <c r="S508">
        <f t="shared" si="36"/>
        <v>32.1</v>
      </c>
      <c r="T508">
        <f t="shared" si="37"/>
        <v>8.9166666666666661</v>
      </c>
    </row>
    <row r="509" spans="2:20" x14ac:dyDescent="0.2">
      <c r="B509" s="3" t="s">
        <v>47</v>
      </c>
      <c r="C509" s="3">
        <v>501</v>
      </c>
      <c r="D509" s="3">
        <v>501</v>
      </c>
      <c r="E509" s="10">
        <v>33.799999999999997</v>
      </c>
      <c r="F509" s="17">
        <f t="shared" si="38"/>
        <v>0.44444444444444386</v>
      </c>
      <c r="G509" s="17">
        <f t="shared" si="39"/>
        <v>1.5999999999999979</v>
      </c>
      <c r="R509">
        <f t="shared" si="35"/>
        <v>0</v>
      </c>
      <c r="S509">
        <f t="shared" si="36"/>
        <v>33.799999999999997</v>
      </c>
      <c r="T509">
        <f t="shared" si="37"/>
        <v>9.3888888888888875</v>
      </c>
    </row>
    <row r="510" spans="2:20" x14ac:dyDescent="0.2">
      <c r="B510" s="3" t="s">
        <v>47</v>
      </c>
      <c r="C510" s="3">
        <v>502</v>
      </c>
      <c r="D510" s="3">
        <v>502</v>
      </c>
      <c r="E510" s="10">
        <v>35.299999999999997</v>
      </c>
      <c r="F510" s="17">
        <f t="shared" si="38"/>
        <v>0.41666666666666663</v>
      </c>
      <c r="G510" s="17">
        <f t="shared" si="39"/>
        <v>1.5</v>
      </c>
      <c r="R510">
        <f t="shared" si="35"/>
        <v>0</v>
      </c>
      <c r="S510">
        <f t="shared" si="36"/>
        <v>35.299999999999997</v>
      </c>
      <c r="T510">
        <f t="shared" si="37"/>
        <v>9.8055555555555554</v>
      </c>
    </row>
    <row r="511" spans="2:20" x14ac:dyDescent="0.2">
      <c r="B511" s="3" t="s">
        <v>47</v>
      </c>
      <c r="C511" s="3">
        <v>503</v>
      </c>
      <c r="D511" s="3">
        <v>503</v>
      </c>
      <c r="E511" s="10">
        <v>36.799999999999997</v>
      </c>
      <c r="F511" s="17">
        <f t="shared" si="38"/>
        <v>0.41666666666666663</v>
      </c>
      <c r="G511" s="17">
        <f t="shared" si="39"/>
        <v>1.5</v>
      </c>
      <c r="R511">
        <f t="shared" si="35"/>
        <v>0</v>
      </c>
      <c r="S511">
        <f t="shared" si="36"/>
        <v>36.799999999999997</v>
      </c>
      <c r="T511">
        <f t="shared" si="37"/>
        <v>10.222222222222221</v>
      </c>
    </row>
    <row r="512" spans="2:20" x14ac:dyDescent="0.2">
      <c r="B512" s="3" t="s">
        <v>47</v>
      </c>
      <c r="C512" s="3">
        <v>504</v>
      </c>
      <c r="D512" s="3">
        <v>504</v>
      </c>
      <c r="E512" s="10">
        <v>38.299999999999997</v>
      </c>
      <c r="F512" s="17">
        <f t="shared" si="38"/>
        <v>0.38888888888888945</v>
      </c>
      <c r="G512" s="17">
        <f t="shared" si="39"/>
        <v>1.4000000000000021</v>
      </c>
      <c r="R512">
        <f t="shared" si="35"/>
        <v>0</v>
      </c>
      <c r="S512">
        <f t="shared" si="36"/>
        <v>38.299999999999997</v>
      </c>
      <c r="T512">
        <f t="shared" si="37"/>
        <v>10.638888888888888</v>
      </c>
    </row>
    <row r="513" spans="2:20" x14ac:dyDescent="0.2">
      <c r="B513" s="3" t="s">
        <v>47</v>
      </c>
      <c r="C513" s="3">
        <v>505</v>
      </c>
      <c r="D513" s="3">
        <v>505</v>
      </c>
      <c r="E513" s="10">
        <v>39.6</v>
      </c>
      <c r="F513" s="17">
        <f t="shared" si="38"/>
        <v>0.31944444444444503</v>
      </c>
      <c r="G513" s="17">
        <f t="shared" si="39"/>
        <v>1.1500000000000021</v>
      </c>
      <c r="R513">
        <f t="shared" si="35"/>
        <v>0</v>
      </c>
      <c r="S513">
        <f t="shared" si="36"/>
        <v>39.6</v>
      </c>
      <c r="T513">
        <f t="shared" si="37"/>
        <v>11</v>
      </c>
    </row>
    <row r="514" spans="2:20" x14ac:dyDescent="0.2">
      <c r="B514" s="3" t="s">
        <v>47</v>
      </c>
      <c r="C514" s="3">
        <v>506</v>
      </c>
      <c r="D514" s="3">
        <v>506</v>
      </c>
      <c r="E514" s="10">
        <v>40.6</v>
      </c>
      <c r="F514" s="17">
        <f t="shared" si="38"/>
        <v>0.23611111111111052</v>
      </c>
      <c r="G514" s="17">
        <f t="shared" si="39"/>
        <v>0.84999999999999787</v>
      </c>
      <c r="R514">
        <f t="shared" si="35"/>
        <v>0</v>
      </c>
      <c r="S514">
        <f t="shared" si="36"/>
        <v>40.6</v>
      </c>
      <c r="T514">
        <f t="shared" si="37"/>
        <v>11.277777777777779</v>
      </c>
    </row>
    <row r="515" spans="2:20" x14ac:dyDescent="0.2">
      <c r="B515" s="3" t="s">
        <v>47</v>
      </c>
      <c r="C515" s="3">
        <v>507</v>
      </c>
      <c r="D515" s="3">
        <v>507</v>
      </c>
      <c r="E515" s="10">
        <v>41.3</v>
      </c>
      <c r="F515" s="17">
        <f t="shared" si="38"/>
        <v>0.19444444444444425</v>
      </c>
      <c r="G515" s="17">
        <f t="shared" si="39"/>
        <v>0.69999999999999929</v>
      </c>
      <c r="R515">
        <f t="shared" si="35"/>
        <v>0</v>
      </c>
      <c r="S515">
        <f t="shared" si="36"/>
        <v>41.3</v>
      </c>
      <c r="T515">
        <f t="shared" si="37"/>
        <v>11.472222222222221</v>
      </c>
    </row>
    <row r="516" spans="2:20" x14ac:dyDescent="0.2">
      <c r="B516" s="3" t="s">
        <v>47</v>
      </c>
      <c r="C516" s="3">
        <v>508</v>
      </c>
      <c r="D516" s="3">
        <v>508</v>
      </c>
      <c r="E516" s="10">
        <v>42</v>
      </c>
      <c r="F516" s="17">
        <f t="shared" si="38"/>
        <v>0.16666666666666705</v>
      </c>
      <c r="G516" s="17">
        <f t="shared" si="39"/>
        <v>0.60000000000000142</v>
      </c>
      <c r="R516">
        <f t="shared" si="35"/>
        <v>0</v>
      </c>
      <c r="S516">
        <f t="shared" si="36"/>
        <v>42</v>
      </c>
      <c r="T516">
        <f t="shared" si="37"/>
        <v>11.666666666666666</v>
      </c>
    </row>
    <row r="517" spans="2:20" x14ac:dyDescent="0.2">
      <c r="B517" s="3" t="s">
        <v>47</v>
      </c>
      <c r="C517" s="3">
        <v>509</v>
      </c>
      <c r="D517" s="3">
        <v>509</v>
      </c>
      <c r="E517" s="10">
        <v>42.5</v>
      </c>
      <c r="F517" s="17">
        <f t="shared" si="38"/>
        <v>0.16666666666666705</v>
      </c>
      <c r="G517" s="17">
        <f t="shared" si="39"/>
        <v>0.60000000000000142</v>
      </c>
      <c r="R517">
        <f t="shared" si="35"/>
        <v>0</v>
      </c>
      <c r="S517">
        <f t="shared" si="36"/>
        <v>42.5</v>
      </c>
      <c r="T517">
        <f t="shared" si="37"/>
        <v>11.805555555555555</v>
      </c>
    </row>
    <row r="518" spans="2:20" x14ac:dyDescent="0.2">
      <c r="B518" s="3" t="s">
        <v>47</v>
      </c>
      <c r="C518" s="3">
        <v>510</v>
      </c>
      <c r="D518" s="3">
        <v>510</v>
      </c>
      <c r="E518" s="10">
        <v>43.2</v>
      </c>
      <c r="F518" s="17">
        <f t="shared" si="38"/>
        <v>0.2222222222222224</v>
      </c>
      <c r="G518" s="17">
        <f t="shared" si="39"/>
        <v>0.80000000000000071</v>
      </c>
      <c r="R518">
        <f t="shared" si="35"/>
        <v>0</v>
      </c>
      <c r="S518">
        <f t="shared" si="36"/>
        <v>43.2</v>
      </c>
      <c r="T518">
        <f t="shared" si="37"/>
        <v>12</v>
      </c>
    </row>
    <row r="519" spans="2:20" x14ac:dyDescent="0.2">
      <c r="B519" s="3" t="s">
        <v>47</v>
      </c>
      <c r="C519" s="3">
        <v>511</v>
      </c>
      <c r="D519" s="3">
        <v>511</v>
      </c>
      <c r="E519" s="10">
        <v>44.1</v>
      </c>
      <c r="F519" s="17">
        <f t="shared" si="38"/>
        <v>0.22222222222222143</v>
      </c>
      <c r="G519" s="17">
        <f t="shared" si="39"/>
        <v>0.79999999999999716</v>
      </c>
      <c r="R519">
        <f t="shared" si="35"/>
        <v>0</v>
      </c>
      <c r="S519">
        <f t="shared" si="36"/>
        <v>44.1</v>
      </c>
      <c r="T519">
        <f t="shared" si="37"/>
        <v>12.25</v>
      </c>
    </row>
    <row r="520" spans="2:20" x14ac:dyDescent="0.2">
      <c r="B520" s="3" t="s">
        <v>47</v>
      </c>
      <c r="C520" s="3">
        <v>512</v>
      </c>
      <c r="D520" s="3">
        <v>512</v>
      </c>
      <c r="E520" s="10">
        <v>44.8</v>
      </c>
      <c r="F520" s="17">
        <f t="shared" si="38"/>
        <v>0.16666666666666607</v>
      </c>
      <c r="G520" s="17">
        <f t="shared" si="39"/>
        <v>0.59999999999999787</v>
      </c>
      <c r="R520">
        <f t="shared" ref="R520:R583" si="40">IF(E520&lt;1,1,0)</f>
        <v>0</v>
      </c>
      <c r="S520">
        <f t="shared" ref="S520:S583" si="41">IF(R520=1,"",E520)</f>
        <v>44.8</v>
      </c>
      <c r="T520">
        <f t="shared" ref="T520:T583" si="42">E520/3.6</f>
        <v>12.444444444444443</v>
      </c>
    </row>
    <row r="521" spans="2:20" x14ac:dyDescent="0.2">
      <c r="B521" s="3" t="s">
        <v>47</v>
      </c>
      <c r="C521" s="3">
        <v>513</v>
      </c>
      <c r="D521" s="3">
        <v>513</v>
      </c>
      <c r="E521" s="10">
        <v>45.3</v>
      </c>
      <c r="F521" s="17">
        <f t="shared" si="38"/>
        <v>9.7222222222222612E-2</v>
      </c>
      <c r="G521" s="17">
        <f t="shared" si="39"/>
        <v>0.35000000000000142</v>
      </c>
      <c r="R521">
        <f t="shared" si="40"/>
        <v>0</v>
      </c>
      <c r="S521">
        <f t="shared" si="41"/>
        <v>45.3</v>
      </c>
      <c r="T521">
        <f t="shared" si="42"/>
        <v>12.583333333333332</v>
      </c>
    </row>
    <row r="522" spans="2:20" x14ac:dyDescent="0.2">
      <c r="B522" s="3" t="s">
        <v>47</v>
      </c>
      <c r="C522" s="3">
        <v>514</v>
      </c>
      <c r="D522" s="3">
        <v>514</v>
      </c>
      <c r="E522" s="10">
        <v>45.5</v>
      </c>
      <c r="F522" s="17">
        <f t="shared" si="38"/>
        <v>2.7777777777778172E-2</v>
      </c>
      <c r="G522" s="17">
        <f t="shared" si="39"/>
        <v>0.10000000000000142</v>
      </c>
      <c r="R522">
        <f t="shared" si="40"/>
        <v>0</v>
      </c>
      <c r="S522">
        <f t="shared" si="41"/>
        <v>45.5</v>
      </c>
      <c r="T522">
        <f t="shared" si="42"/>
        <v>12.638888888888889</v>
      </c>
    </row>
    <row r="523" spans="2:20" x14ac:dyDescent="0.2">
      <c r="B523" s="3" t="s">
        <v>47</v>
      </c>
      <c r="C523" s="3">
        <v>515</v>
      </c>
      <c r="D523" s="3">
        <v>515</v>
      </c>
      <c r="E523" s="10">
        <v>45.5</v>
      </c>
      <c r="F523" s="17">
        <f t="shared" si="38"/>
        <v>-4.1666666666666269E-2</v>
      </c>
      <c r="G523" s="17">
        <f t="shared" si="39"/>
        <v>-0.14999999999999858</v>
      </c>
      <c r="R523">
        <f t="shared" si="40"/>
        <v>0</v>
      </c>
      <c r="S523">
        <f t="shared" si="41"/>
        <v>45.5</v>
      </c>
      <c r="T523">
        <f t="shared" si="42"/>
        <v>12.638888888888889</v>
      </c>
    </row>
    <row r="524" spans="2:20" x14ac:dyDescent="0.2">
      <c r="B524" s="3" t="s">
        <v>47</v>
      </c>
      <c r="C524" s="3">
        <v>516</v>
      </c>
      <c r="D524" s="3">
        <v>516</v>
      </c>
      <c r="E524" s="10">
        <v>45.2</v>
      </c>
      <c r="F524" s="17">
        <f t="shared" si="38"/>
        <v>-0.11111111111111072</v>
      </c>
      <c r="G524" s="17">
        <f t="shared" si="39"/>
        <v>-0.39999999999999858</v>
      </c>
      <c r="R524">
        <f t="shared" si="40"/>
        <v>0</v>
      </c>
      <c r="S524">
        <f t="shared" si="41"/>
        <v>45.2</v>
      </c>
      <c r="T524">
        <f t="shared" si="42"/>
        <v>12.555555555555555</v>
      </c>
    </row>
    <row r="525" spans="2:20" x14ac:dyDescent="0.2">
      <c r="B525" s="3" t="s">
        <v>47</v>
      </c>
      <c r="C525" s="3">
        <v>517</v>
      </c>
      <c r="D525" s="3">
        <v>517</v>
      </c>
      <c r="E525" s="10">
        <v>44.7</v>
      </c>
      <c r="F525" s="17">
        <f t="shared" si="38"/>
        <v>-0.1388888888888889</v>
      </c>
      <c r="G525" s="17">
        <f t="shared" si="39"/>
        <v>-0.5</v>
      </c>
      <c r="R525">
        <f t="shared" si="40"/>
        <v>0</v>
      </c>
      <c r="S525">
        <f t="shared" si="41"/>
        <v>44.7</v>
      </c>
      <c r="T525">
        <f t="shared" si="42"/>
        <v>12.416666666666668</v>
      </c>
    </row>
    <row r="526" spans="2:20" x14ac:dyDescent="0.2">
      <c r="B526" s="3" t="s">
        <v>47</v>
      </c>
      <c r="C526" s="3">
        <v>518</v>
      </c>
      <c r="D526" s="3">
        <v>518</v>
      </c>
      <c r="E526" s="10">
        <v>44.2</v>
      </c>
      <c r="F526" s="17">
        <f t="shared" ref="F526:F589" si="43">($E527-$E525)/2/3.6</f>
        <v>-0.15277777777777798</v>
      </c>
      <c r="G526" s="17">
        <f t="shared" ref="G526:G589" si="44">($E527-$E525)/2</f>
        <v>-0.55000000000000071</v>
      </c>
      <c r="R526">
        <f t="shared" si="40"/>
        <v>0</v>
      </c>
      <c r="S526">
        <f t="shared" si="41"/>
        <v>44.2</v>
      </c>
      <c r="T526">
        <f t="shared" si="42"/>
        <v>12.277777777777779</v>
      </c>
    </row>
    <row r="527" spans="2:20" x14ac:dyDescent="0.2">
      <c r="B527" s="3" t="s">
        <v>47</v>
      </c>
      <c r="C527" s="3">
        <v>519</v>
      </c>
      <c r="D527" s="3">
        <v>519</v>
      </c>
      <c r="E527" s="10">
        <v>43.6</v>
      </c>
      <c r="F527" s="17">
        <f t="shared" si="43"/>
        <v>-0.15277777777777798</v>
      </c>
      <c r="G527" s="17">
        <f t="shared" si="44"/>
        <v>-0.55000000000000071</v>
      </c>
      <c r="R527">
        <f t="shared" si="40"/>
        <v>0</v>
      </c>
      <c r="S527">
        <f t="shared" si="41"/>
        <v>43.6</v>
      </c>
      <c r="T527">
        <f t="shared" si="42"/>
        <v>12.111111111111111</v>
      </c>
    </row>
    <row r="528" spans="2:20" x14ac:dyDescent="0.2">
      <c r="B528" s="3" t="s">
        <v>47</v>
      </c>
      <c r="C528" s="3">
        <v>520</v>
      </c>
      <c r="D528" s="3">
        <v>520</v>
      </c>
      <c r="E528" s="10">
        <v>43.1</v>
      </c>
      <c r="F528" s="17">
        <f t="shared" si="43"/>
        <v>-0.1111111111111117</v>
      </c>
      <c r="G528" s="17">
        <f t="shared" si="44"/>
        <v>-0.40000000000000213</v>
      </c>
      <c r="R528">
        <f t="shared" si="40"/>
        <v>0</v>
      </c>
      <c r="S528">
        <f t="shared" si="41"/>
        <v>43.1</v>
      </c>
      <c r="T528">
        <f t="shared" si="42"/>
        <v>11.972222222222223</v>
      </c>
    </row>
    <row r="529" spans="2:20" x14ac:dyDescent="0.2">
      <c r="B529" s="3" t="s">
        <v>47</v>
      </c>
      <c r="C529" s="3">
        <v>521</v>
      </c>
      <c r="D529" s="3">
        <v>521</v>
      </c>
      <c r="E529" s="10">
        <v>42.8</v>
      </c>
      <c r="F529" s="17">
        <f t="shared" si="43"/>
        <v>-5.5555555555555358E-2</v>
      </c>
      <c r="G529" s="17">
        <f t="shared" si="44"/>
        <v>-0.19999999999999929</v>
      </c>
      <c r="R529">
        <f t="shared" si="40"/>
        <v>0</v>
      </c>
      <c r="S529">
        <f t="shared" si="41"/>
        <v>42.8</v>
      </c>
      <c r="T529">
        <f t="shared" si="42"/>
        <v>11.888888888888888</v>
      </c>
    </row>
    <row r="530" spans="2:20" x14ac:dyDescent="0.2">
      <c r="B530" s="3" t="s">
        <v>47</v>
      </c>
      <c r="C530" s="3">
        <v>522</v>
      </c>
      <c r="D530" s="3">
        <v>522</v>
      </c>
      <c r="E530" s="10">
        <v>42.7</v>
      </c>
      <c r="F530" s="17">
        <f t="shared" si="43"/>
        <v>0</v>
      </c>
      <c r="G530" s="17">
        <f t="shared" si="44"/>
        <v>0</v>
      </c>
      <c r="R530">
        <f t="shared" si="40"/>
        <v>0</v>
      </c>
      <c r="S530">
        <f t="shared" si="41"/>
        <v>42.7</v>
      </c>
      <c r="T530">
        <f t="shared" si="42"/>
        <v>11.861111111111112</v>
      </c>
    </row>
    <row r="531" spans="2:20" x14ac:dyDescent="0.2">
      <c r="B531" s="3" t="s">
        <v>47</v>
      </c>
      <c r="C531" s="3">
        <v>523</v>
      </c>
      <c r="D531" s="3">
        <v>523</v>
      </c>
      <c r="E531" s="10">
        <v>42.8</v>
      </c>
      <c r="F531" s="17">
        <f t="shared" si="43"/>
        <v>8.3333333333332538E-2</v>
      </c>
      <c r="G531" s="17">
        <f t="shared" si="44"/>
        <v>0.29999999999999716</v>
      </c>
      <c r="R531">
        <f t="shared" si="40"/>
        <v>0</v>
      </c>
      <c r="S531">
        <f t="shared" si="41"/>
        <v>42.8</v>
      </c>
      <c r="T531">
        <f t="shared" si="42"/>
        <v>11.888888888888888</v>
      </c>
    </row>
    <row r="532" spans="2:20" x14ac:dyDescent="0.2">
      <c r="B532" s="3" t="s">
        <v>47</v>
      </c>
      <c r="C532" s="3">
        <v>524</v>
      </c>
      <c r="D532" s="3">
        <v>524</v>
      </c>
      <c r="E532" s="10">
        <v>43.3</v>
      </c>
      <c r="F532" s="17">
        <f t="shared" si="43"/>
        <v>0.15277777777777798</v>
      </c>
      <c r="G532" s="17">
        <f t="shared" si="44"/>
        <v>0.55000000000000071</v>
      </c>
      <c r="R532">
        <f t="shared" si="40"/>
        <v>0</v>
      </c>
      <c r="S532">
        <f t="shared" si="41"/>
        <v>43.3</v>
      </c>
      <c r="T532">
        <f t="shared" si="42"/>
        <v>12.027777777777777</v>
      </c>
    </row>
    <row r="533" spans="2:20" x14ac:dyDescent="0.2">
      <c r="B533" s="3" t="s">
        <v>47</v>
      </c>
      <c r="C533" s="3">
        <v>525</v>
      </c>
      <c r="D533" s="3">
        <v>525</v>
      </c>
      <c r="E533" s="10">
        <v>43.9</v>
      </c>
      <c r="F533" s="17">
        <f t="shared" si="43"/>
        <v>0.18055555555555614</v>
      </c>
      <c r="G533" s="17">
        <f t="shared" si="44"/>
        <v>0.65000000000000213</v>
      </c>
      <c r="R533">
        <f t="shared" si="40"/>
        <v>0</v>
      </c>
      <c r="S533">
        <f t="shared" si="41"/>
        <v>43.9</v>
      </c>
      <c r="T533">
        <f t="shared" si="42"/>
        <v>12.194444444444443</v>
      </c>
    </row>
    <row r="534" spans="2:20" x14ac:dyDescent="0.2">
      <c r="B534" s="3" t="s">
        <v>47</v>
      </c>
      <c r="C534" s="3">
        <v>526</v>
      </c>
      <c r="D534" s="3">
        <v>526</v>
      </c>
      <c r="E534" s="10">
        <v>44.6</v>
      </c>
      <c r="F534" s="17">
        <f t="shared" si="43"/>
        <v>0.20833333333333331</v>
      </c>
      <c r="G534" s="17">
        <f t="shared" si="44"/>
        <v>0.75</v>
      </c>
      <c r="R534">
        <f t="shared" si="40"/>
        <v>0</v>
      </c>
      <c r="S534">
        <f t="shared" si="41"/>
        <v>44.6</v>
      </c>
      <c r="T534">
        <f t="shared" si="42"/>
        <v>12.388888888888889</v>
      </c>
    </row>
    <row r="535" spans="2:20" x14ac:dyDescent="0.2">
      <c r="B535" s="3" t="s">
        <v>47</v>
      </c>
      <c r="C535" s="3">
        <v>527</v>
      </c>
      <c r="D535" s="3">
        <v>527</v>
      </c>
      <c r="E535" s="10">
        <v>45.4</v>
      </c>
      <c r="F535" s="17">
        <f t="shared" si="43"/>
        <v>0.23611111111111052</v>
      </c>
      <c r="G535" s="17">
        <f t="shared" si="44"/>
        <v>0.84999999999999787</v>
      </c>
      <c r="R535">
        <f t="shared" si="40"/>
        <v>0</v>
      </c>
      <c r="S535">
        <f t="shared" si="41"/>
        <v>45.4</v>
      </c>
      <c r="T535">
        <f t="shared" si="42"/>
        <v>12.611111111111111</v>
      </c>
    </row>
    <row r="536" spans="2:20" x14ac:dyDescent="0.2">
      <c r="B536" s="3" t="s">
        <v>47</v>
      </c>
      <c r="C536" s="3">
        <v>528</v>
      </c>
      <c r="D536" s="3">
        <v>528</v>
      </c>
      <c r="E536" s="10">
        <v>46.3</v>
      </c>
      <c r="F536" s="17">
        <f t="shared" si="43"/>
        <v>0.25000000000000061</v>
      </c>
      <c r="G536" s="17">
        <f t="shared" si="44"/>
        <v>0.90000000000000213</v>
      </c>
      <c r="R536">
        <f t="shared" si="40"/>
        <v>0</v>
      </c>
      <c r="S536">
        <f t="shared" si="41"/>
        <v>46.3</v>
      </c>
      <c r="T536">
        <f t="shared" si="42"/>
        <v>12.861111111111111</v>
      </c>
    </row>
    <row r="537" spans="2:20" x14ac:dyDescent="0.2">
      <c r="B537" s="3" t="s">
        <v>47</v>
      </c>
      <c r="C537" s="3">
        <v>529</v>
      </c>
      <c r="D537" s="3">
        <v>529</v>
      </c>
      <c r="E537" s="10">
        <v>47.2</v>
      </c>
      <c r="F537" s="17">
        <f t="shared" si="43"/>
        <v>0.20833333333333331</v>
      </c>
      <c r="G537" s="17">
        <f t="shared" si="44"/>
        <v>0.75</v>
      </c>
      <c r="R537">
        <f t="shared" si="40"/>
        <v>0</v>
      </c>
      <c r="S537">
        <f t="shared" si="41"/>
        <v>47.2</v>
      </c>
      <c r="T537">
        <f t="shared" si="42"/>
        <v>13.111111111111111</v>
      </c>
    </row>
    <row r="538" spans="2:20" x14ac:dyDescent="0.2">
      <c r="B538" s="3" t="s">
        <v>47</v>
      </c>
      <c r="C538" s="3">
        <v>530</v>
      </c>
      <c r="D538" s="3">
        <v>530</v>
      </c>
      <c r="E538" s="10">
        <v>47.8</v>
      </c>
      <c r="F538" s="17">
        <f t="shared" si="43"/>
        <v>0.1388888888888889</v>
      </c>
      <c r="G538" s="17">
        <f t="shared" si="44"/>
        <v>0.5</v>
      </c>
      <c r="R538">
        <f t="shared" si="40"/>
        <v>0</v>
      </c>
      <c r="S538">
        <f t="shared" si="41"/>
        <v>47.8</v>
      </c>
      <c r="T538">
        <f t="shared" si="42"/>
        <v>13.277777777777777</v>
      </c>
    </row>
    <row r="539" spans="2:20" x14ac:dyDescent="0.2">
      <c r="B539" s="3" t="s">
        <v>47</v>
      </c>
      <c r="C539" s="3">
        <v>531</v>
      </c>
      <c r="D539" s="3">
        <v>531</v>
      </c>
      <c r="E539" s="10">
        <v>48.2</v>
      </c>
      <c r="F539" s="17">
        <f t="shared" si="43"/>
        <v>9.7222222222222612E-2</v>
      </c>
      <c r="G539" s="17">
        <f t="shared" si="44"/>
        <v>0.35000000000000142</v>
      </c>
      <c r="R539">
        <f t="shared" si="40"/>
        <v>0</v>
      </c>
      <c r="S539">
        <f t="shared" si="41"/>
        <v>48.2</v>
      </c>
      <c r="T539">
        <f t="shared" si="42"/>
        <v>13.388888888888889</v>
      </c>
    </row>
    <row r="540" spans="2:20" x14ac:dyDescent="0.2">
      <c r="B540" s="3" t="s">
        <v>47</v>
      </c>
      <c r="C540" s="3">
        <v>532</v>
      </c>
      <c r="D540" s="3">
        <v>532</v>
      </c>
      <c r="E540" s="10">
        <v>48.5</v>
      </c>
      <c r="F540" s="17">
        <f t="shared" si="43"/>
        <v>6.9444444444444448E-2</v>
      </c>
      <c r="G540" s="17">
        <f t="shared" si="44"/>
        <v>0.25</v>
      </c>
      <c r="R540">
        <f t="shared" si="40"/>
        <v>0</v>
      </c>
      <c r="S540">
        <f t="shared" si="41"/>
        <v>48.5</v>
      </c>
      <c r="T540">
        <f t="shared" si="42"/>
        <v>13.472222222222221</v>
      </c>
    </row>
    <row r="541" spans="2:20" x14ac:dyDescent="0.2">
      <c r="B541" s="3" t="s">
        <v>47</v>
      </c>
      <c r="C541" s="3">
        <v>533</v>
      </c>
      <c r="D541" s="3">
        <v>533</v>
      </c>
      <c r="E541" s="10">
        <v>48.7</v>
      </c>
      <c r="F541" s="17">
        <f t="shared" si="43"/>
        <v>5.5555555555555358E-2</v>
      </c>
      <c r="G541" s="17">
        <f t="shared" si="44"/>
        <v>0.19999999999999929</v>
      </c>
      <c r="R541">
        <f t="shared" si="40"/>
        <v>0</v>
      </c>
      <c r="S541">
        <f t="shared" si="41"/>
        <v>48.7</v>
      </c>
      <c r="T541">
        <f t="shared" si="42"/>
        <v>13.527777777777779</v>
      </c>
    </row>
    <row r="542" spans="2:20" x14ac:dyDescent="0.2">
      <c r="B542" s="3" t="s">
        <v>47</v>
      </c>
      <c r="C542" s="3">
        <v>534</v>
      </c>
      <c r="D542" s="3">
        <v>534</v>
      </c>
      <c r="E542" s="10">
        <v>48.9</v>
      </c>
      <c r="F542" s="17">
        <f t="shared" si="43"/>
        <v>5.5555555555555358E-2</v>
      </c>
      <c r="G542" s="17">
        <f t="shared" si="44"/>
        <v>0.19999999999999929</v>
      </c>
      <c r="R542">
        <f t="shared" si="40"/>
        <v>0</v>
      </c>
      <c r="S542">
        <f t="shared" si="41"/>
        <v>48.9</v>
      </c>
      <c r="T542">
        <f t="shared" si="42"/>
        <v>13.583333333333332</v>
      </c>
    </row>
    <row r="543" spans="2:20" x14ac:dyDescent="0.2">
      <c r="B543" s="3" t="s">
        <v>47</v>
      </c>
      <c r="C543" s="3">
        <v>535</v>
      </c>
      <c r="D543" s="3">
        <v>535</v>
      </c>
      <c r="E543" s="10">
        <v>49.1</v>
      </c>
      <c r="F543" s="17">
        <f t="shared" si="43"/>
        <v>2.7777777777778172E-2</v>
      </c>
      <c r="G543" s="17">
        <f t="shared" si="44"/>
        <v>0.10000000000000142</v>
      </c>
      <c r="R543">
        <f t="shared" si="40"/>
        <v>0</v>
      </c>
      <c r="S543">
        <f t="shared" si="41"/>
        <v>49.1</v>
      </c>
      <c r="T543">
        <f t="shared" si="42"/>
        <v>13.638888888888889</v>
      </c>
    </row>
    <row r="544" spans="2:20" x14ac:dyDescent="0.2">
      <c r="B544" s="3" t="s">
        <v>47</v>
      </c>
      <c r="C544" s="3">
        <v>536</v>
      </c>
      <c r="D544" s="3">
        <v>536</v>
      </c>
      <c r="E544" s="10">
        <v>49.1</v>
      </c>
      <c r="F544" s="17">
        <f t="shared" si="43"/>
        <v>-1.3888888888889086E-2</v>
      </c>
      <c r="G544" s="17">
        <f t="shared" si="44"/>
        <v>-5.0000000000000711E-2</v>
      </c>
      <c r="R544">
        <f t="shared" si="40"/>
        <v>0</v>
      </c>
      <c r="S544">
        <f t="shared" si="41"/>
        <v>49.1</v>
      </c>
      <c r="T544">
        <f t="shared" si="42"/>
        <v>13.638888888888889</v>
      </c>
    </row>
    <row r="545" spans="2:20" x14ac:dyDescent="0.2">
      <c r="B545" s="3" t="s">
        <v>47</v>
      </c>
      <c r="C545" s="3">
        <v>537</v>
      </c>
      <c r="D545" s="3">
        <v>537</v>
      </c>
      <c r="E545" s="10">
        <v>49</v>
      </c>
      <c r="F545" s="17">
        <f t="shared" si="43"/>
        <v>-4.1666666666667261E-2</v>
      </c>
      <c r="G545" s="17">
        <f t="shared" si="44"/>
        <v>-0.15000000000000213</v>
      </c>
      <c r="R545">
        <f t="shared" si="40"/>
        <v>0</v>
      </c>
      <c r="S545">
        <f t="shared" si="41"/>
        <v>49</v>
      </c>
      <c r="T545">
        <f t="shared" si="42"/>
        <v>13.611111111111111</v>
      </c>
    </row>
    <row r="546" spans="2:20" x14ac:dyDescent="0.2">
      <c r="B546" s="3" t="s">
        <v>47</v>
      </c>
      <c r="C546" s="3">
        <v>538</v>
      </c>
      <c r="D546" s="3">
        <v>538</v>
      </c>
      <c r="E546" s="10">
        <v>48.8</v>
      </c>
      <c r="F546" s="17">
        <f t="shared" si="43"/>
        <v>-5.5555555555555358E-2</v>
      </c>
      <c r="G546" s="17">
        <f t="shared" si="44"/>
        <v>-0.19999999999999929</v>
      </c>
      <c r="R546">
        <f t="shared" si="40"/>
        <v>0</v>
      </c>
      <c r="S546">
        <f t="shared" si="41"/>
        <v>48.8</v>
      </c>
      <c r="T546">
        <f t="shared" si="42"/>
        <v>13.555555555555554</v>
      </c>
    </row>
    <row r="547" spans="2:20" x14ac:dyDescent="0.2">
      <c r="B547" s="3" t="s">
        <v>47</v>
      </c>
      <c r="C547" s="3">
        <v>539</v>
      </c>
      <c r="D547" s="3">
        <v>539</v>
      </c>
      <c r="E547" s="10">
        <v>48.6</v>
      </c>
      <c r="F547" s="17">
        <f t="shared" si="43"/>
        <v>-4.1666666666666269E-2</v>
      </c>
      <c r="G547" s="17">
        <f t="shared" si="44"/>
        <v>-0.14999999999999858</v>
      </c>
      <c r="R547">
        <f t="shared" si="40"/>
        <v>0</v>
      </c>
      <c r="S547">
        <f t="shared" si="41"/>
        <v>48.6</v>
      </c>
      <c r="T547">
        <f t="shared" si="42"/>
        <v>13.5</v>
      </c>
    </row>
    <row r="548" spans="2:20" x14ac:dyDescent="0.2">
      <c r="B548" s="3" t="s">
        <v>47</v>
      </c>
      <c r="C548" s="3">
        <v>540</v>
      </c>
      <c r="D548" s="3">
        <v>540</v>
      </c>
      <c r="E548" s="10">
        <v>48.5</v>
      </c>
      <c r="F548" s="17">
        <f t="shared" si="43"/>
        <v>0</v>
      </c>
      <c r="G548" s="17">
        <f t="shared" si="44"/>
        <v>0</v>
      </c>
      <c r="R548">
        <f t="shared" si="40"/>
        <v>0</v>
      </c>
      <c r="S548">
        <f t="shared" si="41"/>
        <v>48.5</v>
      </c>
      <c r="T548">
        <f t="shared" si="42"/>
        <v>13.472222222222221</v>
      </c>
    </row>
    <row r="549" spans="2:20" x14ac:dyDescent="0.2">
      <c r="B549" s="3" t="s">
        <v>47</v>
      </c>
      <c r="C549" s="3">
        <v>541</v>
      </c>
      <c r="D549" s="3">
        <v>541</v>
      </c>
      <c r="E549" s="10">
        <v>48.6</v>
      </c>
      <c r="F549" s="17">
        <f t="shared" si="43"/>
        <v>2.7777777777778172E-2</v>
      </c>
      <c r="G549" s="17">
        <f t="shared" si="44"/>
        <v>0.10000000000000142</v>
      </c>
      <c r="R549">
        <f t="shared" si="40"/>
        <v>0</v>
      </c>
      <c r="S549">
        <f t="shared" si="41"/>
        <v>48.6</v>
      </c>
      <c r="T549">
        <f t="shared" si="42"/>
        <v>13.5</v>
      </c>
    </row>
    <row r="550" spans="2:20" x14ac:dyDescent="0.2">
      <c r="B550" s="3" t="s">
        <v>47</v>
      </c>
      <c r="C550" s="3">
        <v>542</v>
      </c>
      <c r="D550" s="3">
        <v>542</v>
      </c>
      <c r="E550" s="10">
        <v>48.7</v>
      </c>
      <c r="F550" s="17">
        <f t="shared" si="43"/>
        <v>0</v>
      </c>
      <c r="G550" s="17">
        <f t="shared" si="44"/>
        <v>0</v>
      </c>
      <c r="R550">
        <f t="shared" si="40"/>
        <v>0</v>
      </c>
      <c r="S550">
        <f t="shared" si="41"/>
        <v>48.7</v>
      </c>
      <c r="T550">
        <f t="shared" si="42"/>
        <v>13.527777777777779</v>
      </c>
    </row>
    <row r="551" spans="2:20" x14ac:dyDescent="0.2">
      <c r="B551" s="3" t="s">
        <v>47</v>
      </c>
      <c r="C551" s="3">
        <v>543</v>
      </c>
      <c r="D551" s="3">
        <v>543</v>
      </c>
      <c r="E551" s="10">
        <v>48.6</v>
      </c>
      <c r="F551" s="17">
        <f t="shared" si="43"/>
        <v>-6.9444444444444448E-2</v>
      </c>
      <c r="G551" s="17">
        <f t="shared" si="44"/>
        <v>-0.25</v>
      </c>
      <c r="R551">
        <f t="shared" si="40"/>
        <v>0</v>
      </c>
      <c r="S551">
        <f t="shared" si="41"/>
        <v>48.6</v>
      </c>
      <c r="T551">
        <f t="shared" si="42"/>
        <v>13.5</v>
      </c>
    </row>
    <row r="552" spans="2:20" x14ac:dyDescent="0.2">
      <c r="B552" s="3" t="s">
        <v>47</v>
      </c>
      <c r="C552" s="3">
        <v>544</v>
      </c>
      <c r="D552" s="3">
        <v>544</v>
      </c>
      <c r="E552" s="10">
        <v>48.2</v>
      </c>
      <c r="F552" s="17">
        <f t="shared" si="43"/>
        <v>-0.15277777777777798</v>
      </c>
      <c r="G552" s="17">
        <f t="shared" si="44"/>
        <v>-0.55000000000000071</v>
      </c>
      <c r="R552">
        <f t="shared" si="40"/>
        <v>0</v>
      </c>
      <c r="S552">
        <f t="shared" si="41"/>
        <v>48.2</v>
      </c>
      <c r="T552">
        <f t="shared" si="42"/>
        <v>13.388888888888889</v>
      </c>
    </row>
    <row r="553" spans="2:20" x14ac:dyDescent="0.2">
      <c r="B553" s="3" t="s">
        <v>47</v>
      </c>
      <c r="C553" s="3">
        <v>545</v>
      </c>
      <c r="D553" s="3">
        <v>545</v>
      </c>
      <c r="E553" s="10">
        <v>47.5</v>
      </c>
      <c r="F553" s="17">
        <f t="shared" si="43"/>
        <v>-0.20833333333333331</v>
      </c>
      <c r="G553" s="17">
        <f t="shared" si="44"/>
        <v>-0.75</v>
      </c>
      <c r="R553">
        <f t="shared" si="40"/>
        <v>0</v>
      </c>
      <c r="S553">
        <f t="shared" si="41"/>
        <v>47.5</v>
      </c>
      <c r="T553">
        <f t="shared" si="42"/>
        <v>13.194444444444445</v>
      </c>
    </row>
    <row r="554" spans="2:20" x14ac:dyDescent="0.2">
      <c r="B554" s="3" t="s">
        <v>47</v>
      </c>
      <c r="C554" s="3">
        <v>546</v>
      </c>
      <c r="D554" s="3">
        <v>546</v>
      </c>
      <c r="E554" s="10">
        <v>46.7</v>
      </c>
      <c r="F554" s="17">
        <f t="shared" si="43"/>
        <v>-0.24999999999999961</v>
      </c>
      <c r="G554" s="17">
        <f t="shared" si="44"/>
        <v>-0.89999999999999858</v>
      </c>
      <c r="R554">
        <f t="shared" si="40"/>
        <v>0</v>
      </c>
      <c r="S554">
        <f t="shared" si="41"/>
        <v>46.7</v>
      </c>
      <c r="T554">
        <f t="shared" si="42"/>
        <v>12.972222222222223</v>
      </c>
    </row>
    <row r="555" spans="2:20" x14ac:dyDescent="0.2">
      <c r="B555" s="3" t="s">
        <v>47</v>
      </c>
      <c r="C555" s="3">
        <v>547</v>
      </c>
      <c r="D555" s="3">
        <v>547</v>
      </c>
      <c r="E555" s="10">
        <v>45.7</v>
      </c>
      <c r="F555" s="17">
        <f t="shared" si="43"/>
        <v>-0.29166666666666685</v>
      </c>
      <c r="G555" s="17">
        <f t="shared" si="44"/>
        <v>-1.0500000000000007</v>
      </c>
      <c r="R555">
        <f t="shared" si="40"/>
        <v>0</v>
      </c>
      <c r="S555">
        <f t="shared" si="41"/>
        <v>45.7</v>
      </c>
      <c r="T555">
        <f t="shared" si="42"/>
        <v>12.694444444444445</v>
      </c>
    </row>
    <row r="556" spans="2:20" x14ac:dyDescent="0.2">
      <c r="B556" s="3" t="s">
        <v>47</v>
      </c>
      <c r="C556" s="3">
        <v>548</v>
      </c>
      <c r="D556" s="3">
        <v>548</v>
      </c>
      <c r="E556" s="10">
        <v>44.6</v>
      </c>
      <c r="F556" s="17">
        <f t="shared" si="43"/>
        <v>-0.38888888888888945</v>
      </c>
      <c r="G556" s="17">
        <f t="shared" si="44"/>
        <v>-1.4000000000000021</v>
      </c>
      <c r="R556">
        <f t="shared" si="40"/>
        <v>0</v>
      </c>
      <c r="S556">
        <f t="shared" si="41"/>
        <v>44.6</v>
      </c>
      <c r="T556">
        <f t="shared" si="42"/>
        <v>12.388888888888889</v>
      </c>
    </row>
    <row r="557" spans="2:20" x14ac:dyDescent="0.2">
      <c r="B557" s="3" t="s">
        <v>47</v>
      </c>
      <c r="C557" s="3">
        <v>549</v>
      </c>
      <c r="D557" s="3">
        <v>549</v>
      </c>
      <c r="E557" s="10">
        <v>42.9</v>
      </c>
      <c r="F557" s="17">
        <f t="shared" si="43"/>
        <v>-0.52777777777777835</v>
      </c>
      <c r="G557" s="17">
        <f t="shared" si="44"/>
        <v>-1.9000000000000021</v>
      </c>
      <c r="R557">
        <f t="shared" si="40"/>
        <v>0</v>
      </c>
      <c r="S557">
        <f t="shared" si="41"/>
        <v>42.9</v>
      </c>
      <c r="T557">
        <f t="shared" si="42"/>
        <v>11.916666666666666</v>
      </c>
    </row>
    <row r="558" spans="2:20" x14ac:dyDescent="0.2">
      <c r="B558" s="3" t="s">
        <v>47</v>
      </c>
      <c r="C558" s="3">
        <v>550</v>
      </c>
      <c r="D558" s="3">
        <v>550</v>
      </c>
      <c r="E558" s="10">
        <v>40.799999999999997</v>
      </c>
      <c r="F558" s="17">
        <f t="shared" si="43"/>
        <v>-0.65277777777777712</v>
      </c>
      <c r="G558" s="17">
        <f t="shared" si="44"/>
        <v>-2.3499999999999979</v>
      </c>
      <c r="R558">
        <f t="shared" si="40"/>
        <v>0</v>
      </c>
      <c r="S558">
        <f t="shared" si="41"/>
        <v>40.799999999999997</v>
      </c>
      <c r="T558">
        <f t="shared" si="42"/>
        <v>11.333333333333332</v>
      </c>
    </row>
    <row r="559" spans="2:20" x14ac:dyDescent="0.2">
      <c r="B559" s="3" t="s">
        <v>47</v>
      </c>
      <c r="C559" s="3">
        <v>551</v>
      </c>
      <c r="D559" s="3">
        <v>551</v>
      </c>
      <c r="E559" s="10">
        <v>38.200000000000003</v>
      </c>
      <c r="F559" s="17">
        <f t="shared" si="43"/>
        <v>-0.76388888888888884</v>
      </c>
      <c r="G559" s="17">
        <f t="shared" si="44"/>
        <v>-2.75</v>
      </c>
      <c r="R559">
        <f t="shared" si="40"/>
        <v>0</v>
      </c>
      <c r="S559">
        <f t="shared" si="41"/>
        <v>38.200000000000003</v>
      </c>
      <c r="T559">
        <f t="shared" si="42"/>
        <v>10.611111111111112</v>
      </c>
    </row>
    <row r="560" spans="2:20" x14ac:dyDescent="0.2">
      <c r="B560" s="3" t="s">
        <v>47</v>
      </c>
      <c r="C560" s="3">
        <v>552</v>
      </c>
      <c r="D560" s="3">
        <v>552</v>
      </c>
      <c r="E560" s="10">
        <v>35.299999999999997</v>
      </c>
      <c r="F560" s="17">
        <f t="shared" si="43"/>
        <v>-0.88888888888888917</v>
      </c>
      <c r="G560" s="17">
        <f t="shared" si="44"/>
        <v>-3.2000000000000011</v>
      </c>
      <c r="R560">
        <f t="shared" si="40"/>
        <v>0</v>
      </c>
      <c r="S560">
        <f t="shared" si="41"/>
        <v>35.299999999999997</v>
      </c>
      <c r="T560">
        <f t="shared" si="42"/>
        <v>9.8055555555555554</v>
      </c>
    </row>
    <row r="561" spans="2:20" x14ac:dyDescent="0.2">
      <c r="B561" s="3" t="s">
        <v>47</v>
      </c>
      <c r="C561" s="3">
        <v>553</v>
      </c>
      <c r="D561" s="3">
        <v>553</v>
      </c>
      <c r="E561" s="10">
        <v>31.8</v>
      </c>
      <c r="F561" s="17">
        <f t="shared" si="43"/>
        <v>-0.9166666666666663</v>
      </c>
      <c r="G561" s="17">
        <f t="shared" si="44"/>
        <v>-3.2999999999999989</v>
      </c>
      <c r="R561">
        <f t="shared" si="40"/>
        <v>0</v>
      </c>
      <c r="S561">
        <f t="shared" si="41"/>
        <v>31.8</v>
      </c>
      <c r="T561">
        <f t="shared" si="42"/>
        <v>8.8333333333333339</v>
      </c>
    </row>
    <row r="562" spans="2:20" x14ac:dyDescent="0.2">
      <c r="B562" s="3" t="s">
        <v>47</v>
      </c>
      <c r="C562" s="3">
        <v>554</v>
      </c>
      <c r="D562" s="3">
        <v>554</v>
      </c>
      <c r="E562" s="10">
        <v>28.7</v>
      </c>
      <c r="F562" s="17">
        <f t="shared" si="43"/>
        <v>-0.83333333333333326</v>
      </c>
      <c r="G562" s="17">
        <f t="shared" si="44"/>
        <v>-3</v>
      </c>
      <c r="R562">
        <f t="shared" si="40"/>
        <v>0</v>
      </c>
      <c r="S562">
        <f t="shared" si="41"/>
        <v>28.7</v>
      </c>
      <c r="T562">
        <f t="shared" si="42"/>
        <v>7.9722222222222214</v>
      </c>
    </row>
    <row r="563" spans="2:20" x14ac:dyDescent="0.2">
      <c r="B563" s="3" t="s">
        <v>47</v>
      </c>
      <c r="C563" s="3">
        <v>555</v>
      </c>
      <c r="D563" s="3">
        <v>555</v>
      </c>
      <c r="E563" s="10">
        <v>25.8</v>
      </c>
      <c r="F563" s="17">
        <f t="shared" si="43"/>
        <v>-0.80555555555555558</v>
      </c>
      <c r="G563" s="17">
        <f t="shared" si="44"/>
        <v>-2.9000000000000004</v>
      </c>
      <c r="R563">
        <f t="shared" si="40"/>
        <v>0</v>
      </c>
      <c r="S563">
        <f t="shared" si="41"/>
        <v>25.8</v>
      </c>
      <c r="T563">
        <f t="shared" si="42"/>
        <v>7.166666666666667</v>
      </c>
    </row>
    <row r="564" spans="2:20" x14ac:dyDescent="0.2">
      <c r="B564" s="3" t="s">
        <v>47</v>
      </c>
      <c r="C564" s="3">
        <v>556</v>
      </c>
      <c r="D564" s="3">
        <v>556</v>
      </c>
      <c r="E564" s="10">
        <v>22.9</v>
      </c>
      <c r="F564" s="17">
        <f t="shared" si="43"/>
        <v>-0.7777777777777779</v>
      </c>
      <c r="G564" s="17">
        <f t="shared" si="44"/>
        <v>-2.8000000000000007</v>
      </c>
      <c r="R564">
        <f t="shared" si="40"/>
        <v>0</v>
      </c>
      <c r="S564">
        <f t="shared" si="41"/>
        <v>22.9</v>
      </c>
      <c r="T564">
        <f t="shared" si="42"/>
        <v>6.3611111111111107</v>
      </c>
    </row>
    <row r="565" spans="2:20" x14ac:dyDescent="0.2">
      <c r="B565" s="3" t="s">
        <v>47</v>
      </c>
      <c r="C565" s="3">
        <v>557</v>
      </c>
      <c r="D565" s="3">
        <v>557</v>
      </c>
      <c r="E565" s="10">
        <v>20.2</v>
      </c>
      <c r="F565" s="17">
        <f t="shared" si="43"/>
        <v>-0.70833333333333304</v>
      </c>
      <c r="G565" s="17">
        <f t="shared" si="44"/>
        <v>-2.5499999999999989</v>
      </c>
      <c r="R565">
        <f t="shared" si="40"/>
        <v>0</v>
      </c>
      <c r="S565">
        <f t="shared" si="41"/>
        <v>20.2</v>
      </c>
      <c r="T565">
        <f t="shared" si="42"/>
        <v>5.6111111111111107</v>
      </c>
    </row>
    <row r="566" spans="2:20" x14ac:dyDescent="0.2">
      <c r="B566" s="3" t="s">
        <v>47</v>
      </c>
      <c r="C566" s="3">
        <v>558</v>
      </c>
      <c r="D566" s="3">
        <v>558</v>
      </c>
      <c r="E566" s="10">
        <v>17.8</v>
      </c>
      <c r="F566" s="17">
        <f t="shared" si="43"/>
        <v>-0.65277777777777768</v>
      </c>
      <c r="G566" s="17">
        <f t="shared" si="44"/>
        <v>-2.3499999999999996</v>
      </c>
      <c r="R566">
        <f t="shared" si="40"/>
        <v>0</v>
      </c>
      <c r="S566">
        <f t="shared" si="41"/>
        <v>17.8</v>
      </c>
      <c r="T566">
        <f t="shared" si="42"/>
        <v>4.9444444444444446</v>
      </c>
    </row>
    <row r="567" spans="2:20" x14ac:dyDescent="0.2">
      <c r="B567" s="3" t="s">
        <v>47</v>
      </c>
      <c r="C567" s="3">
        <v>559</v>
      </c>
      <c r="D567" s="3">
        <v>559</v>
      </c>
      <c r="E567" s="10">
        <v>15.5</v>
      </c>
      <c r="F567" s="17">
        <f t="shared" si="43"/>
        <v>-0.625</v>
      </c>
      <c r="G567" s="17">
        <f t="shared" si="44"/>
        <v>-2.25</v>
      </c>
      <c r="R567">
        <f t="shared" si="40"/>
        <v>0</v>
      </c>
      <c r="S567">
        <f t="shared" si="41"/>
        <v>15.5</v>
      </c>
      <c r="T567">
        <f t="shared" si="42"/>
        <v>4.3055555555555554</v>
      </c>
    </row>
    <row r="568" spans="2:20" x14ac:dyDescent="0.2">
      <c r="B568" s="3" t="s">
        <v>47</v>
      </c>
      <c r="C568" s="3">
        <v>560</v>
      </c>
      <c r="D568" s="3">
        <v>560</v>
      </c>
      <c r="E568" s="10">
        <v>13.3</v>
      </c>
      <c r="F568" s="17">
        <f t="shared" si="43"/>
        <v>-0.58333333333333326</v>
      </c>
      <c r="G568" s="17">
        <f t="shared" si="44"/>
        <v>-2.0999999999999996</v>
      </c>
      <c r="R568">
        <f t="shared" si="40"/>
        <v>0</v>
      </c>
      <c r="S568">
        <f t="shared" si="41"/>
        <v>13.3</v>
      </c>
      <c r="T568">
        <f t="shared" si="42"/>
        <v>3.6944444444444446</v>
      </c>
    </row>
    <row r="569" spans="2:20" x14ac:dyDescent="0.2">
      <c r="B569" s="3" t="s">
        <v>47</v>
      </c>
      <c r="C569" s="3">
        <v>561</v>
      </c>
      <c r="D569" s="3">
        <v>561</v>
      </c>
      <c r="E569" s="10">
        <v>11.3</v>
      </c>
      <c r="F569" s="17">
        <f t="shared" si="43"/>
        <v>-0.55555555555555558</v>
      </c>
      <c r="G569" s="17">
        <f t="shared" si="44"/>
        <v>-2</v>
      </c>
      <c r="R569">
        <f t="shared" si="40"/>
        <v>0</v>
      </c>
      <c r="S569">
        <f t="shared" si="41"/>
        <v>11.3</v>
      </c>
      <c r="T569">
        <f t="shared" si="42"/>
        <v>3.1388888888888888</v>
      </c>
    </row>
    <row r="570" spans="2:20" x14ac:dyDescent="0.2">
      <c r="B570" s="3" t="s">
        <v>47</v>
      </c>
      <c r="C570" s="3">
        <v>562</v>
      </c>
      <c r="D570" s="3">
        <v>562</v>
      </c>
      <c r="E570" s="10">
        <v>9.3000000000000007</v>
      </c>
      <c r="F570" s="17">
        <f t="shared" si="43"/>
        <v>-0.54166666666666674</v>
      </c>
      <c r="G570" s="17">
        <f t="shared" si="44"/>
        <v>-1.9500000000000002</v>
      </c>
      <c r="R570">
        <f t="shared" si="40"/>
        <v>0</v>
      </c>
      <c r="S570">
        <f t="shared" si="41"/>
        <v>9.3000000000000007</v>
      </c>
      <c r="T570">
        <f t="shared" si="42"/>
        <v>2.5833333333333335</v>
      </c>
    </row>
    <row r="571" spans="2:20" x14ac:dyDescent="0.2">
      <c r="B571" s="3" t="s">
        <v>47</v>
      </c>
      <c r="C571" s="3">
        <v>563</v>
      </c>
      <c r="D571" s="3">
        <v>563</v>
      </c>
      <c r="E571" s="10">
        <v>7.4</v>
      </c>
      <c r="F571" s="17">
        <f t="shared" si="43"/>
        <v>-0.5277777777777779</v>
      </c>
      <c r="G571" s="17">
        <f t="shared" si="44"/>
        <v>-1.9000000000000004</v>
      </c>
      <c r="R571">
        <f t="shared" si="40"/>
        <v>0</v>
      </c>
      <c r="S571">
        <f t="shared" si="41"/>
        <v>7.4</v>
      </c>
      <c r="T571">
        <f t="shared" si="42"/>
        <v>2.0555555555555558</v>
      </c>
    </row>
    <row r="572" spans="2:20" x14ac:dyDescent="0.2">
      <c r="B572" s="3" t="s">
        <v>47</v>
      </c>
      <c r="C572" s="3">
        <v>564</v>
      </c>
      <c r="D572" s="3">
        <v>564</v>
      </c>
      <c r="E572" s="10">
        <v>5.5</v>
      </c>
      <c r="F572" s="17">
        <f t="shared" si="43"/>
        <v>-0.51388888888888895</v>
      </c>
      <c r="G572" s="17">
        <f t="shared" si="44"/>
        <v>-1.85</v>
      </c>
      <c r="R572">
        <f t="shared" si="40"/>
        <v>0</v>
      </c>
      <c r="S572">
        <f t="shared" si="41"/>
        <v>5.5</v>
      </c>
      <c r="T572">
        <f t="shared" si="42"/>
        <v>1.5277777777777777</v>
      </c>
    </row>
    <row r="573" spans="2:20" x14ac:dyDescent="0.2">
      <c r="B573" s="3" t="s">
        <v>47</v>
      </c>
      <c r="C573" s="3">
        <v>565</v>
      </c>
      <c r="D573" s="3">
        <v>565</v>
      </c>
      <c r="E573" s="10">
        <v>3.7</v>
      </c>
      <c r="F573" s="17">
        <f t="shared" si="43"/>
        <v>-0.45833333333333331</v>
      </c>
      <c r="G573" s="17">
        <f t="shared" si="44"/>
        <v>-1.65</v>
      </c>
      <c r="R573">
        <f t="shared" si="40"/>
        <v>0</v>
      </c>
      <c r="S573">
        <f t="shared" si="41"/>
        <v>3.7</v>
      </c>
      <c r="T573">
        <f t="shared" si="42"/>
        <v>1.0277777777777779</v>
      </c>
    </row>
    <row r="574" spans="2:20" x14ac:dyDescent="0.2">
      <c r="B574" s="3" t="s">
        <v>47</v>
      </c>
      <c r="C574" s="3">
        <v>566</v>
      </c>
      <c r="D574" s="3">
        <v>566</v>
      </c>
      <c r="E574" s="10">
        <v>2.2000000000000002</v>
      </c>
      <c r="F574" s="17">
        <f t="shared" si="43"/>
        <v>-0.51388888888888895</v>
      </c>
      <c r="G574" s="17">
        <f t="shared" si="44"/>
        <v>-1.85</v>
      </c>
      <c r="R574">
        <f t="shared" si="40"/>
        <v>0</v>
      </c>
      <c r="S574">
        <f t="shared" si="41"/>
        <v>2.2000000000000002</v>
      </c>
      <c r="T574">
        <f t="shared" si="42"/>
        <v>0.61111111111111116</v>
      </c>
    </row>
    <row r="575" spans="2:20" x14ac:dyDescent="0.2">
      <c r="B575" s="3" t="s">
        <v>47</v>
      </c>
      <c r="C575" s="3">
        <v>567</v>
      </c>
      <c r="D575" s="3">
        <v>567</v>
      </c>
      <c r="E575" s="10">
        <v>0</v>
      </c>
      <c r="F575" s="17">
        <f t="shared" si="43"/>
        <v>-0.30555555555555558</v>
      </c>
      <c r="G575" s="17">
        <f t="shared" si="44"/>
        <v>-1.1000000000000001</v>
      </c>
      <c r="R575">
        <f t="shared" si="40"/>
        <v>1</v>
      </c>
      <c r="S575" t="str">
        <f t="shared" si="41"/>
        <v/>
      </c>
      <c r="T575">
        <f t="shared" si="42"/>
        <v>0</v>
      </c>
    </row>
    <row r="576" spans="2:20" x14ac:dyDescent="0.2">
      <c r="B576" s="3" t="s">
        <v>47</v>
      </c>
      <c r="C576" s="3">
        <v>568</v>
      </c>
      <c r="D576" s="3">
        <v>568</v>
      </c>
      <c r="E576" s="10">
        <v>0</v>
      </c>
      <c r="F576" s="17">
        <f t="shared" si="43"/>
        <v>0</v>
      </c>
      <c r="G576" s="17">
        <f t="shared" si="44"/>
        <v>0</v>
      </c>
      <c r="R576">
        <f t="shared" si="40"/>
        <v>1</v>
      </c>
      <c r="S576" t="str">
        <f t="shared" si="41"/>
        <v/>
      </c>
      <c r="T576">
        <f t="shared" si="42"/>
        <v>0</v>
      </c>
    </row>
    <row r="577" spans="2:20" x14ac:dyDescent="0.2">
      <c r="B577" s="3" t="s">
        <v>47</v>
      </c>
      <c r="C577" s="3">
        <v>569</v>
      </c>
      <c r="D577" s="3">
        <v>569</v>
      </c>
      <c r="E577" s="10">
        <v>0</v>
      </c>
      <c r="F577" s="17">
        <f t="shared" si="43"/>
        <v>0</v>
      </c>
      <c r="G577" s="17">
        <f t="shared" si="44"/>
        <v>0</v>
      </c>
      <c r="R577">
        <f t="shared" si="40"/>
        <v>1</v>
      </c>
      <c r="S577" t="str">
        <f t="shared" si="41"/>
        <v/>
      </c>
      <c r="T577">
        <f t="shared" si="42"/>
        <v>0</v>
      </c>
    </row>
    <row r="578" spans="2:20" x14ac:dyDescent="0.2">
      <c r="B578" s="3" t="s">
        <v>47</v>
      </c>
      <c r="C578" s="3">
        <v>570</v>
      </c>
      <c r="D578" s="3">
        <v>570</v>
      </c>
      <c r="E578" s="10">
        <v>0</v>
      </c>
      <c r="F578" s="17">
        <f t="shared" si="43"/>
        <v>0</v>
      </c>
      <c r="G578" s="17">
        <f t="shared" si="44"/>
        <v>0</v>
      </c>
      <c r="R578">
        <f t="shared" si="40"/>
        <v>1</v>
      </c>
      <c r="S578" t="str">
        <f t="shared" si="41"/>
        <v/>
      </c>
      <c r="T578">
        <f t="shared" si="42"/>
        <v>0</v>
      </c>
    </row>
    <row r="579" spans="2:20" x14ac:dyDescent="0.2">
      <c r="B579" s="3" t="s">
        <v>47</v>
      </c>
      <c r="C579" s="3">
        <v>571</v>
      </c>
      <c r="D579" s="3">
        <v>571</v>
      </c>
      <c r="E579" s="10">
        <v>0</v>
      </c>
      <c r="F579" s="17">
        <f t="shared" si="43"/>
        <v>0</v>
      </c>
      <c r="G579" s="17">
        <f t="shared" si="44"/>
        <v>0</v>
      </c>
      <c r="R579">
        <f t="shared" si="40"/>
        <v>1</v>
      </c>
      <c r="S579" t="str">
        <f t="shared" si="41"/>
        <v/>
      </c>
      <c r="T579">
        <f t="shared" si="42"/>
        <v>0</v>
      </c>
    </row>
    <row r="580" spans="2:20" x14ac:dyDescent="0.2">
      <c r="B580" s="3" t="s">
        <v>47</v>
      </c>
      <c r="C580" s="3">
        <v>572</v>
      </c>
      <c r="D580" s="3">
        <v>572</v>
      </c>
      <c r="E580" s="10">
        <v>0</v>
      </c>
      <c r="F580" s="17">
        <f t="shared" si="43"/>
        <v>0</v>
      </c>
      <c r="G580" s="17">
        <f t="shared" si="44"/>
        <v>0</v>
      </c>
      <c r="R580">
        <f t="shared" si="40"/>
        <v>1</v>
      </c>
      <c r="S580" t="str">
        <f t="shared" si="41"/>
        <v/>
      </c>
      <c r="T580">
        <f t="shared" si="42"/>
        <v>0</v>
      </c>
    </row>
    <row r="581" spans="2:20" x14ac:dyDescent="0.2">
      <c r="B581" s="3" t="s">
        <v>47</v>
      </c>
      <c r="C581" s="3">
        <v>573</v>
      </c>
      <c r="D581" s="3">
        <v>573</v>
      </c>
      <c r="E581" s="10">
        <v>0</v>
      </c>
      <c r="F581" s="17">
        <f t="shared" si="43"/>
        <v>0</v>
      </c>
      <c r="G581" s="17">
        <f t="shared" si="44"/>
        <v>0</v>
      </c>
      <c r="R581">
        <f t="shared" si="40"/>
        <v>1</v>
      </c>
      <c r="S581" t="str">
        <f t="shared" si="41"/>
        <v/>
      </c>
      <c r="T581">
        <f t="shared" si="42"/>
        <v>0</v>
      </c>
    </row>
    <row r="582" spans="2:20" x14ac:dyDescent="0.2">
      <c r="B582" s="3" t="s">
        <v>47</v>
      </c>
      <c r="C582" s="3">
        <v>574</v>
      </c>
      <c r="D582" s="3">
        <v>574</v>
      </c>
      <c r="E582" s="10">
        <v>0</v>
      </c>
      <c r="F582" s="17">
        <f t="shared" si="43"/>
        <v>0</v>
      </c>
      <c r="G582" s="17">
        <f t="shared" si="44"/>
        <v>0</v>
      </c>
      <c r="R582">
        <f t="shared" si="40"/>
        <v>1</v>
      </c>
      <c r="S582" t="str">
        <f t="shared" si="41"/>
        <v/>
      </c>
      <c r="T582">
        <f t="shared" si="42"/>
        <v>0</v>
      </c>
    </row>
    <row r="583" spans="2:20" x14ac:dyDescent="0.2">
      <c r="B583" s="3" t="s">
        <v>47</v>
      </c>
      <c r="C583" s="3">
        <v>575</v>
      </c>
      <c r="D583" s="3">
        <v>575</v>
      </c>
      <c r="E583" s="10">
        <v>0</v>
      </c>
      <c r="F583" s="17">
        <f t="shared" si="43"/>
        <v>0</v>
      </c>
      <c r="G583" s="17">
        <f t="shared" si="44"/>
        <v>0</v>
      </c>
      <c r="R583">
        <f t="shared" si="40"/>
        <v>1</v>
      </c>
      <c r="S583" t="str">
        <f t="shared" si="41"/>
        <v/>
      </c>
      <c r="T583">
        <f t="shared" si="42"/>
        <v>0</v>
      </c>
    </row>
    <row r="584" spans="2:20" x14ac:dyDescent="0.2">
      <c r="B584" s="3" t="s">
        <v>47</v>
      </c>
      <c r="C584" s="3">
        <v>576</v>
      </c>
      <c r="D584" s="3">
        <v>576</v>
      </c>
      <c r="E584" s="10">
        <v>0</v>
      </c>
      <c r="F584" s="17">
        <f t="shared" si="43"/>
        <v>0</v>
      </c>
      <c r="G584" s="17">
        <f t="shared" si="44"/>
        <v>0</v>
      </c>
      <c r="R584">
        <f t="shared" ref="R584:R647" si="45">IF(E584&lt;1,1,0)</f>
        <v>1</v>
      </c>
      <c r="S584" t="str">
        <f t="shared" ref="S584:S647" si="46">IF(R584=1,"",E584)</f>
        <v/>
      </c>
      <c r="T584">
        <f t="shared" ref="T584:T647" si="47">E584/3.6</f>
        <v>0</v>
      </c>
    </row>
    <row r="585" spans="2:20" x14ac:dyDescent="0.2">
      <c r="B585" s="3" t="s">
        <v>47</v>
      </c>
      <c r="C585" s="3">
        <v>577</v>
      </c>
      <c r="D585" s="3">
        <v>577</v>
      </c>
      <c r="E585" s="10">
        <v>0</v>
      </c>
      <c r="F585" s="17">
        <f t="shared" si="43"/>
        <v>0</v>
      </c>
      <c r="G585" s="17">
        <f t="shared" si="44"/>
        <v>0</v>
      </c>
      <c r="R585">
        <f t="shared" si="45"/>
        <v>1</v>
      </c>
      <c r="S585" t="str">
        <f t="shared" si="46"/>
        <v/>
      </c>
      <c r="T585">
        <f t="shared" si="47"/>
        <v>0</v>
      </c>
    </row>
    <row r="586" spans="2:20" x14ac:dyDescent="0.2">
      <c r="B586" s="3" t="s">
        <v>47</v>
      </c>
      <c r="C586" s="3">
        <v>578</v>
      </c>
      <c r="D586" s="3">
        <v>578</v>
      </c>
      <c r="E586" s="10">
        <v>0</v>
      </c>
      <c r="F586" s="17">
        <f t="shared" si="43"/>
        <v>0</v>
      </c>
      <c r="G586" s="17">
        <f t="shared" si="44"/>
        <v>0</v>
      </c>
      <c r="R586">
        <f t="shared" si="45"/>
        <v>1</v>
      </c>
      <c r="S586" t="str">
        <f t="shared" si="46"/>
        <v/>
      </c>
      <c r="T586">
        <f t="shared" si="47"/>
        <v>0</v>
      </c>
    </row>
    <row r="587" spans="2:20" x14ac:dyDescent="0.2">
      <c r="B587" s="3" t="s">
        <v>47</v>
      </c>
      <c r="C587" s="3">
        <v>579</v>
      </c>
      <c r="D587" s="3">
        <v>579</v>
      </c>
      <c r="E587" s="10">
        <v>0</v>
      </c>
      <c r="F587" s="17">
        <f t="shared" si="43"/>
        <v>0</v>
      </c>
      <c r="G587" s="17">
        <f t="shared" si="44"/>
        <v>0</v>
      </c>
      <c r="R587">
        <f t="shared" si="45"/>
        <v>1</v>
      </c>
      <c r="S587" t="str">
        <f t="shared" si="46"/>
        <v/>
      </c>
      <c r="T587">
        <f t="shared" si="47"/>
        <v>0</v>
      </c>
    </row>
    <row r="588" spans="2:20" x14ac:dyDescent="0.2">
      <c r="B588" s="3" t="s">
        <v>47</v>
      </c>
      <c r="C588" s="3">
        <v>580</v>
      </c>
      <c r="D588" s="3">
        <v>580</v>
      </c>
      <c r="E588" s="10">
        <v>0</v>
      </c>
      <c r="F588" s="17">
        <f t="shared" si="43"/>
        <v>0</v>
      </c>
      <c r="G588" s="17">
        <f t="shared" si="44"/>
        <v>0</v>
      </c>
      <c r="R588">
        <f t="shared" si="45"/>
        <v>1</v>
      </c>
      <c r="S588" t="str">
        <f t="shared" si="46"/>
        <v/>
      </c>
      <c r="T588">
        <f t="shared" si="47"/>
        <v>0</v>
      </c>
    </row>
    <row r="589" spans="2:20" x14ac:dyDescent="0.2">
      <c r="B589" s="3" t="s">
        <v>47</v>
      </c>
      <c r="C589" s="3">
        <v>581</v>
      </c>
      <c r="D589" s="3">
        <v>581</v>
      </c>
      <c r="E589" s="10">
        <v>0</v>
      </c>
      <c r="F589" s="17">
        <f t="shared" si="43"/>
        <v>0</v>
      </c>
      <c r="G589" s="17">
        <f t="shared" si="44"/>
        <v>0</v>
      </c>
      <c r="R589">
        <f t="shared" si="45"/>
        <v>1</v>
      </c>
      <c r="S589" t="str">
        <f t="shared" si="46"/>
        <v/>
      </c>
      <c r="T589">
        <f t="shared" si="47"/>
        <v>0</v>
      </c>
    </row>
    <row r="590" spans="2:20" x14ac:dyDescent="0.2">
      <c r="B590" s="3" t="s">
        <v>47</v>
      </c>
      <c r="C590" s="3">
        <v>582</v>
      </c>
      <c r="D590" s="3">
        <v>582</v>
      </c>
      <c r="E590" s="10">
        <v>0</v>
      </c>
      <c r="F590" s="17">
        <f t="shared" ref="F590:F653" si="48">($E591-$E589)/2/3.6</f>
        <v>0</v>
      </c>
      <c r="G590" s="17">
        <f t="shared" ref="G590:G653" si="49">($E591-$E589)/2</f>
        <v>0</v>
      </c>
      <c r="R590">
        <f t="shared" si="45"/>
        <v>1</v>
      </c>
      <c r="S590" t="str">
        <f t="shared" si="46"/>
        <v/>
      </c>
      <c r="T590">
        <f t="shared" si="47"/>
        <v>0</v>
      </c>
    </row>
    <row r="591" spans="2:20" x14ac:dyDescent="0.2">
      <c r="B591" s="3" t="s">
        <v>47</v>
      </c>
      <c r="C591" s="3">
        <v>583</v>
      </c>
      <c r="D591" s="3">
        <v>583</v>
      </c>
      <c r="E591" s="10">
        <v>0</v>
      </c>
      <c r="F591" s="17">
        <f t="shared" si="48"/>
        <v>0</v>
      </c>
      <c r="G591" s="17">
        <f t="shared" si="49"/>
        <v>0</v>
      </c>
      <c r="R591">
        <f t="shared" si="45"/>
        <v>1</v>
      </c>
      <c r="S591" t="str">
        <f t="shared" si="46"/>
        <v/>
      </c>
      <c r="T591">
        <f t="shared" si="47"/>
        <v>0</v>
      </c>
    </row>
    <row r="592" spans="2:20" x14ac:dyDescent="0.2">
      <c r="B592" s="3" t="s">
        <v>47</v>
      </c>
      <c r="C592" s="3">
        <v>584</v>
      </c>
      <c r="D592" s="3">
        <v>584</v>
      </c>
      <c r="E592" s="10">
        <v>0</v>
      </c>
      <c r="F592" s="17">
        <f t="shared" si="48"/>
        <v>0</v>
      </c>
      <c r="G592" s="17">
        <f t="shared" si="49"/>
        <v>0</v>
      </c>
      <c r="R592">
        <f t="shared" si="45"/>
        <v>1</v>
      </c>
      <c r="S592" t="str">
        <f t="shared" si="46"/>
        <v/>
      </c>
      <c r="T592">
        <f t="shared" si="47"/>
        <v>0</v>
      </c>
    </row>
    <row r="593" spans="2:20" x14ac:dyDescent="0.2">
      <c r="B593" s="3" t="s">
        <v>47</v>
      </c>
      <c r="C593" s="3">
        <v>585</v>
      </c>
      <c r="D593" s="3">
        <v>585</v>
      </c>
      <c r="E593" s="10">
        <v>0</v>
      </c>
      <c r="F593" s="17">
        <f t="shared" si="48"/>
        <v>0</v>
      </c>
      <c r="G593" s="17">
        <f t="shared" si="49"/>
        <v>0</v>
      </c>
      <c r="R593">
        <f t="shared" si="45"/>
        <v>1</v>
      </c>
      <c r="S593" t="str">
        <f t="shared" si="46"/>
        <v/>
      </c>
      <c r="T593">
        <f t="shared" si="47"/>
        <v>0</v>
      </c>
    </row>
    <row r="594" spans="2:20" x14ac:dyDescent="0.2">
      <c r="B594" s="3" t="s">
        <v>47</v>
      </c>
      <c r="C594" s="3">
        <v>586</v>
      </c>
      <c r="D594" s="3">
        <v>586</v>
      </c>
      <c r="E594" s="10">
        <v>0</v>
      </c>
      <c r="F594" s="17">
        <f t="shared" si="48"/>
        <v>0</v>
      </c>
      <c r="G594" s="17">
        <f t="shared" si="49"/>
        <v>0</v>
      </c>
      <c r="R594">
        <f t="shared" si="45"/>
        <v>1</v>
      </c>
      <c r="S594" t="str">
        <f t="shared" si="46"/>
        <v/>
      </c>
      <c r="T594">
        <f t="shared" si="47"/>
        <v>0</v>
      </c>
    </row>
    <row r="595" spans="2:20" x14ac:dyDescent="0.2">
      <c r="B595" s="3" t="s">
        <v>47</v>
      </c>
      <c r="C595" s="3">
        <v>587</v>
      </c>
      <c r="D595" s="3">
        <v>587</v>
      </c>
      <c r="E595" s="10">
        <v>0</v>
      </c>
      <c r="F595" s="17">
        <f t="shared" si="48"/>
        <v>0</v>
      </c>
      <c r="G595" s="17">
        <f t="shared" si="49"/>
        <v>0</v>
      </c>
      <c r="R595">
        <f t="shared" si="45"/>
        <v>1</v>
      </c>
      <c r="S595" t="str">
        <f t="shared" si="46"/>
        <v/>
      </c>
      <c r="T595">
        <f t="shared" si="47"/>
        <v>0</v>
      </c>
    </row>
    <row r="596" spans="2:20" x14ac:dyDescent="0.2">
      <c r="B596" s="3" t="s">
        <v>47</v>
      </c>
      <c r="C596" s="3">
        <v>588</v>
      </c>
      <c r="D596" s="3">
        <v>588</v>
      </c>
      <c r="E596" s="10">
        <v>0</v>
      </c>
      <c r="F596" s="17">
        <f t="shared" si="48"/>
        <v>0</v>
      </c>
      <c r="G596" s="17">
        <f t="shared" si="49"/>
        <v>0</v>
      </c>
      <c r="R596">
        <f t="shared" si="45"/>
        <v>1</v>
      </c>
      <c r="S596" t="str">
        <f t="shared" si="46"/>
        <v/>
      </c>
      <c r="T596">
        <f t="shared" si="47"/>
        <v>0</v>
      </c>
    </row>
    <row r="597" spans="2:20" x14ac:dyDescent="0.2">
      <c r="B597" s="3" t="s">
        <v>47</v>
      </c>
      <c r="C597" s="3">
        <v>589</v>
      </c>
      <c r="D597" s="3">
        <v>589</v>
      </c>
      <c r="E597" s="10">
        <v>0</v>
      </c>
      <c r="F597" s="17">
        <f t="shared" si="48"/>
        <v>0</v>
      </c>
      <c r="G597" s="17">
        <f t="shared" si="49"/>
        <v>0</v>
      </c>
      <c r="R597">
        <f t="shared" si="45"/>
        <v>1</v>
      </c>
      <c r="S597" t="str">
        <f t="shared" si="46"/>
        <v/>
      </c>
      <c r="T597">
        <f t="shared" si="47"/>
        <v>0</v>
      </c>
    </row>
    <row r="598" spans="2:20" x14ac:dyDescent="0.2">
      <c r="B598" s="4" t="s">
        <v>52</v>
      </c>
      <c r="C598" s="4">
        <v>590</v>
      </c>
      <c r="D598" s="4">
        <v>1</v>
      </c>
      <c r="E598" s="11">
        <v>0</v>
      </c>
      <c r="F598" s="17">
        <f t="shared" si="48"/>
        <v>0</v>
      </c>
      <c r="G598" s="17">
        <f t="shared" si="49"/>
        <v>0</v>
      </c>
      <c r="R598">
        <f t="shared" si="45"/>
        <v>1</v>
      </c>
      <c r="S598" t="str">
        <f t="shared" si="46"/>
        <v/>
      </c>
      <c r="T598">
        <f t="shared" si="47"/>
        <v>0</v>
      </c>
    </row>
    <row r="599" spans="2:20" x14ac:dyDescent="0.2">
      <c r="B599" s="4" t="s">
        <v>52</v>
      </c>
      <c r="C599" s="4">
        <v>591</v>
      </c>
      <c r="D599" s="4">
        <v>2</v>
      </c>
      <c r="E599" s="11">
        <v>0</v>
      </c>
      <c r="F599" s="17">
        <f t="shared" si="48"/>
        <v>0</v>
      </c>
      <c r="G599" s="17">
        <f t="shared" si="49"/>
        <v>0</v>
      </c>
      <c r="R599">
        <f t="shared" si="45"/>
        <v>1</v>
      </c>
      <c r="S599" t="str">
        <f t="shared" si="46"/>
        <v/>
      </c>
      <c r="T599">
        <f t="shared" si="47"/>
        <v>0</v>
      </c>
    </row>
    <row r="600" spans="2:20" x14ac:dyDescent="0.2">
      <c r="B600" s="4" t="s">
        <v>52</v>
      </c>
      <c r="C600" s="4">
        <v>592</v>
      </c>
      <c r="D600" s="4">
        <v>3</v>
      </c>
      <c r="E600" s="11">
        <v>0</v>
      </c>
      <c r="F600" s="17">
        <f t="shared" si="48"/>
        <v>0</v>
      </c>
      <c r="G600" s="17">
        <f t="shared" si="49"/>
        <v>0</v>
      </c>
      <c r="R600">
        <f t="shared" si="45"/>
        <v>1</v>
      </c>
      <c r="S600" t="str">
        <f t="shared" si="46"/>
        <v/>
      </c>
      <c r="T600">
        <f t="shared" si="47"/>
        <v>0</v>
      </c>
    </row>
    <row r="601" spans="2:20" x14ac:dyDescent="0.2">
      <c r="B601" s="4" t="s">
        <v>52</v>
      </c>
      <c r="C601" s="4">
        <v>593</v>
      </c>
      <c r="D601" s="4">
        <v>4</v>
      </c>
      <c r="E601" s="11">
        <v>0</v>
      </c>
      <c r="F601" s="17">
        <f t="shared" si="48"/>
        <v>0</v>
      </c>
      <c r="G601" s="17">
        <f t="shared" si="49"/>
        <v>0</v>
      </c>
      <c r="R601">
        <f t="shared" si="45"/>
        <v>1</v>
      </c>
      <c r="S601" t="str">
        <f t="shared" si="46"/>
        <v/>
      </c>
      <c r="T601">
        <f t="shared" si="47"/>
        <v>0</v>
      </c>
    </row>
    <row r="602" spans="2:20" x14ac:dyDescent="0.2">
      <c r="B602" s="4" t="s">
        <v>52</v>
      </c>
      <c r="C602" s="4">
        <v>594</v>
      </c>
      <c r="D602" s="4">
        <v>5</v>
      </c>
      <c r="E602" s="11">
        <v>0</v>
      </c>
      <c r="F602" s="17">
        <f t="shared" si="48"/>
        <v>0</v>
      </c>
      <c r="G602" s="17">
        <f t="shared" si="49"/>
        <v>0</v>
      </c>
      <c r="R602">
        <f t="shared" si="45"/>
        <v>1</v>
      </c>
      <c r="S602" t="str">
        <f t="shared" si="46"/>
        <v/>
      </c>
      <c r="T602">
        <f t="shared" si="47"/>
        <v>0</v>
      </c>
    </row>
    <row r="603" spans="2:20" x14ac:dyDescent="0.2">
      <c r="B603" s="4" t="s">
        <v>52</v>
      </c>
      <c r="C603" s="4">
        <v>595</v>
      </c>
      <c r="D603" s="4">
        <v>6</v>
      </c>
      <c r="E603" s="11">
        <v>0</v>
      </c>
      <c r="F603" s="17">
        <f t="shared" si="48"/>
        <v>0</v>
      </c>
      <c r="G603" s="17">
        <f t="shared" si="49"/>
        <v>0</v>
      </c>
      <c r="R603">
        <f t="shared" si="45"/>
        <v>1</v>
      </c>
      <c r="S603" t="str">
        <f t="shared" si="46"/>
        <v/>
      </c>
      <c r="T603">
        <f t="shared" si="47"/>
        <v>0</v>
      </c>
    </row>
    <row r="604" spans="2:20" x14ac:dyDescent="0.2">
      <c r="B604" s="4" t="s">
        <v>52</v>
      </c>
      <c r="C604" s="4">
        <v>596</v>
      </c>
      <c r="D604" s="4">
        <v>7</v>
      </c>
      <c r="E604" s="11">
        <v>0</v>
      </c>
      <c r="F604" s="17">
        <f t="shared" si="48"/>
        <v>0</v>
      </c>
      <c r="G604" s="17">
        <f t="shared" si="49"/>
        <v>0</v>
      </c>
      <c r="R604">
        <f t="shared" si="45"/>
        <v>1</v>
      </c>
      <c r="S604" t="str">
        <f t="shared" si="46"/>
        <v/>
      </c>
      <c r="T604">
        <f t="shared" si="47"/>
        <v>0</v>
      </c>
    </row>
    <row r="605" spans="2:20" x14ac:dyDescent="0.2">
      <c r="B605" s="4" t="s">
        <v>52</v>
      </c>
      <c r="C605" s="4">
        <v>597</v>
      </c>
      <c r="D605" s="4">
        <v>8</v>
      </c>
      <c r="E605" s="11">
        <v>0</v>
      </c>
      <c r="F605" s="17">
        <f t="shared" si="48"/>
        <v>0</v>
      </c>
      <c r="G605" s="17">
        <f t="shared" si="49"/>
        <v>0</v>
      </c>
      <c r="R605">
        <f t="shared" si="45"/>
        <v>1</v>
      </c>
      <c r="S605" t="str">
        <f t="shared" si="46"/>
        <v/>
      </c>
      <c r="T605">
        <f t="shared" si="47"/>
        <v>0</v>
      </c>
    </row>
    <row r="606" spans="2:20" x14ac:dyDescent="0.2">
      <c r="B606" s="4" t="s">
        <v>52</v>
      </c>
      <c r="C606" s="4">
        <v>598</v>
      </c>
      <c r="D606" s="4">
        <v>9</v>
      </c>
      <c r="E606" s="11">
        <v>0</v>
      </c>
      <c r="F606" s="17">
        <f t="shared" si="48"/>
        <v>0</v>
      </c>
      <c r="G606" s="17">
        <f t="shared" si="49"/>
        <v>0</v>
      </c>
      <c r="R606">
        <f t="shared" si="45"/>
        <v>1</v>
      </c>
      <c r="S606" t="str">
        <f t="shared" si="46"/>
        <v/>
      </c>
      <c r="T606">
        <f t="shared" si="47"/>
        <v>0</v>
      </c>
    </row>
    <row r="607" spans="2:20" x14ac:dyDescent="0.2">
      <c r="B607" s="4" t="s">
        <v>52</v>
      </c>
      <c r="C607" s="4">
        <v>599</v>
      </c>
      <c r="D607" s="4">
        <v>10</v>
      </c>
      <c r="E607" s="11">
        <v>0</v>
      </c>
      <c r="F607" s="17">
        <f t="shared" si="48"/>
        <v>8.3333333333333329E-2</v>
      </c>
      <c r="G607" s="17">
        <f t="shared" si="49"/>
        <v>0.3</v>
      </c>
      <c r="R607">
        <f t="shared" si="45"/>
        <v>1</v>
      </c>
      <c r="S607" t="str">
        <f t="shared" si="46"/>
        <v/>
      </c>
      <c r="T607">
        <f t="shared" si="47"/>
        <v>0</v>
      </c>
    </row>
    <row r="608" spans="2:20" x14ac:dyDescent="0.2">
      <c r="B608" s="4" t="s">
        <v>52</v>
      </c>
      <c r="C608" s="4">
        <v>600</v>
      </c>
      <c r="D608" s="4">
        <v>11</v>
      </c>
      <c r="E608" s="11">
        <v>0.6</v>
      </c>
      <c r="F608" s="17">
        <f t="shared" si="48"/>
        <v>0.2638888888888889</v>
      </c>
      <c r="G608" s="17">
        <f t="shared" si="49"/>
        <v>0.95</v>
      </c>
      <c r="R608">
        <f t="shared" si="45"/>
        <v>1</v>
      </c>
      <c r="S608" t="str">
        <f t="shared" si="46"/>
        <v/>
      </c>
      <c r="T608">
        <f t="shared" si="47"/>
        <v>0.16666666666666666</v>
      </c>
    </row>
    <row r="609" spans="2:20" x14ac:dyDescent="0.2">
      <c r="B609" s="4" t="s">
        <v>52</v>
      </c>
      <c r="C609" s="4">
        <v>601</v>
      </c>
      <c r="D609" s="4">
        <v>12</v>
      </c>
      <c r="E609" s="11">
        <v>1.9</v>
      </c>
      <c r="F609" s="17">
        <f t="shared" si="48"/>
        <v>0.29166666666666669</v>
      </c>
      <c r="G609" s="17">
        <f t="shared" si="49"/>
        <v>1.05</v>
      </c>
      <c r="R609">
        <f t="shared" si="45"/>
        <v>0</v>
      </c>
      <c r="S609">
        <f t="shared" si="46"/>
        <v>1.9</v>
      </c>
      <c r="T609">
        <f t="shared" si="47"/>
        <v>0.52777777777777779</v>
      </c>
    </row>
    <row r="610" spans="2:20" x14ac:dyDescent="0.2">
      <c r="B610" s="4" t="s">
        <v>52</v>
      </c>
      <c r="C610" s="4">
        <v>602</v>
      </c>
      <c r="D610" s="4">
        <v>13</v>
      </c>
      <c r="E610" s="11">
        <v>2.7</v>
      </c>
      <c r="F610" s="17">
        <f t="shared" si="48"/>
        <v>0.45833333333333337</v>
      </c>
      <c r="G610" s="17">
        <f t="shared" si="49"/>
        <v>1.6500000000000001</v>
      </c>
      <c r="R610">
        <f t="shared" si="45"/>
        <v>0</v>
      </c>
      <c r="S610">
        <f t="shared" si="46"/>
        <v>2.7</v>
      </c>
      <c r="T610">
        <f t="shared" si="47"/>
        <v>0.75</v>
      </c>
    </row>
    <row r="611" spans="2:20" x14ac:dyDescent="0.2">
      <c r="B611" s="4" t="s">
        <v>52</v>
      </c>
      <c r="C611" s="4">
        <v>603</v>
      </c>
      <c r="D611" s="4">
        <v>14</v>
      </c>
      <c r="E611" s="11">
        <v>5.2</v>
      </c>
      <c r="F611" s="17">
        <f t="shared" si="48"/>
        <v>0.59722222222222221</v>
      </c>
      <c r="G611" s="17">
        <f t="shared" si="49"/>
        <v>2.15</v>
      </c>
      <c r="R611">
        <f t="shared" si="45"/>
        <v>0</v>
      </c>
      <c r="S611">
        <f t="shared" si="46"/>
        <v>5.2</v>
      </c>
      <c r="T611">
        <f t="shared" si="47"/>
        <v>1.4444444444444444</v>
      </c>
    </row>
    <row r="612" spans="2:20" x14ac:dyDescent="0.2">
      <c r="B612" s="4" t="s">
        <v>52</v>
      </c>
      <c r="C612" s="4">
        <v>604</v>
      </c>
      <c r="D612" s="4">
        <v>15</v>
      </c>
      <c r="E612" s="11">
        <v>7</v>
      </c>
      <c r="F612" s="17">
        <f t="shared" si="48"/>
        <v>0.58333333333333337</v>
      </c>
      <c r="G612" s="17">
        <f t="shared" si="49"/>
        <v>2.1</v>
      </c>
      <c r="R612">
        <f t="shared" si="45"/>
        <v>0</v>
      </c>
      <c r="S612">
        <f t="shared" si="46"/>
        <v>7</v>
      </c>
      <c r="T612">
        <f t="shared" si="47"/>
        <v>1.9444444444444444</v>
      </c>
    </row>
    <row r="613" spans="2:20" x14ac:dyDescent="0.2">
      <c r="B613" s="4" t="s">
        <v>52</v>
      </c>
      <c r="C613" s="4">
        <v>605</v>
      </c>
      <c r="D613" s="4">
        <v>16</v>
      </c>
      <c r="E613" s="11">
        <v>9.4</v>
      </c>
      <c r="F613" s="17">
        <f t="shared" si="48"/>
        <v>0.625</v>
      </c>
      <c r="G613" s="17">
        <f t="shared" si="49"/>
        <v>2.25</v>
      </c>
      <c r="R613">
        <f t="shared" si="45"/>
        <v>0</v>
      </c>
      <c r="S613">
        <f t="shared" si="46"/>
        <v>9.4</v>
      </c>
      <c r="T613">
        <f t="shared" si="47"/>
        <v>2.6111111111111112</v>
      </c>
    </row>
    <row r="614" spans="2:20" x14ac:dyDescent="0.2">
      <c r="B614" s="4" t="s">
        <v>52</v>
      </c>
      <c r="C614" s="4">
        <v>606</v>
      </c>
      <c r="D614" s="4">
        <v>17</v>
      </c>
      <c r="E614" s="11">
        <v>11.5</v>
      </c>
      <c r="F614" s="17">
        <f t="shared" si="48"/>
        <v>0.61111111111111116</v>
      </c>
      <c r="G614" s="17">
        <f t="shared" si="49"/>
        <v>2.2000000000000002</v>
      </c>
      <c r="R614">
        <f t="shared" si="45"/>
        <v>0</v>
      </c>
      <c r="S614">
        <f t="shared" si="46"/>
        <v>11.5</v>
      </c>
      <c r="T614">
        <f t="shared" si="47"/>
        <v>3.1944444444444442</v>
      </c>
    </row>
    <row r="615" spans="2:20" x14ac:dyDescent="0.2">
      <c r="B615" s="4" t="s">
        <v>52</v>
      </c>
      <c r="C615" s="4">
        <v>607</v>
      </c>
      <c r="D615" s="4">
        <v>18</v>
      </c>
      <c r="E615" s="11">
        <v>13.8</v>
      </c>
      <c r="F615" s="17">
        <f t="shared" si="48"/>
        <v>0.61111111111111116</v>
      </c>
      <c r="G615" s="17">
        <f t="shared" si="49"/>
        <v>2.2000000000000002</v>
      </c>
      <c r="R615">
        <f t="shared" si="45"/>
        <v>0</v>
      </c>
      <c r="S615">
        <f t="shared" si="46"/>
        <v>13.8</v>
      </c>
      <c r="T615">
        <f t="shared" si="47"/>
        <v>3.8333333333333335</v>
      </c>
    </row>
    <row r="616" spans="2:20" x14ac:dyDescent="0.2">
      <c r="B616" s="4" t="s">
        <v>52</v>
      </c>
      <c r="C616" s="4">
        <v>608</v>
      </c>
      <c r="D616" s="4">
        <v>19</v>
      </c>
      <c r="E616" s="11">
        <v>15.9</v>
      </c>
      <c r="F616" s="17">
        <f t="shared" si="48"/>
        <v>0.59722222222222232</v>
      </c>
      <c r="G616" s="17">
        <f t="shared" si="49"/>
        <v>2.1500000000000004</v>
      </c>
      <c r="R616">
        <f t="shared" si="45"/>
        <v>0</v>
      </c>
      <c r="S616">
        <f t="shared" si="46"/>
        <v>15.9</v>
      </c>
      <c r="T616">
        <f t="shared" si="47"/>
        <v>4.416666666666667</v>
      </c>
    </row>
    <row r="617" spans="2:20" x14ac:dyDescent="0.2">
      <c r="B617" s="4" t="s">
        <v>52</v>
      </c>
      <c r="C617" s="4">
        <v>609</v>
      </c>
      <c r="D617" s="4">
        <v>20</v>
      </c>
      <c r="E617" s="11">
        <v>18.100000000000001</v>
      </c>
      <c r="F617" s="17">
        <f t="shared" si="48"/>
        <v>0.55555555555555525</v>
      </c>
      <c r="G617" s="17">
        <f t="shared" si="49"/>
        <v>1.9999999999999991</v>
      </c>
      <c r="R617">
        <f t="shared" si="45"/>
        <v>0</v>
      </c>
      <c r="S617">
        <f t="shared" si="46"/>
        <v>18.100000000000001</v>
      </c>
      <c r="T617">
        <f t="shared" si="47"/>
        <v>5.0277777777777777</v>
      </c>
    </row>
    <row r="618" spans="2:20" x14ac:dyDescent="0.2">
      <c r="B618" s="4" t="s">
        <v>52</v>
      </c>
      <c r="C618" s="4">
        <v>610</v>
      </c>
      <c r="D618" s="4">
        <v>21</v>
      </c>
      <c r="E618" s="11">
        <v>19.899999999999999</v>
      </c>
      <c r="F618" s="17">
        <f t="shared" si="48"/>
        <v>0.51388888888888873</v>
      </c>
      <c r="G618" s="17">
        <f t="shared" si="49"/>
        <v>1.8499999999999996</v>
      </c>
      <c r="R618">
        <f t="shared" si="45"/>
        <v>0</v>
      </c>
      <c r="S618">
        <f t="shared" si="46"/>
        <v>19.899999999999999</v>
      </c>
      <c r="T618">
        <f t="shared" si="47"/>
        <v>5.5277777777777777</v>
      </c>
    </row>
    <row r="619" spans="2:20" x14ac:dyDescent="0.2">
      <c r="B619" s="4" t="s">
        <v>52</v>
      </c>
      <c r="C619" s="4">
        <v>611</v>
      </c>
      <c r="D619" s="4">
        <v>22</v>
      </c>
      <c r="E619" s="11">
        <v>21.8</v>
      </c>
      <c r="F619" s="17">
        <f t="shared" si="48"/>
        <v>0.4861111111111111</v>
      </c>
      <c r="G619" s="17">
        <f t="shared" si="49"/>
        <v>1.75</v>
      </c>
      <c r="R619">
        <f t="shared" si="45"/>
        <v>0</v>
      </c>
      <c r="S619">
        <f t="shared" si="46"/>
        <v>21.8</v>
      </c>
      <c r="T619">
        <f t="shared" si="47"/>
        <v>6.0555555555555554</v>
      </c>
    </row>
    <row r="620" spans="2:20" x14ac:dyDescent="0.2">
      <c r="B620" s="4" t="s">
        <v>52</v>
      </c>
      <c r="C620" s="4">
        <v>612</v>
      </c>
      <c r="D620" s="4">
        <v>23</v>
      </c>
      <c r="E620" s="11">
        <v>23.4</v>
      </c>
      <c r="F620" s="17">
        <f t="shared" si="48"/>
        <v>0.40277777777777757</v>
      </c>
      <c r="G620" s="17">
        <f t="shared" si="49"/>
        <v>1.4499999999999993</v>
      </c>
      <c r="R620">
        <f t="shared" si="45"/>
        <v>0</v>
      </c>
      <c r="S620">
        <f t="shared" si="46"/>
        <v>23.4</v>
      </c>
      <c r="T620">
        <f t="shared" si="47"/>
        <v>6.4999999999999991</v>
      </c>
    </row>
    <row r="621" spans="2:20" x14ac:dyDescent="0.2">
      <c r="B621" s="4" t="s">
        <v>52</v>
      </c>
      <c r="C621" s="4">
        <v>613</v>
      </c>
      <c r="D621" s="4">
        <v>24</v>
      </c>
      <c r="E621" s="11">
        <v>24.7</v>
      </c>
      <c r="F621" s="17">
        <f t="shared" si="48"/>
        <v>0.33333333333333365</v>
      </c>
      <c r="G621" s="17">
        <f t="shared" si="49"/>
        <v>1.2000000000000011</v>
      </c>
      <c r="R621">
        <f t="shared" si="45"/>
        <v>0</v>
      </c>
      <c r="S621">
        <f t="shared" si="46"/>
        <v>24.7</v>
      </c>
      <c r="T621">
        <f t="shared" si="47"/>
        <v>6.8611111111111107</v>
      </c>
    </row>
    <row r="622" spans="2:20" x14ac:dyDescent="0.2">
      <c r="B622" s="4" t="s">
        <v>52</v>
      </c>
      <c r="C622" s="4">
        <v>614</v>
      </c>
      <c r="D622" s="4">
        <v>25</v>
      </c>
      <c r="E622" s="11">
        <v>25.8</v>
      </c>
      <c r="F622" s="17">
        <f t="shared" si="48"/>
        <v>0.27777777777777779</v>
      </c>
      <c r="G622" s="17">
        <f t="shared" si="49"/>
        <v>1</v>
      </c>
      <c r="R622">
        <f t="shared" si="45"/>
        <v>0</v>
      </c>
      <c r="S622">
        <f t="shared" si="46"/>
        <v>25.8</v>
      </c>
      <c r="T622">
        <f t="shared" si="47"/>
        <v>7.166666666666667</v>
      </c>
    </row>
    <row r="623" spans="2:20" x14ac:dyDescent="0.2">
      <c r="B623" s="4" t="s">
        <v>52</v>
      </c>
      <c r="C623" s="4">
        <v>615</v>
      </c>
      <c r="D623" s="4">
        <v>26</v>
      </c>
      <c r="E623" s="11">
        <v>26.7</v>
      </c>
      <c r="F623" s="17">
        <f t="shared" si="48"/>
        <v>0.19444444444444425</v>
      </c>
      <c r="G623" s="17">
        <f t="shared" si="49"/>
        <v>0.69999999999999929</v>
      </c>
      <c r="R623">
        <f t="shared" si="45"/>
        <v>0</v>
      </c>
      <c r="S623">
        <f t="shared" si="46"/>
        <v>26.7</v>
      </c>
      <c r="T623">
        <f t="shared" si="47"/>
        <v>7.4166666666666661</v>
      </c>
    </row>
    <row r="624" spans="2:20" x14ac:dyDescent="0.2">
      <c r="B624" s="4" t="s">
        <v>52</v>
      </c>
      <c r="C624" s="4">
        <v>616</v>
      </c>
      <c r="D624" s="4">
        <v>27</v>
      </c>
      <c r="E624" s="11">
        <v>27.2</v>
      </c>
      <c r="F624" s="17">
        <f t="shared" si="48"/>
        <v>0.1388888888888889</v>
      </c>
      <c r="G624" s="17">
        <f t="shared" si="49"/>
        <v>0.5</v>
      </c>
      <c r="R624">
        <f t="shared" si="45"/>
        <v>0</v>
      </c>
      <c r="S624">
        <f t="shared" si="46"/>
        <v>27.2</v>
      </c>
      <c r="T624">
        <f t="shared" si="47"/>
        <v>7.5555555555555554</v>
      </c>
    </row>
    <row r="625" spans="2:20" x14ac:dyDescent="0.2">
      <c r="B625" s="4" t="s">
        <v>52</v>
      </c>
      <c r="C625" s="4">
        <v>617</v>
      </c>
      <c r="D625" s="4">
        <v>28</v>
      </c>
      <c r="E625" s="11">
        <v>27.7</v>
      </c>
      <c r="F625" s="17">
        <f t="shared" si="48"/>
        <v>0.12500000000000031</v>
      </c>
      <c r="G625" s="17">
        <f t="shared" si="49"/>
        <v>0.45000000000000107</v>
      </c>
      <c r="R625">
        <f t="shared" si="45"/>
        <v>0</v>
      </c>
      <c r="S625">
        <f t="shared" si="46"/>
        <v>27.7</v>
      </c>
      <c r="T625">
        <f t="shared" si="47"/>
        <v>7.6944444444444438</v>
      </c>
    </row>
    <row r="626" spans="2:20" x14ac:dyDescent="0.2">
      <c r="B626" s="4" t="s">
        <v>52</v>
      </c>
      <c r="C626" s="4">
        <v>618</v>
      </c>
      <c r="D626" s="4">
        <v>29</v>
      </c>
      <c r="E626" s="11">
        <v>28.1</v>
      </c>
      <c r="F626" s="17">
        <f t="shared" si="48"/>
        <v>9.7222222222222127E-2</v>
      </c>
      <c r="G626" s="17">
        <f t="shared" si="49"/>
        <v>0.34999999999999964</v>
      </c>
      <c r="R626">
        <f t="shared" si="45"/>
        <v>0</v>
      </c>
      <c r="S626">
        <f t="shared" si="46"/>
        <v>28.1</v>
      </c>
      <c r="T626">
        <f t="shared" si="47"/>
        <v>7.8055555555555554</v>
      </c>
    </row>
    <row r="627" spans="2:20" x14ac:dyDescent="0.2">
      <c r="B627" s="4" t="s">
        <v>52</v>
      </c>
      <c r="C627" s="4">
        <v>619</v>
      </c>
      <c r="D627" s="4">
        <v>30</v>
      </c>
      <c r="E627" s="11">
        <v>28.4</v>
      </c>
      <c r="F627" s="17">
        <f t="shared" si="48"/>
        <v>8.3333333333333037E-2</v>
      </c>
      <c r="G627" s="17">
        <f t="shared" si="49"/>
        <v>0.29999999999999893</v>
      </c>
      <c r="R627">
        <f t="shared" si="45"/>
        <v>0</v>
      </c>
      <c r="S627">
        <f t="shared" si="46"/>
        <v>28.4</v>
      </c>
      <c r="T627">
        <f t="shared" si="47"/>
        <v>7.8888888888888884</v>
      </c>
    </row>
    <row r="628" spans="2:20" x14ac:dyDescent="0.2">
      <c r="B628" s="4" t="s">
        <v>52</v>
      </c>
      <c r="C628" s="4">
        <v>620</v>
      </c>
      <c r="D628" s="4">
        <v>31</v>
      </c>
      <c r="E628" s="11">
        <v>28.7</v>
      </c>
      <c r="F628" s="17">
        <f t="shared" si="48"/>
        <v>8.3333333333333523E-2</v>
      </c>
      <c r="G628" s="17">
        <f t="shared" si="49"/>
        <v>0.30000000000000071</v>
      </c>
      <c r="R628">
        <f t="shared" si="45"/>
        <v>0</v>
      </c>
      <c r="S628">
        <f t="shared" si="46"/>
        <v>28.7</v>
      </c>
      <c r="T628">
        <f t="shared" si="47"/>
        <v>7.9722222222222214</v>
      </c>
    </row>
    <row r="629" spans="2:20" x14ac:dyDescent="0.2">
      <c r="B629" s="4" t="s">
        <v>52</v>
      </c>
      <c r="C629" s="4">
        <v>621</v>
      </c>
      <c r="D629" s="4">
        <v>32</v>
      </c>
      <c r="E629" s="11">
        <v>29</v>
      </c>
      <c r="F629" s="17">
        <f t="shared" si="48"/>
        <v>6.9444444444444448E-2</v>
      </c>
      <c r="G629" s="17">
        <f t="shared" si="49"/>
        <v>0.25</v>
      </c>
      <c r="R629">
        <f t="shared" si="45"/>
        <v>0</v>
      </c>
      <c r="S629">
        <f t="shared" si="46"/>
        <v>29</v>
      </c>
      <c r="T629">
        <f t="shared" si="47"/>
        <v>8.0555555555555554</v>
      </c>
    </row>
    <row r="630" spans="2:20" x14ac:dyDescent="0.2">
      <c r="B630" s="4" t="s">
        <v>52</v>
      </c>
      <c r="C630" s="4">
        <v>622</v>
      </c>
      <c r="D630" s="4">
        <v>33</v>
      </c>
      <c r="E630" s="11">
        <v>29.2</v>
      </c>
      <c r="F630" s="17">
        <f t="shared" si="48"/>
        <v>5.5555555555555358E-2</v>
      </c>
      <c r="G630" s="17">
        <f t="shared" si="49"/>
        <v>0.19999999999999929</v>
      </c>
      <c r="R630">
        <f t="shared" si="45"/>
        <v>0</v>
      </c>
      <c r="S630">
        <f t="shared" si="46"/>
        <v>29.2</v>
      </c>
      <c r="T630">
        <f t="shared" si="47"/>
        <v>8.1111111111111107</v>
      </c>
    </row>
    <row r="631" spans="2:20" x14ac:dyDescent="0.2">
      <c r="B631" s="4" t="s">
        <v>52</v>
      </c>
      <c r="C631" s="4">
        <v>623</v>
      </c>
      <c r="D631" s="4">
        <v>34</v>
      </c>
      <c r="E631" s="11">
        <v>29.4</v>
      </c>
      <c r="F631" s="17">
        <f t="shared" si="48"/>
        <v>2.7777777777777679E-2</v>
      </c>
      <c r="G631" s="17">
        <f t="shared" si="49"/>
        <v>9.9999999999999645E-2</v>
      </c>
      <c r="R631">
        <f t="shared" si="45"/>
        <v>0</v>
      </c>
      <c r="S631">
        <f t="shared" si="46"/>
        <v>29.4</v>
      </c>
      <c r="T631">
        <f t="shared" si="47"/>
        <v>8.1666666666666661</v>
      </c>
    </row>
    <row r="632" spans="2:20" x14ac:dyDescent="0.2">
      <c r="B632" s="4" t="s">
        <v>52</v>
      </c>
      <c r="C632" s="4">
        <v>624</v>
      </c>
      <c r="D632" s="4">
        <v>35</v>
      </c>
      <c r="E632" s="11">
        <v>29.4</v>
      </c>
      <c r="F632" s="17">
        <f t="shared" si="48"/>
        <v>-1.3888888888888593E-2</v>
      </c>
      <c r="G632" s="17">
        <f t="shared" si="49"/>
        <v>-4.9999999999998934E-2</v>
      </c>
      <c r="R632">
        <f t="shared" si="45"/>
        <v>0</v>
      </c>
      <c r="S632">
        <f t="shared" si="46"/>
        <v>29.4</v>
      </c>
      <c r="T632">
        <f t="shared" si="47"/>
        <v>8.1666666666666661</v>
      </c>
    </row>
    <row r="633" spans="2:20" x14ac:dyDescent="0.2">
      <c r="B633" s="4" t="s">
        <v>52</v>
      </c>
      <c r="C633" s="4">
        <v>625</v>
      </c>
      <c r="D633" s="4">
        <v>36</v>
      </c>
      <c r="E633" s="11">
        <v>29.3</v>
      </c>
      <c r="F633" s="17">
        <f t="shared" si="48"/>
        <v>-6.9444444444444448E-2</v>
      </c>
      <c r="G633" s="17">
        <f t="shared" si="49"/>
        <v>-0.25</v>
      </c>
      <c r="R633">
        <f t="shared" si="45"/>
        <v>0</v>
      </c>
      <c r="S633">
        <f t="shared" si="46"/>
        <v>29.3</v>
      </c>
      <c r="T633">
        <f t="shared" si="47"/>
        <v>8.1388888888888893</v>
      </c>
    </row>
    <row r="634" spans="2:20" x14ac:dyDescent="0.2">
      <c r="B634" s="4" t="s">
        <v>52</v>
      </c>
      <c r="C634" s="4">
        <v>626</v>
      </c>
      <c r="D634" s="4">
        <v>37</v>
      </c>
      <c r="E634" s="11">
        <v>28.9</v>
      </c>
      <c r="F634" s="17">
        <f t="shared" si="48"/>
        <v>-0.1111111111111112</v>
      </c>
      <c r="G634" s="17">
        <f t="shared" si="49"/>
        <v>-0.40000000000000036</v>
      </c>
      <c r="R634">
        <f t="shared" si="45"/>
        <v>0</v>
      </c>
      <c r="S634">
        <f t="shared" si="46"/>
        <v>28.9</v>
      </c>
      <c r="T634">
        <f t="shared" si="47"/>
        <v>8.0277777777777768</v>
      </c>
    </row>
    <row r="635" spans="2:20" x14ac:dyDescent="0.2">
      <c r="B635" s="4" t="s">
        <v>52</v>
      </c>
      <c r="C635" s="4">
        <v>627</v>
      </c>
      <c r="D635" s="4">
        <v>38</v>
      </c>
      <c r="E635" s="11">
        <v>28.5</v>
      </c>
      <c r="F635" s="17">
        <f t="shared" si="48"/>
        <v>-0.11111111111111072</v>
      </c>
      <c r="G635" s="17">
        <f t="shared" si="49"/>
        <v>-0.39999999999999858</v>
      </c>
      <c r="R635">
        <f t="shared" si="45"/>
        <v>0</v>
      </c>
      <c r="S635">
        <f t="shared" si="46"/>
        <v>28.5</v>
      </c>
      <c r="T635">
        <f t="shared" si="47"/>
        <v>7.9166666666666661</v>
      </c>
    </row>
    <row r="636" spans="2:20" x14ac:dyDescent="0.2">
      <c r="B636" s="4" t="s">
        <v>52</v>
      </c>
      <c r="C636" s="4">
        <v>628</v>
      </c>
      <c r="D636" s="4">
        <v>39</v>
      </c>
      <c r="E636" s="11">
        <v>28.1</v>
      </c>
      <c r="F636" s="17">
        <f t="shared" si="48"/>
        <v>-0.12499999999999981</v>
      </c>
      <c r="G636" s="17">
        <f t="shared" si="49"/>
        <v>-0.44999999999999929</v>
      </c>
      <c r="R636">
        <f t="shared" si="45"/>
        <v>0</v>
      </c>
      <c r="S636">
        <f t="shared" si="46"/>
        <v>28.1</v>
      </c>
      <c r="T636">
        <f t="shared" si="47"/>
        <v>7.8055555555555554</v>
      </c>
    </row>
    <row r="637" spans="2:20" x14ac:dyDescent="0.2">
      <c r="B637" s="4" t="s">
        <v>52</v>
      </c>
      <c r="C637" s="4">
        <v>629</v>
      </c>
      <c r="D637" s="4">
        <v>40</v>
      </c>
      <c r="E637" s="11">
        <v>27.6</v>
      </c>
      <c r="F637" s="17">
        <f t="shared" si="48"/>
        <v>-0.16666666666666705</v>
      </c>
      <c r="G637" s="17">
        <f t="shared" si="49"/>
        <v>-0.60000000000000142</v>
      </c>
      <c r="R637">
        <f t="shared" si="45"/>
        <v>0</v>
      </c>
      <c r="S637">
        <f t="shared" si="46"/>
        <v>27.6</v>
      </c>
      <c r="T637">
        <f t="shared" si="47"/>
        <v>7.666666666666667</v>
      </c>
    </row>
    <row r="638" spans="2:20" x14ac:dyDescent="0.2">
      <c r="B638" s="4" t="s">
        <v>52</v>
      </c>
      <c r="C638" s="4">
        <v>630</v>
      </c>
      <c r="D638" s="4">
        <v>41</v>
      </c>
      <c r="E638" s="11">
        <v>26.9</v>
      </c>
      <c r="F638" s="17">
        <f t="shared" si="48"/>
        <v>-0.2222222222222224</v>
      </c>
      <c r="G638" s="17">
        <f t="shared" si="49"/>
        <v>-0.80000000000000071</v>
      </c>
      <c r="R638">
        <f t="shared" si="45"/>
        <v>0</v>
      </c>
      <c r="S638">
        <f t="shared" si="46"/>
        <v>26.9</v>
      </c>
      <c r="T638">
        <f t="shared" si="47"/>
        <v>7.4722222222222214</v>
      </c>
    </row>
    <row r="639" spans="2:20" x14ac:dyDescent="0.2">
      <c r="B639" s="4" t="s">
        <v>52</v>
      </c>
      <c r="C639" s="4">
        <v>631</v>
      </c>
      <c r="D639" s="4">
        <v>42</v>
      </c>
      <c r="E639" s="11">
        <v>26</v>
      </c>
      <c r="F639" s="17">
        <f t="shared" si="48"/>
        <v>-0.31944444444444403</v>
      </c>
      <c r="G639" s="17">
        <f t="shared" si="49"/>
        <v>-1.1499999999999986</v>
      </c>
      <c r="R639">
        <f t="shared" si="45"/>
        <v>0</v>
      </c>
      <c r="S639">
        <f t="shared" si="46"/>
        <v>26</v>
      </c>
      <c r="T639">
        <f t="shared" si="47"/>
        <v>7.2222222222222223</v>
      </c>
    </row>
    <row r="640" spans="2:20" x14ac:dyDescent="0.2">
      <c r="B640" s="4" t="s">
        <v>52</v>
      </c>
      <c r="C640" s="4">
        <v>632</v>
      </c>
      <c r="D640" s="4">
        <v>43</v>
      </c>
      <c r="E640" s="11">
        <v>24.6</v>
      </c>
      <c r="F640" s="17">
        <f t="shared" si="48"/>
        <v>-0.44444444444444431</v>
      </c>
      <c r="G640" s="17">
        <f t="shared" si="49"/>
        <v>-1.5999999999999996</v>
      </c>
      <c r="R640">
        <f t="shared" si="45"/>
        <v>0</v>
      </c>
      <c r="S640">
        <f t="shared" si="46"/>
        <v>24.6</v>
      </c>
      <c r="T640">
        <f t="shared" si="47"/>
        <v>6.8333333333333339</v>
      </c>
    </row>
    <row r="641" spans="2:20" x14ac:dyDescent="0.2">
      <c r="B641" s="4" t="s">
        <v>52</v>
      </c>
      <c r="C641" s="4">
        <v>633</v>
      </c>
      <c r="D641" s="4">
        <v>44</v>
      </c>
      <c r="E641" s="11">
        <v>22.8</v>
      </c>
      <c r="F641" s="17">
        <f t="shared" si="48"/>
        <v>-0.50000000000000022</v>
      </c>
      <c r="G641" s="17">
        <f t="shared" si="49"/>
        <v>-1.8000000000000007</v>
      </c>
      <c r="R641">
        <f t="shared" si="45"/>
        <v>0</v>
      </c>
      <c r="S641">
        <f t="shared" si="46"/>
        <v>22.8</v>
      </c>
      <c r="T641">
        <f t="shared" si="47"/>
        <v>6.333333333333333</v>
      </c>
    </row>
    <row r="642" spans="2:20" x14ac:dyDescent="0.2">
      <c r="B642" s="4" t="s">
        <v>52</v>
      </c>
      <c r="C642" s="4">
        <v>634</v>
      </c>
      <c r="D642" s="4">
        <v>45</v>
      </c>
      <c r="E642" s="11">
        <v>21</v>
      </c>
      <c r="F642" s="17">
        <f t="shared" si="48"/>
        <v>-0.45833333333333343</v>
      </c>
      <c r="G642" s="17">
        <f t="shared" si="49"/>
        <v>-1.6500000000000004</v>
      </c>
      <c r="R642">
        <f t="shared" si="45"/>
        <v>0</v>
      </c>
      <c r="S642">
        <f t="shared" si="46"/>
        <v>21</v>
      </c>
      <c r="T642">
        <f t="shared" si="47"/>
        <v>5.833333333333333</v>
      </c>
    </row>
    <row r="643" spans="2:20" x14ac:dyDescent="0.2">
      <c r="B643" s="4" t="s">
        <v>52</v>
      </c>
      <c r="C643" s="4">
        <v>635</v>
      </c>
      <c r="D643" s="4">
        <v>46</v>
      </c>
      <c r="E643" s="11">
        <v>19.5</v>
      </c>
      <c r="F643" s="17">
        <f t="shared" si="48"/>
        <v>-0.33333333333333315</v>
      </c>
      <c r="G643" s="17">
        <f t="shared" si="49"/>
        <v>-1.1999999999999993</v>
      </c>
      <c r="R643">
        <f t="shared" si="45"/>
        <v>0</v>
      </c>
      <c r="S643">
        <f t="shared" si="46"/>
        <v>19.5</v>
      </c>
      <c r="T643">
        <f t="shared" si="47"/>
        <v>5.416666666666667</v>
      </c>
    </row>
    <row r="644" spans="2:20" x14ac:dyDescent="0.2">
      <c r="B644" s="4" t="s">
        <v>52</v>
      </c>
      <c r="C644" s="4">
        <v>636</v>
      </c>
      <c r="D644" s="4">
        <v>47</v>
      </c>
      <c r="E644" s="11">
        <v>18.600000000000001</v>
      </c>
      <c r="F644" s="17">
        <f t="shared" si="48"/>
        <v>-0.15277777777777798</v>
      </c>
      <c r="G644" s="17">
        <f t="shared" si="49"/>
        <v>-0.55000000000000071</v>
      </c>
      <c r="R644">
        <f t="shared" si="45"/>
        <v>0</v>
      </c>
      <c r="S644">
        <f t="shared" si="46"/>
        <v>18.600000000000001</v>
      </c>
      <c r="T644">
        <f t="shared" si="47"/>
        <v>5.166666666666667</v>
      </c>
    </row>
    <row r="645" spans="2:20" x14ac:dyDescent="0.2">
      <c r="B645" s="4" t="s">
        <v>52</v>
      </c>
      <c r="C645" s="4">
        <v>637</v>
      </c>
      <c r="D645" s="4">
        <v>48</v>
      </c>
      <c r="E645" s="11">
        <v>18.399999999999999</v>
      </c>
      <c r="F645" s="17">
        <f t="shared" si="48"/>
        <v>5.5555555555555358E-2</v>
      </c>
      <c r="G645" s="17">
        <f t="shared" si="49"/>
        <v>0.19999999999999929</v>
      </c>
      <c r="R645">
        <f t="shared" si="45"/>
        <v>0</v>
      </c>
      <c r="S645">
        <f t="shared" si="46"/>
        <v>18.399999999999999</v>
      </c>
      <c r="T645">
        <f t="shared" si="47"/>
        <v>5.1111111111111107</v>
      </c>
    </row>
    <row r="646" spans="2:20" x14ac:dyDescent="0.2">
      <c r="B646" s="4" t="s">
        <v>52</v>
      </c>
      <c r="C646" s="4">
        <v>638</v>
      </c>
      <c r="D646" s="4">
        <v>49</v>
      </c>
      <c r="E646" s="11">
        <v>19</v>
      </c>
      <c r="F646" s="17">
        <f t="shared" si="48"/>
        <v>0.23611111111111149</v>
      </c>
      <c r="G646" s="17">
        <f t="shared" si="49"/>
        <v>0.85000000000000142</v>
      </c>
      <c r="R646">
        <f t="shared" si="45"/>
        <v>0</v>
      </c>
      <c r="S646">
        <f t="shared" si="46"/>
        <v>19</v>
      </c>
      <c r="T646">
        <f t="shared" si="47"/>
        <v>5.2777777777777777</v>
      </c>
    </row>
    <row r="647" spans="2:20" x14ac:dyDescent="0.2">
      <c r="B647" s="4" t="s">
        <v>52</v>
      </c>
      <c r="C647" s="4">
        <v>639</v>
      </c>
      <c r="D647" s="4">
        <v>50</v>
      </c>
      <c r="E647" s="11">
        <v>20.100000000000001</v>
      </c>
      <c r="F647" s="17">
        <f t="shared" si="48"/>
        <v>0.34722222222222221</v>
      </c>
      <c r="G647" s="17">
        <f t="shared" si="49"/>
        <v>1.25</v>
      </c>
      <c r="R647">
        <f t="shared" si="45"/>
        <v>0</v>
      </c>
      <c r="S647">
        <f t="shared" si="46"/>
        <v>20.100000000000001</v>
      </c>
      <c r="T647">
        <f t="shared" si="47"/>
        <v>5.5833333333333339</v>
      </c>
    </row>
    <row r="648" spans="2:20" x14ac:dyDescent="0.2">
      <c r="B648" s="4" t="s">
        <v>52</v>
      </c>
      <c r="C648" s="4">
        <v>640</v>
      </c>
      <c r="D648" s="4">
        <v>51</v>
      </c>
      <c r="E648" s="11">
        <v>21.5</v>
      </c>
      <c r="F648" s="17">
        <f t="shared" si="48"/>
        <v>0.41666666666666663</v>
      </c>
      <c r="G648" s="17">
        <f t="shared" si="49"/>
        <v>1.5</v>
      </c>
      <c r="R648">
        <f t="shared" ref="R648:R711" si="50">IF(E648&lt;1,1,0)</f>
        <v>0</v>
      </c>
      <c r="S648">
        <f t="shared" ref="S648:S711" si="51">IF(R648=1,"",E648)</f>
        <v>21.5</v>
      </c>
      <c r="T648">
        <f t="shared" ref="T648:T711" si="52">E648/3.6</f>
        <v>5.9722222222222223</v>
      </c>
    </row>
    <row r="649" spans="2:20" x14ac:dyDescent="0.2">
      <c r="B649" s="4" t="s">
        <v>52</v>
      </c>
      <c r="C649" s="4">
        <v>641</v>
      </c>
      <c r="D649" s="4">
        <v>52</v>
      </c>
      <c r="E649" s="11">
        <v>23.1</v>
      </c>
      <c r="F649" s="17">
        <f t="shared" si="48"/>
        <v>0.47222222222222199</v>
      </c>
      <c r="G649" s="17">
        <f t="shared" si="49"/>
        <v>1.6999999999999993</v>
      </c>
      <c r="R649">
        <f t="shared" si="50"/>
        <v>0</v>
      </c>
      <c r="S649">
        <f t="shared" si="51"/>
        <v>23.1</v>
      </c>
      <c r="T649">
        <f t="shared" si="52"/>
        <v>6.416666666666667</v>
      </c>
    </row>
    <row r="650" spans="2:20" x14ac:dyDescent="0.2">
      <c r="B650" s="4" t="s">
        <v>52</v>
      </c>
      <c r="C650" s="4">
        <v>642</v>
      </c>
      <c r="D650" s="4">
        <v>53</v>
      </c>
      <c r="E650" s="11">
        <v>24.9</v>
      </c>
      <c r="F650" s="17">
        <f t="shared" si="48"/>
        <v>0.45833333333333293</v>
      </c>
      <c r="G650" s="17">
        <f t="shared" si="49"/>
        <v>1.6499999999999986</v>
      </c>
      <c r="R650">
        <f t="shared" si="50"/>
        <v>0</v>
      </c>
      <c r="S650">
        <f t="shared" si="51"/>
        <v>24.9</v>
      </c>
      <c r="T650">
        <f t="shared" si="52"/>
        <v>6.9166666666666661</v>
      </c>
    </row>
    <row r="651" spans="2:20" x14ac:dyDescent="0.2">
      <c r="B651" s="4" t="s">
        <v>52</v>
      </c>
      <c r="C651" s="4">
        <v>643</v>
      </c>
      <c r="D651" s="4">
        <v>54</v>
      </c>
      <c r="E651" s="11">
        <v>26.4</v>
      </c>
      <c r="F651" s="17">
        <f t="shared" si="48"/>
        <v>0.41666666666666663</v>
      </c>
      <c r="G651" s="17">
        <f t="shared" si="49"/>
        <v>1.5</v>
      </c>
      <c r="R651">
        <f t="shared" si="50"/>
        <v>0</v>
      </c>
      <c r="S651">
        <f t="shared" si="51"/>
        <v>26.4</v>
      </c>
      <c r="T651">
        <f t="shared" si="52"/>
        <v>7.333333333333333</v>
      </c>
    </row>
    <row r="652" spans="2:20" x14ac:dyDescent="0.2">
      <c r="B652" s="4" t="s">
        <v>52</v>
      </c>
      <c r="C652" s="4">
        <v>644</v>
      </c>
      <c r="D652" s="4">
        <v>55</v>
      </c>
      <c r="E652" s="11">
        <v>27.9</v>
      </c>
      <c r="F652" s="17">
        <f t="shared" si="48"/>
        <v>0.38888888888888895</v>
      </c>
      <c r="G652" s="17">
        <f t="shared" si="49"/>
        <v>1.4000000000000004</v>
      </c>
      <c r="R652">
        <f t="shared" si="50"/>
        <v>0</v>
      </c>
      <c r="S652">
        <f t="shared" si="51"/>
        <v>27.9</v>
      </c>
      <c r="T652">
        <f t="shared" si="52"/>
        <v>7.7499999999999991</v>
      </c>
    </row>
    <row r="653" spans="2:20" x14ac:dyDescent="0.2">
      <c r="B653" s="4" t="s">
        <v>52</v>
      </c>
      <c r="C653" s="4">
        <v>645</v>
      </c>
      <c r="D653" s="4">
        <v>56</v>
      </c>
      <c r="E653" s="11">
        <v>29.2</v>
      </c>
      <c r="F653" s="17">
        <f t="shared" si="48"/>
        <v>0.36111111111111133</v>
      </c>
      <c r="G653" s="17">
        <f t="shared" si="49"/>
        <v>1.3000000000000007</v>
      </c>
      <c r="R653">
        <f t="shared" si="50"/>
        <v>0</v>
      </c>
      <c r="S653">
        <f t="shared" si="51"/>
        <v>29.2</v>
      </c>
      <c r="T653">
        <f t="shared" si="52"/>
        <v>8.1111111111111107</v>
      </c>
    </row>
    <row r="654" spans="2:20" x14ac:dyDescent="0.2">
      <c r="B654" s="4" t="s">
        <v>52</v>
      </c>
      <c r="C654" s="4">
        <v>646</v>
      </c>
      <c r="D654" s="4">
        <v>57</v>
      </c>
      <c r="E654" s="11">
        <v>30.5</v>
      </c>
      <c r="F654" s="17">
        <f t="shared" ref="F654:F717" si="53">($E655-$E653)/2/3.6</f>
        <v>0.33333333333333365</v>
      </c>
      <c r="G654" s="17">
        <f t="shared" ref="G654:G717" si="54">($E655-$E653)/2</f>
        <v>1.2000000000000011</v>
      </c>
      <c r="R654">
        <f t="shared" si="50"/>
        <v>0</v>
      </c>
      <c r="S654">
        <f t="shared" si="51"/>
        <v>30.5</v>
      </c>
      <c r="T654">
        <f t="shared" si="52"/>
        <v>8.4722222222222214</v>
      </c>
    </row>
    <row r="655" spans="2:20" x14ac:dyDescent="0.2">
      <c r="B655" s="4" t="s">
        <v>52</v>
      </c>
      <c r="C655" s="4">
        <v>647</v>
      </c>
      <c r="D655" s="4">
        <v>58</v>
      </c>
      <c r="E655" s="11">
        <v>31.6</v>
      </c>
      <c r="F655" s="17">
        <f t="shared" si="53"/>
        <v>0.31944444444444403</v>
      </c>
      <c r="G655" s="17">
        <f t="shared" si="54"/>
        <v>1.1499999999999986</v>
      </c>
      <c r="R655">
        <f t="shared" si="50"/>
        <v>0</v>
      </c>
      <c r="S655">
        <f t="shared" si="51"/>
        <v>31.6</v>
      </c>
      <c r="T655">
        <f t="shared" si="52"/>
        <v>8.7777777777777786</v>
      </c>
    </row>
    <row r="656" spans="2:20" x14ac:dyDescent="0.2">
      <c r="B656" s="4" t="s">
        <v>52</v>
      </c>
      <c r="C656" s="4">
        <v>648</v>
      </c>
      <c r="D656" s="4">
        <v>59</v>
      </c>
      <c r="E656" s="11">
        <v>32.799999999999997</v>
      </c>
      <c r="F656" s="17">
        <f t="shared" si="53"/>
        <v>0.31944444444444403</v>
      </c>
      <c r="G656" s="17">
        <f t="shared" si="54"/>
        <v>1.1499999999999986</v>
      </c>
      <c r="R656">
        <f t="shared" si="50"/>
        <v>0</v>
      </c>
      <c r="S656">
        <f t="shared" si="51"/>
        <v>32.799999999999997</v>
      </c>
      <c r="T656">
        <f t="shared" si="52"/>
        <v>9.1111111111111107</v>
      </c>
    </row>
    <row r="657" spans="2:20" x14ac:dyDescent="0.2">
      <c r="B657" s="4" t="s">
        <v>52</v>
      </c>
      <c r="C657" s="4">
        <v>649</v>
      </c>
      <c r="D657" s="4">
        <v>60</v>
      </c>
      <c r="E657" s="11">
        <v>33.9</v>
      </c>
      <c r="F657" s="17">
        <f t="shared" si="53"/>
        <v>0.33333333333333409</v>
      </c>
      <c r="G657" s="17">
        <f t="shared" si="54"/>
        <v>1.2000000000000028</v>
      </c>
      <c r="R657">
        <f t="shared" si="50"/>
        <v>0</v>
      </c>
      <c r="S657">
        <f t="shared" si="51"/>
        <v>33.9</v>
      </c>
      <c r="T657">
        <f t="shared" si="52"/>
        <v>9.4166666666666661</v>
      </c>
    </row>
    <row r="658" spans="2:20" x14ac:dyDescent="0.2">
      <c r="B658" s="4" t="s">
        <v>52</v>
      </c>
      <c r="C658" s="4">
        <v>650</v>
      </c>
      <c r="D658" s="4">
        <v>61</v>
      </c>
      <c r="E658" s="11">
        <v>35.200000000000003</v>
      </c>
      <c r="F658" s="17">
        <f t="shared" si="53"/>
        <v>0.33333333333333315</v>
      </c>
      <c r="G658" s="17">
        <f t="shared" si="54"/>
        <v>1.1999999999999993</v>
      </c>
      <c r="R658">
        <f t="shared" si="50"/>
        <v>0</v>
      </c>
      <c r="S658">
        <f t="shared" si="51"/>
        <v>35.200000000000003</v>
      </c>
      <c r="T658">
        <f t="shared" si="52"/>
        <v>9.7777777777777786</v>
      </c>
    </row>
    <row r="659" spans="2:20" x14ac:dyDescent="0.2">
      <c r="B659" s="4" t="s">
        <v>52</v>
      </c>
      <c r="C659" s="4">
        <v>651</v>
      </c>
      <c r="D659" s="4">
        <v>62</v>
      </c>
      <c r="E659" s="11">
        <v>36.299999999999997</v>
      </c>
      <c r="F659" s="17">
        <f t="shared" si="53"/>
        <v>0.31944444444444403</v>
      </c>
      <c r="G659" s="17">
        <f t="shared" si="54"/>
        <v>1.1499999999999986</v>
      </c>
      <c r="R659">
        <f t="shared" si="50"/>
        <v>0</v>
      </c>
      <c r="S659">
        <f t="shared" si="51"/>
        <v>36.299999999999997</v>
      </c>
      <c r="T659">
        <f t="shared" si="52"/>
        <v>10.083333333333332</v>
      </c>
    </row>
    <row r="660" spans="2:20" x14ac:dyDescent="0.2">
      <c r="B660" s="4" t="s">
        <v>52</v>
      </c>
      <c r="C660" s="4">
        <v>652</v>
      </c>
      <c r="D660" s="4">
        <v>63</v>
      </c>
      <c r="E660" s="11">
        <v>37.5</v>
      </c>
      <c r="F660" s="17">
        <f t="shared" si="53"/>
        <v>0.30555555555555597</v>
      </c>
      <c r="G660" s="17">
        <f t="shared" si="54"/>
        <v>1.1000000000000014</v>
      </c>
      <c r="R660">
        <f t="shared" si="50"/>
        <v>0</v>
      </c>
      <c r="S660">
        <f t="shared" si="51"/>
        <v>37.5</v>
      </c>
      <c r="T660">
        <f t="shared" si="52"/>
        <v>10.416666666666666</v>
      </c>
    </row>
    <row r="661" spans="2:20" x14ac:dyDescent="0.2">
      <c r="B661" s="4" t="s">
        <v>52</v>
      </c>
      <c r="C661" s="4">
        <v>653</v>
      </c>
      <c r="D661" s="4">
        <v>64</v>
      </c>
      <c r="E661" s="11">
        <v>38.5</v>
      </c>
      <c r="F661" s="17">
        <f t="shared" si="53"/>
        <v>0.30555555555555597</v>
      </c>
      <c r="G661" s="17">
        <f t="shared" si="54"/>
        <v>1.1000000000000014</v>
      </c>
      <c r="R661">
        <f t="shared" si="50"/>
        <v>0</v>
      </c>
      <c r="S661">
        <f t="shared" si="51"/>
        <v>38.5</v>
      </c>
      <c r="T661">
        <f t="shared" si="52"/>
        <v>10.694444444444445</v>
      </c>
    </row>
    <row r="662" spans="2:20" x14ac:dyDescent="0.2">
      <c r="B662" s="4" t="s">
        <v>52</v>
      </c>
      <c r="C662" s="4">
        <v>654</v>
      </c>
      <c r="D662" s="4">
        <v>65</v>
      </c>
      <c r="E662" s="11">
        <v>39.700000000000003</v>
      </c>
      <c r="F662" s="17">
        <f t="shared" si="53"/>
        <v>0.31944444444444403</v>
      </c>
      <c r="G662" s="17">
        <f t="shared" si="54"/>
        <v>1.1499999999999986</v>
      </c>
      <c r="R662">
        <f t="shared" si="50"/>
        <v>0</v>
      </c>
      <c r="S662">
        <f t="shared" si="51"/>
        <v>39.700000000000003</v>
      </c>
      <c r="T662">
        <f t="shared" si="52"/>
        <v>11.027777777777779</v>
      </c>
    </row>
    <row r="663" spans="2:20" x14ac:dyDescent="0.2">
      <c r="B663" s="4" t="s">
        <v>52</v>
      </c>
      <c r="C663" s="4">
        <v>655</v>
      </c>
      <c r="D663" s="4">
        <v>66</v>
      </c>
      <c r="E663" s="11">
        <v>40.799999999999997</v>
      </c>
      <c r="F663" s="17">
        <f t="shared" si="53"/>
        <v>0.27777777777777779</v>
      </c>
      <c r="G663" s="17">
        <f t="shared" si="54"/>
        <v>1</v>
      </c>
      <c r="R663">
        <f t="shared" si="50"/>
        <v>0</v>
      </c>
      <c r="S663">
        <f t="shared" si="51"/>
        <v>40.799999999999997</v>
      </c>
      <c r="T663">
        <f t="shared" si="52"/>
        <v>11.333333333333332</v>
      </c>
    </row>
    <row r="664" spans="2:20" x14ac:dyDescent="0.2">
      <c r="B664" s="4" t="s">
        <v>52</v>
      </c>
      <c r="C664" s="4">
        <v>656</v>
      </c>
      <c r="D664" s="4">
        <v>67</v>
      </c>
      <c r="E664" s="11">
        <v>41.7</v>
      </c>
      <c r="F664" s="17">
        <f t="shared" si="53"/>
        <v>0.23611111111111149</v>
      </c>
      <c r="G664" s="17">
        <f t="shared" si="54"/>
        <v>0.85000000000000142</v>
      </c>
      <c r="R664">
        <f t="shared" si="50"/>
        <v>0</v>
      </c>
      <c r="S664">
        <f t="shared" si="51"/>
        <v>41.7</v>
      </c>
      <c r="T664">
        <f t="shared" si="52"/>
        <v>11.583333333333334</v>
      </c>
    </row>
    <row r="665" spans="2:20" x14ac:dyDescent="0.2">
      <c r="B665" s="4" t="s">
        <v>52</v>
      </c>
      <c r="C665" s="4">
        <v>657</v>
      </c>
      <c r="D665" s="4">
        <v>68</v>
      </c>
      <c r="E665" s="11">
        <v>42.5</v>
      </c>
      <c r="F665" s="17">
        <f t="shared" si="53"/>
        <v>0.20833333333333331</v>
      </c>
      <c r="G665" s="17">
        <f t="shared" si="54"/>
        <v>0.75</v>
      </c>
      <c r="R665">
        <f t="shared" si="50"/>
        <v>0</v>
      </c>
      <c r="S665">
        <f t="shared" si="51"/>
        <v>42.5</v>
      </c>
      <c r="T665">
        <f t="shared" si="52"/>
        <v>11.805555555555555</v>
      </c>
    </row>
    <row r="666" spans="2:20" x14ac:dyDescent="0.2">
      <c r="B666" s="4" t="s">
        <v>52</v>
      </c>
      <c r="C666" s="4">
        <v>658</v>
      </c>
      <c r="D666" s="4">
        <v>69</v>
      </c>
      <c r="E666" s="11">
        <v>43.2</v>
      </c>
      <c r="F666" s="17">
        <f t="shared" si="53"/>
        <v>0.16666666666666705</v>
      </c>
      <c r="G666" s="17">
        <f t="shared" si="54"/>
        <v>0.60000000000000142</v>
      </c>
      <c r="R666">
        <f t="shared" si="50"/>
        <v>0</v>
      </c>
      <c r="S666">
        <f t="shared" si="51"/>
        <v>43.2</v>
      </c>
      <c r="T666">
        <f t="shared" si="52"/>
        <v>12</v>
      </c>
    </row>
    <row r="667" spans="2:20" x14ac:dyDescent="0.2">
      <c r="B667" s="4" t="s">
        <v>52</v>
      </c>
      <c r="C667" s="4">
        <v>659</v>
      </c>
      <c r="D667" s="4">
        <v>70</v>
      </c>
      <c r="E667" s="11">
        <v>43.7</v>
      </c>
      <c r="F667" s="17">
        <f t="shared" si="53"/>
        <v>0.12499999999999981</v>
      </c>
      <c r="G667" s="17">
        <f t="shared" si="54"/>
        <v>0.44999999999999929</v>
      </c>
      <c r="R667">
        <f t="shared" si="50"/>
        <v>0</v>
      </c>
      <c r="S667">
        <f t="shared" si="51"/>
        <v>43.7</v>
      </c>
      <c r="T667">
        <f t="shared" si="52"/>
        <v>12.138888888888889</v>
      </c>
    </row>
    <row r="668" spans="2:20" x14ac:dyDescent="0.2">
      <c r="B668" s="4" t="s">
        <v>52</v>
      </c>
      <c r="C668" s="4">
        <v>660</v>
      </c>
      <c r="D668" s="4">
        <v>71</v>
      </c>
      <c r="E668" s="11">
        <v>44.1</v>
      </c>
      <c r="F668" s="17">
        <f t="shared" si="53"/>
        <v>9.7222222222221627E-2</v>
      </c>
      <c r="G668" s="17">
        <f t="shared" si="54"/>
        <v>0.34999999999999787</v>
      </c>
      <c r="R668">
        <f t="shared" si="50"/>
        <v>0</v>
      </c>
      <c r="S668">
        <f t="shared" si="51"/>
        <v>44.1</v>
      </c>
      <c r="T668">
        <f t="shared" si="52"/>
        <v>12.25</v>
      </c>
    </row>
    <row r="669" spans="2:20" x14ac:dyDescent="0.2">
      <c r="B669" s="4" t="s">
        <v>52</v>
      </c>
      <c r="C669" s="4">
        <v>661</v>
      </c>
      <c r="D669" s="4">
        <v>72</v>
      </c>
      <c r="E669" s="11">
        <v>44.4</v>
      </c>
      <c r="F669" s="17">
        <f t="shared" si="53"/>
        <v>9.7222222222221627E-2</v>
      </c>
      <c r="G669" s="17">
        <f t="shared" si="54"/>
        <v>0.34999999999999787</v>
      </c>
      <c r="R669">
        <f t="shared" si="50"/>
        <v>0</v>
      </c>
      <c r="S669">
        <f t="shared" si="51"/>
        <v>44.4</v>
      </c>
      <c r="T669">
        <f t="shared" si="52"/>
        <v>12.333333333333332</v>
      </c>
    </row>
    <row r="670" spans="2:20" x14ac:dyDescent="0.2">
      <c r="B670" s="4" t="s">
        <v>52</v>
      </c>
      <c r="C670" s="4">
        <v>662</v>
      </c>
      <c r="D670" s="4">
        <v>73</v>
      </c>
      <c r="E670" s="11">
        <v>44.8</v>
      </c>
      <c r="F670" s="17">
        <f t="shared" si="53"/>
        <v>9.7222222222222612E-2</v>
      </c>
      <c r="G670" s="17">
        <f t="shared" si="54"/>
        <v>0.35000000000000142</v>
      </c>
      <c r="R670">
        <f t="shared" si="50"/>
        <v>0</v>
      </c>
      <c r="S670">
        <f t="shared" si="51"/>
        <v>44.8</v>
      </c>
      <c r="T670">
        <f t="shared" si="52"/>
        <v>12.444444444444443</v>
      </c>
    </row>
    <row r="671" spans="2:20" x14ac:dyDescent="0.2">
      <c r="B671" s="4" t="s">
        <v>52</v>
      </c>
      <c r="C671" s="4">
        <v>663</v>
      </c>
      <c r="D671" s="4">
        <v>74</v>
      </c>
      <c r="E671" s="11">
        <v>45.1</v>
      </c>
      <c r="F671" s="17">
        <f t="shared" si="53"/>
        <v>0.1111111111111117</v>
      </c>
      <c r="G671" s="17">
        <f t="shared" si="54"/>
        <v>0.40000000000000213</v>
      </c>
      <c r="R671">
        <f t="shared" si="50"/>
        <v>0</v>
      </c>
      <c r="S671">
        <f t="shared" si="51"/>
        <v>45.1</v>
      </c>
      <c r="T671">
        <f t="shared" si="52"/>
        <v>12.527777777777779</v>
      </c>
    </row>
    <row r="672" spans="2:20" x14ac:dyDescent="0.2">
      <c r="B672" s="4" t="s">
        <v>52</v>
      </c>
      <c r="C672" s="4">
        <v>664</v>
      </c>
      <c r="D672" s="4">
        <v>75</v>
      </c>
      <c r="E672" s="11">
        <v>45.6</v>
      </c>
      <c r="F672" s="17">
        <f t="shared" si="53"/>
        <v>0.12499999999999981</v>
      </c>
      <c r="G672" s="17">
        <f t="shared" si="54"/>
        <v>0.44999999999999929</v>
      </c>
      <c r="R672">
        <f t="shared" si="50"/>
        <v>0</v>
      </c>
      <c r="S672">
        <f t="shared" si="51"/>
        <v>45.6</v>
      </c>
      <c r="T672">
        <f t="shared" si="52"/>
        <v>12.666666666666666</v>
      </c>
    </row>
    <row r="673" spans="2:20" x14ac:dyDescent="0.2">
      <c r="B673" s="4" t="s">
        <v>52</v>
      </c>
      <c r="C673" s="4">
        <v>665</v>
      </c>
      <c r="D673" s="4">
        <v>76</v>
      </c>
      <c r="E673" s="11">
        <v>46</v>
      </c>
      <c r="F673" s="17">
        <f t="shared" si="53"/>
        <v>0.12499999999999981</v>
      </c>
      <c r="G673" s="17">
        <f t="shared" si="54"/>
        <v>0.44999999999999929</v>
      </c>
      <c r="R673">
        <f t="shared" si="50"/>
        <v>0</v>
      </c>
      <c r="S673">
        <f t="shared" si="51"/>
        <v>46</v>
      </c>
      <c r="T673">
        <f t="shared" si="52"/>
        <v>12.777777777777777</v>
      </c>
    </row>
    <row r="674" spans="2:20" x14ac:dyDescent="0.2">
      <c r="B674" s="4" t="s">
        <v>52</v>
      </c>
      <c r="C674" s="4">
        <v>666</v>
      </c>
      <c r="D674" s="4">
        <v>77</v>
      </c>
      <c r="E674" s="11">
        <v>46.5</v>
      </c>
      <c r="F674" s="17">
        <f t="shared" si="53"/>
        <v>0.1388888888888889</v>
      </c>
      <c r="G674" s="17">
        <f t="shared" si="54"/>
        <v>0.5</v>
      </c>
      <c r="R674">
        <f t="shared" si="50"/>
        <v>0</v>
      </c>
      <c r="S674">
        <f t="shared" si="51"/>
        <v>46.5</v>
      </c>
      <c r="T674">
        <f t="shared" si="52"/>
        <v>12.916666666666666</v>
      </c>
    </row>
    <row r="675" spans="2:20" x14ac:dyDescent="0.2">
      <c r="B675" s="4" t="s">
        <v>52</v>
      </c>
      <c r="C675" s="4">
        <v>667</v>
      </c>
      <c r="D675" s="4">
        <v>78</v>
      </c>
      <c r="E675" s="11">
        <v>47</v>
      </c>
      <c r="F675" s="17">
        <f t="shared" si="53"/>
        <v>0.1388888888888889</v>
      </c>
      <c r="G675" s="17">
        <f t="shared" si="54"/>
        <v>0.5</v>
      </c>
      <c r="R675">
        <f t="shared" si="50"/>
        <v>0</v>
      </c>
      <c r="S675">
        <f t="shared" si="51"/>
        <v>47</v>
      </c>
      <c r="T675">
        <f t="shared" si="52"/>
        <v>13.055555555555555</v>
      </c>
    </row>
    <row r="676" spans="2:20" x14ac:dyDescent="0.2">
      <c r="B676" s="4" t="s">
        <v>52</v>
      </c>
      <c r="C676" s="4">
        <v>668</v>
      </c>
      <c r="D676" s="4">
        <v>79</v>
      </c>
      <c r="E676" s="11">
        <v>47.5</v>
      </c>
      <c r="F676" s="17">
        <f t="shared" si="53"/>
        <v>0.1388888888888889</v>
      </c>
      <c r="G676" s="17">
        <f t="shared" si="54"/>
        <v>0.5</v>
      </c>
      <c r="R676">
        <f t="shared" si="50"/>
        <v>0</v>
      </c>
      <c r="S676">
        <f t="shared" si="51"/>
        <v>47.5</v>
      </c>
      <c r="T676">
        <f t="shared" si="52"/>
        <v>13.194444444444445</v>
      </c>
    </row>
    <row r="677" spans="2:20" x14ac:dyDescent="0.2">
      <c r="B677" s="4" t="s">
        <v>52</v>
      </c>
      <c r="C677" s="4">
        <v>669</v>
      </c>
      <c r="D677" s="4">
        <v>80</v>
      </c>
      <c r="E677" s="11">
        <v>48</v>
      </c>
      <c r="F677" s="17">
        <f t="shared" si="53"/>
        <v>0.15277777777777798</v>
      </c>
      <c r="G677" s="17">
        <f t="shared" si="54"/>
        <v>0.55000000000000071</v>
      </c>
      <c r="R677">
        <f t="shared" si="50"/>
        <v>0</v>
      </c>
      <c r="S677">
        <f t="shared" si="51"/>
        <v>48</v>
      </c>
      <c r="T677">
        <f t="shared" si="52"/>
        <v>13.333333333333332</v>
      </c>
    </row>
    <row r="678" spans="2:20" x14ac:dyDescent="0.2">
      <c r="B678" s="4" t="s">
        <v>52</v>
      </c>
      <c r="C678" s="4">
        <v>670</v>
      </c>
      <c r="D678" s="4">
        <v>81</v>
      </c>
      <c r="E678" s="11">
        <v>48.6</v>
      </c>
      <c r="F678" s="17">
        <f t="shared" si="53"/>
        <v>0.15277777777777798</v>
      </c>
      <c r="G678" s="17">
        <f t="shared" si="54"/>
        <v>0.55000000000000071</v>
      </c>
      <c r="R678">
        <f t="shared" si="50"/>
        <v>0</v>
      </c>
      <c r="S678">
        <f t="shared" si="51"/>
        <v>48.6</v>
      </c>
      <c r="T678">
        <f t="shared" si="52"/>
        <v>13.5</v>
      </c>
    </row>
    <row r="679" spans="2:20" x14ac:dyDescent="0.2">
      <c r="B679" s="4" t="s">
        <v>52</v>
      </c>
      <c r="C679" s="4">
        <v>671</v>
      </c>
      <c r="D679" s="4">
        <v>82</v>
      </c>
      <c r="E679" s="11">
        <v>49.1</v>
      </c>
      <c r="F679" s="17">
        <f t="shared" si="53"/>
        <v>0.15277777777777798</v>
      </c>
      <c r="G679" s="17">
        <f t="shared" si="54"/>
        <v>0.55000000000000071</v>
      </c>
      <c r="R679">
        <f t="shared" si="50"/>
        <v>0</v>
      </c>
      <c r="S679">
        <f t="shared" si="51"/>
        <v>49.1</v>
      </c>
      <c r="T679">
        <f t="shared" si="52"/>
        <v>13.638888888888889</v>
      </c>
    </row>
    <row r="680" spans="2:20" x14ac:dyDescent="0.2">
      <c r="B680" s="4" t="s">
        <v>52</v>
      </c>
      <c r="C680" s="4">
        <v>672</v>
      </c>
      <c r="D680" s="4">
        <v>83</v>
      </c>
      <c r="E680" s="11">
        <v>49.7</v>
      </c>
      <c r="F680" s="17">
        <f t="shared" si="53"/>
        <v>0.16666666666666607</v>
      </c>
      <c r="G680" s="17">
        <f t="shared" si="54"/>
        <v>0.59999999999999787</v>
      </c>
      <c r="R680">
        <f t="shared" si="50"/>
        <v>0</v>
      </c>
      <c r="S680">
        <f t="shared" si="51"/>
        <v>49.7</v>
      </c>
      <c r="T680">
        <f t="shared" si="52"/>
        <v>13.805555555555555</v>
      </c>
    </row>
    <row r="681" spans="2:20" x14ac:dyDescent="0.2">
      <c r="B681" s="4" t="s">
        <v>52</v>
      </c>
      <c r="C681" s="4">
        <v>673</v>
      </c>
      <c r="D681" s="4">
        <v>84</v>
      </c>
      <c r="E681" s="11">
        <v>50.3</v>
      </c>
      <c r="F681" s="17">
        <f t="shared" si="53"/>
        <v>0.15277777777777699</v>
      </c>
      <c r="G681" s="17">
        <f t="shared" si="54"/>
        <v>0.54999999999999716</v>
      </c>
      <c r="R681">
        <f t="shared" si="50"/>
        <v>0</v>
      </c>
      <c r="S681">
        <f t="shared" si="51"/>
        <v>50.3</v>
      </c>
      <c r="T681">
        <f t="shared" si="52"/>
        <v>13.972222222222221</v>
      </c>
    </row>
    <row r="682" spans="2:20" x14ac:dyDescent="0.2">
      <c r="B682" s="4" t="s">
        <v>52</v>
      </c>
      <c r="C682" s="4">
        <v>674</v>
      </c>
      <c r="D682" s="4">
        <v>85</v>
      </c>
      <c r="E682" s="11">
        <v>50.8</v>
      </c>
      <c r="F682" s="17">
        <f t="shared" si="53"/>
        <v>0.12500000000000078</v>
      </c>
      <c r="G682" s="17">
        <f t="shared" si="54"/>
        <v>0.45000000000000284</v>
      </c>
      <c r="R682">
        <f t="shared" si="50"/>
        <v>0</v>
      </c>
      <c r="S682">
        <f t="shared" si="51"/>
        <v>50.8</v>
      </c>
      <c r="T682">
        <f t="shared" si="52"/>
        <v>14.111111111111111</v>
      </c>
    </row>
    <row r="683" spans="2:20" x14ac:dyDescent="0.2">
      <c r="B683" s="4" t="s">
        <v>52</v>
      </c>
      <c r="C683" s="4">
        <v>675</v>
      </c>
      <c r="D683" s="4">
        <v>86</v>
      </c>
      <c r="E683" s="11">
        <v>51.2</v>
      </c>
      <c r="F683" s="17">
        <f t="shared" si="53"/>
        <v>0.1388888888888889</v>
      </c>
      <c r="G683" s="17">
        <f t="shared" si="54"/>
        <v>0.5</v>
      </c>
      <c r="R683">
        <f t="shared" si="50"/>
        <v>0</v>
      </c>
      <c r="S683">
        <f t="shared" si="51"/>
        <v>51.2</v>
      </c>
      <c r="T683">
        <f t="shared" si="52"/>
        <v>14.222222222222223</v>
      </c>
    </row>
    <row r="684" spans="2:20" x14ac:dyDescent="0.2">
      <c r="B684" s="4" t="s">
        <v>52</v>
      </c>
      <c r="C684" s="4">
        <v>676</v>
      </c>
      <c r="D684" s="4">
        <v>87</v>
      </c>
      <c r="E684" s="11">
        <v>51.8</v>
      </c>
      <c r="F684" s="17">
        <f t="shared" si="53"/>
        <v>0.15277777777777699</v>
      </c>
      <c r="G684" s="17">
        <f t="shared" si="54"/>
        <v>0.54999999999999716</v>
      </c>
      <c r="R684">
        <f t="shared" si="50"/>
        <v>0</v>
      </c>
      <c r="S684">
        <f t="shared" si="51"/>
        <v>51.8</v>
      </c>
      <c r="T684">
        <f t="shared" si="52"/>
        <v>14.388888888888888</v>
      </c>
    </row>
    <row r="685" spans="2:20" x14ac:dyDescent="0.2">
      <c r="B685" s="4" t="s">
        <v>52</v>
      </c>
      <c r="C685" s="4">
        <v>677</v>
      </c>
      <c r="D685" s="4">
        <v>88</v>
      </c>
      <c r="E685" s="11">
        <v>52.3</v>
      </c>
      <c r="F685" s="17">
        <f t="shared" si="53"/>
        <v>0.15277777777777798</v>
      </c>
      <c r="G685" s="17">
        <f t="shared" si="54"/>
        <v>0.55000000000000071</v>
      </c>
      <c r="R685">
        <f t="shared" si="50"/>
        <v>0</v>
      </c>
      <c r="S685">
        <f t="shared" si="51"/>
        <v>52.3</v>
      </c>
      <c r="T685">
        <f t="shared" si="52"/>
        <v>14.527777777777777</v>
      </c>
    </row>
    <row r="686" spans="2:20" x14ac:dyDescent="0.2">
      <c r="B686" s="4" t="s">
        <v>52</v>
      </c>
      <c r="C686" s="4">
        <v>678</v>
      </c>
      <c r="D686" s="4">
        <v>89</v>
      </c>
      <c r="E686" s="11">
        <v>52.9</v>
      </c>
      <c r="F686" s="17">
        <f t="shared" si="53"/>
        <v>0.15277777777777798</v>
      </c>
      <c r="G686" s="17">
        <f t="shared" si="54"/>
        <v>0.55000000000000071</v>
      </c>
      <c r="R686">
        <f t="shared" si="50"/>
        <v>0</v>
      </c>
      <c r="S686">
        <f t="shared" si="51"/>
        <v>52.9</v>
      </c>
      <c r="T686">
        <f t="shared" si="52"/>
        <v>14.694444444444443</v>
      </c>
    </row>
    <row r="687" spans="2:20" x14ac:dyDescent="0.2">
      <c r="B687" s="4" t="s">
        <v>52</v>
      </c>
      <c r="C687" s="4">
        <v>679</v>
      </c>
      <c r="D687" s="4">
        <v>90</v>
      </c>
      <c r="E687" s="11">
        <v>53.4</v>
      </c>
      <c r="F687" s="17">
        <f t="shared" si="53"/>
        <v>0.15277777777777798</v>
      </c>
      <c r="G687" s="17">
        <f t="shared" si="54"/>
        <v>0.55000000000000071</v>
      </c>
      <c r="R687">
        <f t="shared" si="50"/>
        <v>0</v>
      </c>
      <c r="S687">
        <f t="shared" si="51"/>
        <v>53.4</v>
      </c>
      <c r="T687">
        <f t="shared" si="52"/>
        <v>14.833333333333332</v>
      </c>
    </row>
    <row r="688" spans="2:20" x14ac:dyDescent="0.2">
      <c r="B688" s="4" t="s">
        <v>52</v>
      </c>
      <c r="C688" s="4">
        <v>680</v>
      </c>
      <c r="D688" s="4">
        <v>91</v>
      </c>
      <c r="E688" s="11">
        <v>54</v>
      </c>
      <c r="F688" s="17">
        <f t="shared" si="53"/>
        <v>0.15277777777777798</v>
      </c>
      <c r="G688" s="17">
        <f t="shared" si="54"/>
        <v>0.55000000000000071</v>
      </c>
      <c r="R688">
        <f t="shared" si="50"/>
        <v>0</v>
      </c>
      <c r="S688">
        <f t="shared" si="51"/>
        <v>54</v>
      </c>
      <c r="T688">
        <f t="shared" si="52"/>
        <v>15</v>
      </c>
    </row>
    <row r="689" spans="2:20" x14ac:dyDescent="0.2">
      <c r="B689" s="4" t="s">
        <v>52</v>
      </c>
      <c r="C689" s="4">
        <v>681</v>
      </c>
      <c r="D689" s="4">
        <v>92</v>
      </c>
      <c r="E689" s="11">
        <v>54.5</v>
      </c>
      <c r="F689" s="17">
        <f t="shared" si="53"/>
        <v>0.1388888888888889</v>
      </c>
      <c r="G689" s="17">
        <f t="shared" si="54"/>
        <v>0.5</v>
      </c>
      <c r="R689">
        <f t="shared" si="50"/>
        <v>0</v>
      </c>
      <c r="S689">
        <f t="shared" si="51"/>
        <v>54.5</v>
      </c>
      <c r="T689">
        <f t="shared" si="52"/>
        <v>15.138888888888889</v>
      </c>
    </row>
    <row r="690" spans="2:20" x14ac:dyDescent="0.2">
      <c r="B690" s="4" t="s">
        <v>52</v>
      </c>
      <c r="C690" s="4">
        <v>682</v>
      </c>
      <c r="D690" s="4">
        <v>93</v>
      </c>
      <c r="E690" s="11">
        <v>55</v>
      </c>
      <c r="F690" s="17">
        <f t="shared" si="53"/>
        <v>0.15277777777777798</v>
      </c>
      <c r="G690" s="17">
        <f t="shared" si="54"/>
        <v>0.55000000000000071</v>
      </c>
      <c r="R690">
        <f t="shared" si="50"/>
        <v>0</v>
      </c>
      <c r="S690">
        <f t="shared" si="51"/>
        <v>55</v>
      </c>
      <c r="T690">
        <f t="shared" si="52"/>
        <v>15.277777777777777</v>
      </c>
    </row>
    <row r="691" spans="2:20" x14ac:dyDescent="0.2">
      <c r="B691" s="4" t="s">
        <v>52</v>
      </c>
      <c r="C691" s="4">
        <v>683</v>
      </c>
      <c r="D691" s="4">
        <v>94</v>
      </c>
      <c r="E691" s="11">
        <v>55.6</v>
      </c>
      <c r="F691" s="17">
        <f t="shared" si="53"/>
        <v>0.16666666666666705</v>
      </c>
      <c r="G691" s="17">
        <f t="shared" si="54"/>
        <v>0.60000000000000142</v>
      </c>
      <c r="R691">
        <f t="shared" si="50"/>
        <v>0</v>
      </c>
      <c r="S691">
        <f t="shared" si="51"/>
        <v>55.6</v>
      </c>
      <c r="T691">
        <f t="shared" si="52"/>
        <v>15.444444444444445</v>
      </c>
    </row>
    <row r="692" spans="2:20" x14ac:dyDescent="0.2">
      <c r="B692" s="4" t="s">
        <v>52</v>
      </c>
      <c r="C692" s="4">
        <v>684</v>
      </c>
      <c r="D692" s="4">
        <v>95</v>
      </c>
      <c r="E692" s="11">
        <v>56.2</v>
      </c>
      <c r="F692" s="17">
        <f t="shared" si="53"/>
        <v>0.15277777777777798</v>
      </c>
      <c r="G692" s="17">
        <f t="shared" si="54"/>
        <v>0.55000000000000071</v>
      </c>
      <c r="R692">
        <f t="shared" si="50"/>
        <v>0</v>
      </c>
      <c r="S692">
        <f t="shared" si="51"/>
        <v>56.2</v>
      </c>
      <c r="T692">
        <f t="shared" si="52"/>
        <v>15.611111111111111</v>
      </c>
    </row>
    <row r="693" spans="2:20" x14ac:dyDescent="0.2">
      <c r="B693" s="4" t="s">
        <v>52</v>
      </c>
      <c r="C693" s="4">
        <v>685</v>
      </c>
      <c r="D693" s="4">
        <v>96</v>
      </c>
      <c r="E693" s="11">
        <v>56.7</v>
      </c>
      <c r="F693" s="17">
        <f t="shared" si="53"/>
        <v>0.15277777777777699</v>
      </c>
      <c r="G693" s="17">
        <f t="shared" si="54"/>
        <v>0.54999999999999716</v>
      </c>
      <c r="R693">
        <f t="shared" si="50"/>
        <v>0</v>
      </c>
      <c r="S693">
        <f t="shared" si="51"/>
        <v>56.7</v>
      </c>
      <c r="T693">
        <f t="shared" si="52"/>
        <v>15.75</v>
      </c>
    </row>
    <row r="694" spans="2:20" x14ac:dyDescent="0.2">
      <c r="B694" s="4" t="s">
        <v>52</v>
      </c>
      <c r="C694" s="4">
        <v>686</v>
      </c>
      <c r="D694" s="4">
        <v>97</v>
      </c>
      <c r="E694" s="11">
        <v>57.3</v>
      </c>
      <c r="F694" s="17">
        <f t="shared" si="53"/>
        <v>0.16666666666666607</v>
      </c>
      <c r="G694" s="17">
        <f t="shared" si="54"/>
        <v>0.59999999999999787</v>
      </c>
      <c r="R694">
        <f t="shared" si="50"/>
        <v>0</v>
      </c>
      <c r="S694">
        <f t="shared" si="51"/>
        <v>57.3</v>
      </c>
      <c r="T694">
        <f t="shared" si="52"/>
        <v>15.916666666666666</v>
      </c>
    </row>
    <row r="695" spans="2:20" x14ac:dyDescent="0.2">
      <c r="B695" s="4" t="s">
        <v>52</v>
      </c>
      <c r="C695" s="4">
        <v>687</v>
      </c>
      <c r="D695" s="4">
        <v>98</v>
      </c>
      <c r="E695" s="11">
        <v>57.9</v>
      </c>
      <c r="F695" s="17">
        <f t="shared" si="53"/>
        <v>0.15277777777777798</v>
      </c>
      <c r="G695" s="17">
        <f t="shared" si="54"/>
        <v>0.55000000000000071</v>
      </c>
      <c r="R695">
        <f t="shared" si="50"/>
        <v>0</v>
      </c>
      <c r="S695">
        <f t="shared" si="51"/>
        <v>57.9</v>
      </c>
      <c r="T695">
        <f t="shared" si="52"/>
        <v>16.083333333333332</v>
      </c>
    </row>
    <row r="696" spans="2:20" x14ac:dyDescent="0.2">
      <c r="B696" s="4" t="s">
        <v>52</v>
      </c>
      <c r="C696" s="4">
        <v>688</v>
      </c>
      <c r="D696" s="4">
        <v>99</v>
      </c>
      <c r="E696" s="11">
        <v>58.4</v>
      </c>
      <c r="F696" s="17">
        <f t="shared" si="53"/>
        <v>0.12499999999999981</v>
      </c>
      <c r="G696" s="17">
        <f t="shared" si="54"/>
        <v>0.44999999999999929</v>
      </c>
      <c r="R696">
        <f t="shared" si="50"/>
        <v>0</v>
      </c>
      <c r="S696">
        <f t="shared" si="51"/>
        <v>58.4</v>
      </c>
      <c r="T696">
        <f t="shared" si="52"/>
        <v>16.222222222222221</v>
      </c>
    </row>
    <row r="697" spans="2:20" x14ac:dyDescent="0.2">
      <c r="B697" s="4" t="s">
        <v>52</v>
      </c>
      <c r="C697" s="4">
        <v>689</v>
      </c>
      <c r="D697" s="4">
        <v>100</v>
      </c>
      <c r="E697" s="11">
        <v>58.8</v>
      </c>
      <c r="F697" s="17">
        <f t="shared" si="53"/>
        <v>6.9444444444444448E-2</v>
      </c>
      <c r="G697" s="17">
        <f t="shared" si="54"/>
        <v>0.25</v>
      </c>
      <c r="R697">
        <f t="shared" si="50"/>
        <v>0</v>
      </c>
      <c r="S697">
        <f t="shared" si="51"/>
        <v>58.8</v>
      </c>
      <c r="T697">
        <f t="shared" si="52"/>
        <v>16.333333333333332</v>
      </c>
    </row>
    <row r="698" spans="2:20" x14ac:dyDescent="0.2">
      <c r="B698" s="4" t="s">
        <v>52</v>
      </c>
      <c r="C698" s="4">
        <v>690</v>
      </c>
      <c r="D698" s="4">
        <v>101</v>
      </c>
      <c r="E698" s="11">
        <v>58.9</v>
      </c>
      <c r="F698" s="17">
        <f t="shared" si="53"/>
        <v>-5.5555555555555358E-2</v>
      </c>
      <c r="G698" s="17">
        <f t="shared" si="54"/>
        <v>-0.19999999999999929</v>
      </c>
      <c r="R698">
        <f t="shared" si="50"/>
        <v>0</v>
      </c>
      <c r="S698">
        <f t="shared" si="51"/>
        <v>58.9</v>
      </c>
      <c r="T698">
        <f t="shared" si="52"/>
        <v>16.361111111111111</v>
      </c>
    </row>
    <row r="699" spans="2:20" x14ac:dyDescent="0.2">
      <c r="B699" s="4" t="s">
        <v>52</v>
      </c>
      <c r="C699" s="4">
        <v>691</v>
      </c>
      <c r="D699" s="4">
        <v>102</v>
      </c>
      <c r="E699" s="11">
        <v>58.4</v>
      </c>
      <c r="F699" s="17">
        <f t="shared" si="53"/>
        <v>-0.11111111111111072</v>
      </c>
      <c r="G699" s="17">
        <f t="shared" si="54"/>
        <v>-0.39999999999999858</v>
      </c>
      <c r="R699">
        <f t="shared" si="50"/>
        <v>0</v>
      </c>
      <c r="S699">
        <f t="shared" si="51"/>
        <v>58.4</v>
      </c>
      <c r="T699">
        <f t="shared" si="52"/>
        <v>16.222222222222221</v>
      </c>
    </row>
    <row r="700" spans="2:20" x14ac:dyDescent="0.2">
      <c r="B700" s="4" t="s">
        <v>52</v>
      </c>
      <c r="C700" s="4">
        <v>692</v>
      </c>
      <c r="D700" s="4">
        <v>103</v>
      </c>
      <c r="E700" s="11">
        <v>58.1</v>
      </c>
      <c r="F700" s="17">
        <f t="shared" si="53"/>
        <v>-0.11111111111111072</v>
      </c>
      <c r="G700" s="17">
        <f t="shared" si="54"/>
        <v>-0.39999999999999858</v>
      </c>
      <c r="R700">
        <f t="shared" si="50"/>
        <v>0</v>
      </c>
      <c r="S700">
        <f t="shared" si="51"/>
        <v>58.1</v>
      </c>
      <c r="T700">
        <f t="shared" si="52"/>
        <v>16.138888888888889</v>
      </c>
    </row>
    <row r="701" spans="2:20" x14ac:dyDescent="0.2">
      <c r="B701" s="4" t="s">
        <v>52</v>
      </c>
      <c r="C701" s="4">
        <v>693</v>
      </c>
      <c r="D701" s="4">
        <v>104</v>
      </c>
      <c r="E701" s="11">
        <v>57.6</v>
      </c>
      <c r="F701" s="17">
        <f t="shared" si="53"/>
        <v>-0.16666666666666705</v>
      </c>
      <c r="G701" s="17">
        <f t="shared" si="54"/>
        <v>-0.60000000000000142</v>
      </c>
      <c r="R701">
        <f t="shared" si="50"/>
        <v>0</v>
      </c>
      <c r="S701">
        <f t="shared" si="51"/>
        <v>57.6</v>
      </c>
      <c r="T701">
        <f t="shared" si="52"/>
        <v>16</v>
      </c>
    </row>
    <row r="702" spans="2:20" x14ac:dyDescent="0.2">
      <c r="B702" s="4" t="s">
        <v>52</v>
      </c>
      <c r="C702" s="4">
        <v>694</v>
      </c>
      <c r="D702" s="4">
        <v>105</v>
      </c>
      <c r="E702" s="11">
        <v>56.9</v>
      </c>
      <c r="F702" s="17">
        <f t="shared" si="53"/>
        <v>-0.18055555555555614</v>
      </c>
      <c r="G702" s="17">
        <f t="shared" si="54"/>
        <v>-0.65000000000000213</v>
      </c>
      <c r="R702">
        <f t="shared" si="50"/>
        <v>0</v>
      </c>
      <c r="S702">
        <f t="shared" si="51"/>
        <v>56.9</v>
      </c>
      <c r="T702">
        <f t="shared" si="52"/>
        <v>15.805555555555555</v>
      </c>
    </row>
    <row r="703" spans="2:20" x14ac:dyDescent="0.2">
      <c r="B703" s="4" t="s">
        <v>52</v>
      </c>
      <c r="C703" s="4">
        <v>695</v>
      </c>
      <c r="D703" s="4">
        <v>106</v>
      </c>
      <c r="E703" s="11">
        <v>56.3</v>
      </c>
      <c r="F703" s="17">
        <f t="shared" si="53"/>
        <v>-0.16666666666666607</v>
      </c>
      <c r="G703" s="17">
        <f t="shared" si="54"/>
        <v>-0.59999999999999787</v>
      </c>
      <c r="R703">
        <f t="shared" si="50"/>
        <v>0</v>
      </c>
      <c r="S703">
        <f t="shared" si="51"/>
        <v>56.3</v>
      </c>
      <c r="T703">
        <f t="shared" si="52"/>
        <v>15.638888888888888</v>
      </c>
    </row>
    <row r="704" spans="2:20" x14ac:dyDescent="0.2">
      <c r="B704" s="4" t="s">
        <v>52</v>
      </c>
      <c r="C704" s="4">
        <v>696</v>
      </c>
      <c r="D704" s="4">
        <v>107</v>
      </c>
      <c r="E704" s="11">
        <v>55.7</v>
      </c>
      <c r="F704" s="17">
        <f t="shared" si="53"/>
        <v>-0.15277777777777699</v>
      </c>
      <c r="G704" s="17">
        <f t="shared" si="54"/>
        <v>-0.54999999999999716</v>
      </c>
      <c r="R704">
        <f t="shared" si="50"/>
        <v>0</v>
      </c>
      <c r="S704">
        <f t="shared" si="51"/>
        <v>55.7</v>
      </c>
      <c r="T704">
        <f t="shared" si="52"/>
        <v>15.472222222222223</v>
      </c>
    </row>
    <row r="705" spans="2:20" x14ac:dyDescent="0.2">
      <c r="B705" s="4" t="s">
        <v>52</v>
      </c>
      <c r="C705" s="4">
        <v>697</v>
      </c>
      <c r="D705" s="4">
        <v>108</v>
      </c>
      <c r="E705" s="11">
        <v>55.2</v>
      </c>
      <c r="F705" s="17">
        <f t="shared" si="53"/>
        <v>-0.1111111111111117</v>
      </c>
      <c r="G705" s="17">
        <f t="shared" si="54"/>
        <v>-0.40000000000000213</v>
      </c>
      <c r="R705">
        <f t="shared" si="50"/>
        <v>0</v>
      </c>
      <c r="S705">
        <f t="shared" si="51"/>
        <v>55.2</v>
      </c>
      <c r="T705">
        <f t="shared" si="52"/>
        <v>15.333333333333334</v>
      </c>
    </row>
    <row r="706" spans="2:20" x14ac:dyDescent="0.2">
      <c r="B706" s="4" t="s">
        <v>52</v>
      </c>
      <c r="C706" s="4">
        <v>698</v>
      </c>
      <c r="D706" s="4">
        <v>109</v>
      </c>
      <c r="E706" s="11">
        <v>54.9</v>
      </c>
      <c r="F706" s="17">
        <f t="shared" si="53"/>
        <v>-8.3333333333333523E-2</v>
      </c>
      <c r="G706" s="17">
        <f t="shared" si="54"/>
        <v>-0.30000000000000071</v>
      </c>
      <c r="R706">
        <f t="shared" si="50"/>
        <v>0</v>
      </c>
      <c r="S706">
        <f t="shared" si="51"/>
        <v>54.9</v>
      </c>
      <c r="T706">
        <f t="shared" si="52"/>
        <v>15.25</v>
      </c>
    </row>
    <row r="707" spans="2:20" x14ac:dyDescent="0.2">
      <c r="B707" s="4" t="s">
        <v>52</v>
      </c>
      <c r="C707" s="4">
        <v>699</v>
      </c>
      <c r="D707" s="4">
        <v>110</v>
      </c>
      <c r="E707" s="11">
        <v>54.6</v>
      </c>
      <c r="F707" s="17">
        <f t="shared" si="53"/>
        <v>-6.9444444444444448E-2</v>
      </c>
      <c r="G707" s="17">
        <f t="shared" si="54"/>
        <v>-0.25</v>
      </c>
      <c r="R707">
        <f t="shared" si="50"/>
        <v>0</v>
      </c>
      <c r="S707">
        <f t="shared" si="51"/>
        <v>54.6</v>
      </c>
      <c r="T707">
        <f t="shared" si="52"/>
        <v>15.166666666666666</v>
      </c>
    </row>
    <row r="708" spans="2:20" x14ac:dyDescent="0.2">
      <c r="B708" s="4" t="s">
        <v>52</v>
      </c>
      <c r="C708" s="4">
        <v>700</v>
      </c>
      <c r="D708" s="4">
        <v>111</v>
      </c>
      <c r="E708" s="11">
        <v>54.4</v>
      </c>
      <c r="F708" s="17">
        <f t="shared" si="53"/>
        <v>-2.7777777777778172E-2</v>
      </c>
      <c r="G708" s="17">
        <f t="shared" si="54"/>
        <v>-0.10000000000000142</v>
      </c>
      <c r="R708">
        <f t="shared" si="50"/>
        <v>0</v>
      </c>
      <c r="S708">
        <f t="shared" si="51"/>
        <v>54.4</v>
      </c>
      <c r="T708">
        <f t="shared" si="52"/>
        <v>15.111111111111111</v>
      </c>
    </row>
    <row r="709" spans="2:20" x14ac:dyDescent="0.2">
      <c r="B709" s="4" t="s">
        <v>52</v>
      </c>
      <c r="C709" s="4">
        <v>701</v>
      </c>
      <c r="D709" s="4">
        <v>112</v>
      </c>
      <c r="E709" s="11">
        <v>54.4</v>
      </c>
      <c r="F709" s="17">
        <f t="shared" si="53"/>
        <v>0</v>
      </c>
      <c r="G709" s="17">
        <f t="shared" si="54"/>
        <v>0</v>
      </c>
      <c r="R709">
        <f t="shared" si="50"/>
        <v>0</v>
      </c>
      <c r="S709">
        <f t="shared" si="51"/>
        <v>54.4</v>
      </c>
      <c r="T709">
        <f t="shared" si="52"/>
        <v>15.111111111111111</v>
      </c>
    </row>
    <row r="710" spans="2:20" x14ac:dyDescent="0.2">
      <c r="B710" s="4" t="s">
        <v>52</v>
      </c>
      <c r="C710" s="4">
        <v>702</v>
      </c>
      <c r="D710" s="4">
        <v>113</v>
      </c>
      <c r="E710" s="11">
        <v>54.4</v>
      </c>
      <c r="F710" s="17">
        <f t="shared" si="53"/>
        <v>-1.3888888888889086E-2</v>
      </c>
      <c r="G710" s="17">
        <f t="shared" si="54"/>
        <v>-5.0000000000000711E-2</v>
      </c>
      <c r="R710">
        <f t="shared" si="50"/>
        <v>0</v>
      </c>
      <c r="S710">
        <f t="shared" si="51"/>
        <v>54.4</v>
      </c>
      <c r="T710">
        <f t="shared" si="52"/>
        <v>15.111111111111111</v>
      </c>
    </row>
    <row r="711" spans="2:20" x14ac:dyDescent="0.2">
      <c r="B711" s="4" t="s">
        <v>52</v>
      </c>
      <c r="C711" s="4">
        <v>703</v>
      </c>
      <c r="D711" s="4">
        <v>114</v>
      </c>
      <c r="E711" s="11">
        <v>54.3</v>
      </c>
      <c r="F711" s="17">
        <f t="shared" si="53"/>
        <v>-2.7777777777777186E-2</v>
      </c>
      <c r="G711" s="17">
        <f t="shared" si="54"/>
        <v>-9.9999999999997868E-2</v>
      </c>
      <c r="R711">
        <f t="shared" si="50"/>
        <v>0</v>
      </c>
      <c r="S711">
        <f t="shared" si="51"/>
        <v>54.3</v>
      </c>
      <c r="T711">
        <f t="shared" si="52"/>
        <v>15.083333333333332</v>
      </c>
    </row>
    <row r="712" spans="2:20" x14ac:dyDescent="0.2">
      <c r="B712" s="4" t="s">
        <v>52</v>
      </c>
      <c r="C712" s="4">
        <v>704</v>
      </c>
      <c r="D712" s="4">
        <v>115</v>
      </c>
      <c r="E712" s="11">
        <v>54.2</v>
      </c>
      <c r="F712" s="17">
        <f t="shared" si="53"/>
        <v>-5.5555555555555358E-2</v>
      </c>
      <c r="G712" s="17">
        <f t="shared" si="54"/>
        <v>-0.19999999999999929</v>
      </c>
      <c r="R712">
        <f t="shared" ref="R712:R775" si="55">IF(E712&lt;1,1,0)</f>
        <v>0</v>
      </c>
      <c r="S712">
        <f t="shared" ref="S712:S775" si="56">IF(R712=1,"",E712)</f>
        <v>54.2</v>
      </c>
      <c r="T712">
        <f t="shared" ref="T712:T775" si="57">E712/3.6</f>
        <v>15.055555555555555</v>
      </c>
    </row>
    <row r="713" spans="2:20" x14ac:dyDescent="0.2">
      <c r="B713" s="4" t="s">
        <v>52</v>
      </c>
      <c r="C713" s="4">
        <v>705</v>
      </c>
      <c r="D713" s="4">
        <v>116</v>
      </c>
      <c r="E713" s="11">
        <v>53.9</v>
      </c>
      <c r="F713" s="17">
        <f t="shared" si="53"/>
        <v>-9.7222222222222612E-2</v>
      </c>
      <c r="G713" s="17">
        <f t="shared" si="54"/>
        <v>-0.35000000000000142</v>
      </c>
      <c r="R713">
        <f t="shared" si="55"/>
        <v>0</v>
      </c>
      <c r="S713">
        <f t="shared" si="56"/>
        <v>53.9</v>
      </c>
      <c r="T713">
        <f t="shared" si="57"/>
        <v>14.972222222222221</v>
      </c>
    </row>
    <row r="714" spans="2:20" x14ac:dyDescent="0.2">
      <c r="B714" s="4" t="s">
        <v>52</v>
      </c>
      <c r="C714" s="4">
        <v>706</v>
      </c>
      <c r="D714" s="4">
        <v>117</v>
      </c>
      <c r="E714" s="11">
        <v>53.5</v>
      </c>
      <c r="F714" s="17">
        <f t="shared" si="53"/>
        <v>-0.11111111111111072</v>
      </c>
      <c r="G714" s="17">
        <f t="shared" si="54"/>
        <v>-0.39999999999999858</v>
      </c>
      <c r="R714">
        <f t="shared" si="55"/>
        <v>0</v>
      </c>
      <c r="S714">
        <f t="shared" si="56"/>
        <v>53.5</v>
      </c>
      <c r="T714">
        <f t="shared" si="57"/>
        <v>14.861111111111111</v>
      </c>
    </row>
    <row r="715" spans="2:20" x14ac:dyDescent="0.2">
      <c r="B715" s="4" t="s">
        <v>52</v>
      </c>
      <c r="C715" s="4">
        <v>707</v>
      </c>
      <c r="D715" s="4">
        <v>118</v>
      </c>
      <c r="E715" s="11">
        <v>53.1</v>
      </c>
      <c r="F715" s="17">
        <f t="shared" si="53"/>
        <v>-0.12499999999999981</v>
      </c>
      <c r="G715" s="17">
        <f t="shared" si="54"/>
        <v>-0.44999999999999929</v>
      </c>
      <c r="R715">
        <f t="shared" si="55"/>
        <v>0</v>
      </c>
      <c r="S715">
        <f t="shared" si="56"/>
        <v>53.1</v>
      </c>
      <c r="T715">
        <f t="shared" si="57"/>
        <v>14.75</v>
      </c>
    </row>
    <row r="716" spans="2:20" x14ac:dyDescent="0.2">
      <c r="B716" s="4" t="s">
        <v>52</v>
      </c>
      <c r="C716" s="4">
        <v>708</v>
      </c>
      <c r="D716" s="4">
        <v>119</v>
      </c>
      <c r="E716" s="11">
        <v>52.6</v>
      </c>
      <c r="F716" s="17">
        <f t="shared" si="53"/>
        <v>-0.1388888888888889</v>
      </c>
      <c r="G716" s="17">
        <f t="shared" si="54"/>
        <v>-0.5</v>
      </c>
      <c r="R716">
        <f t="shared" si="55"/>
        <v>0</v>
      </c>
      <c r="S716">
        <f t="shared" si="56"/>
        <v>52.6</v>
      </c>
      <c r="T716">
        <f t="shared" si="57"/>
        <v>14.611111111111111</v>
      </c>
    </row>
    <row r="717" spans="2:20" x14ac:dyDescent="0.2">
      <c r="B717" s="4" t="s">
        <v>52</v>
      </c>
      <c r="C717" s="4">
        <v>709</v>
      </c>
      <c r="D717" s="4">
        <v>120</v>
      </c>
      <c r="E717" s="11">
        <v>52.1</v>
      </c>
      <c r="F717" s="17">
        <f t="shared" si="53"/>
        <v>-0.12499999999999981</v>
      </c>
      <c r="G717" s="17">
        <f t="shared" si="54"/>
        <v>-0.44999999999999929</v>
      </c>
      <c r="R717">
        <f t="shared" si="55"/>
        <v>0</v>
      </c>
      <c r="S717">
        <f t="shared" si="56"/>
        <v>52.1</v>
      </c>
      <c r="T717">
        <f t="shared" si="57"/>
        <v>14.472222222222221</v>
      </c>
    </row>
    <row r="718" spans="2:20" x14ac:dyDescent="0.2">
      <c r="B718" s="4" t="s">
        <v>52</v>
      </c>
      <c r="C718" s="4">
        <v>710</v>
      </c>
      <c r="D718" s="4">
        <v>121</v>
      </c>
      <c r="E718" s="11">
        <v>51.7</v>
      </c>
      <c r="F718" s="17">
        <f t="shared" ref="F718:F781" si="58">($E719-$E717)/2/3.6</f>
        <v>-6.9444444444444448E-2</v>
      </c>
      <c r="G718" s="17">
        <f t="shared" ref="G718:G781" si="59">($E719-$E717)/2</f>
        <v>-0.25</v>
      </c>
      <c r="R718">
        <f t="shared" si="55"/>
        <v>0</v>
      </c>
      <c r="S718">
        <f t="shared" si="56"/>
        <v>51.7</v>
      </c>
      <c r="T718">
        <f t="shared" si="57"/>
        <v>14.361111111111111</v>
      </c>
    </row>
    <row r="719" spans="2:20" x14ac:dyDescent="0.2">
      <c r="B719" s="4" t="s">
        <v>52</v>
      </c>
      <c r="C719" s="4">
        <v>711</v>
      </c>
      <c r="D719" s="4">
        <v>122</v>
      </c>
      <c r="E719" s="11">
        <v>51.6</v>
      </c>
      <c r="F719" s="17">
        <f t="shared" si="58"/>
        <v>-2.7777777777778172E-2</v>
      </c>
      <c r="G719" s="17">
        <f t="shared" si="59"/>
        <v>-0.10000000000000142</v>
      </c>
      <c r="R719">
        <f t="shared" si="55"/>
        <v>0</v>
      </c>
      <c r="S719">
        <f t="shared" si="56"/>
        <v>51.6</v>
      </c>
      <c r="T719">
        <f t="shared" si="57"/>
        <v>14.333333333333334</v>
      </c>
    </row>
    <row r="720" spans="2:20" x14ac:dyDescent="0.2">
      <c r="B720" s="4" t="s">
        <v>52</v>
      </c>
      <c r="C720" s="4">
        <v>712</v>
      </c>
      <c r="D720" s="4">
        <v>123</v>
      </c>
      <c r="E720" s="11">
        <v>51.5</v>
      </c>
      <c r="F720" s="17">
        <f t="shared" si="58"/>
        <v>1.3888888888889086E-2</v>
      </c>
      <c r="G720" s="17">
        <f t="shared" si="59"/>
        <v>5.0000000000000711E-2</v>
      </c>
      <c r="R720">
        <f t="shared" si="55"/>
        <v>0</v>
      </c>
      <c r="S720">
        <f t="shared" si="56"/>
        <v>51.5</v>
      </c>
      <c r="T720">
        <f t="shared" si="57"/>
        <v>14.305555555555555</v>
      </c>
    </row>
    <row r="721" spans="2:20" x14ac:dyDescent="0.2">
      <c r="B721" s="4" t="s">
        <v>52</v>
      </c>
      <c r="C721" s="4">
        <v>713</v>
      </c>
      <c r="D721" s="4">
        <v>124</v>
      </c>
      <c r="E721" s="11">
        <v>51.7</v>
      </c>
      <c r="F721" s="17">
        <f t="shared" si="58"/>
        <v>6.9444444444444448E-2</v>
      </c>
      <c r="G721" s="17">
        <f t="shared" si="59"/>
        <v>0.25</v>
      </c>
      <c r="R721">
        <f t="shared" si="55"/>
        <v>0</v>
      </c>
      <c r="S721">
        <f t="shared" si="56"/>
        <v>51.7</v>
      </c>
      <c r="T721">
        <f t="shared" si="57"/>
        <v>14.361111111111111</v>
      </c>
    </row>
    <row r="722" spans="2:20" x14ac:dyDescent="0.2">
      <c r="B722" s="4" t="s">
        <v>52</v>
      </c>
      <c r="C722" s="4">
        <v>714</v>
      </c>
      <c r="D722" s="4">
        <v>125</v>
      </c>
      <c r="E722" s="11">
        <v>52</v>
      </c>
      <c r="F722" s="17">
        <f t="shared" si="58"/>
        <v>8.3333333333332538E-2</v>
      </c>
      <c r="G722" s="17">
        <f t="shared" si="59"/>
        <v>0.29999999999999716</v>
      </c>
      <c r="R722">
        <f t="shared" si="55"/>
        <v>0</v>
      </c>
      <c r="S722">
        <f t="shared" si="56"/>
        <v>52</v>
      </c>
      <c r="T722">
        <f t="shared" si="57"/>
        <v>14.444444444444445</v>
      </c>
    </row>
    <row r="723" spans="2:20" x14ac:dyDescent="0.2">
      <c r="B723" s="4" t="s">
        <v>52</v>
      </c>
      <c r="C723" s="4">
        <v>715</v>
      </c>
      <c r="D723" s="4">
        <v>126</v>
      </c>
      <c r="E723" s="11">
        <v>52.3</v>
      </c>
      <c r="F723" s="17">
        <f t="shared" si="58"/>
        <v>9.7222222222222612E-2</v>
      </c>
      <c r="G723" s="17">
        <f t="shared" si="59"/>
        <v>0.35000000000000142</v>
      </c>
      <c r="R723">
        <f t="shared" si="55"/>
        <v>0</v>
      </c>
      <c r="S723">
        <f t="shared" si="56"/>
        <v>52.3</v>
      </c>
      <c r="T723">
        <f t="shared" si="57"/>
        <v>14.527777777777777</v>
      </c>
    </row>
    <row r="724" spans="2:20" x14ac:dyDescent="0.2">
      <c r="B724" s="4" t="s">
        <v>52</v>
      </c>
      <c r="C724" s="4">
        <v>716</v>
      </c>
      <c r="D724" s="4">
        <v>127</v>
      </c>
      <c r="E724" s="11">
        <v>52.7</v>
      </c>
      <c r="F724" s="17">
        <f t="shared" si="58"/>
        <v>8.3333333333333523E-2</v>
      </c>
      <c r="G724" s="17">
        <f t="shared" si="59"/>
        <v>0.30000000000000071</v>
      </c>
      <c r="R724">
        <f t="shared" si="55"/>
        <v>0</v>
      </c>
      <c r="S724">
        <f t="shared" si="56"/>
        <v>52.7</v>
      </c>
      <c r="T724">
        <f t="shared" si="57"/>
        <v>14.638888888888889</v>
      </c>
    </row>
    <row r="725" spans="2:20" x14ac:dyDescent="0.2">
      <c r="B725" s="4" t="s">
        <v>52</v>
      </c>
      <c r="C725" s="4">
        <v>717</v>
      </c>
      <c r="D725" s="4">
        <v>128</v>
      </c>
      <c r="E725" s="11">
        <v>52.9</v>
      </c>
      <c r="F725" s="17">
        <f t="shared" si="58"/>
        <v>5.5555555555555358E-2</v>
      </c>
      <c r="G725" s="17">
        <f t="shared" si="59"/>
        <v>0.19999999999999929</v>
      </c>
      <c r="R725">
        <f t="shared" si="55"/>
        <v>0</v>
      </c>
      <c r="S725">
        <f t="shared" si="56"/>
        <v>52.9</v>
      </c>
      <c r="T725">
        <f t="shared" si="57"/>
        <v>14.694444444444443</v>
      </c>
    </row>
    <row r="726" spans="2:20" x14ac:dyDescent="0.2">
      <c r="B726" s="4" t="s">
        <v>52</v>
      </c>
      <c r="C726" s="4">
        <v>718</v>
      </c>
      <c r="D726" s="4">
        <v>129</v>
      </c>
      <c r="E726" s="11">
        <v>53.1</v>
      </c>
      <c r="F726" s="17">
        <f t="shared" si="58"/>
        <v>5.5555555555555358E-2</v>
      </c>
      <c r="G726" s="17">
        <f t="shared" si="59"/>
        <v>0.19999999999999929</v>
      </c>
      <c r="R726">
        <f t="shared" si="55"/>
        <v>0</v>
      </c>
      <c r="S726">
        <f t="shared" si="56"/>
        <v>53.1</v>
      </c>
      <c r="T726">
        <f t="shared" si="57"/>
        <v>14.75</v>
      </c>
    </row>
    <row r="727" spans="2:20" x14ac:dyDescent="0.2">
      <c r="B727" s="4" t="s">
        <v>52</v>
      </c>
      <c r="C727" s="4">
        <v>719</v>
      </c>
      <c r="D727" s="4">
        <v>130</v>
      </c>
      <c r="E727" s="11">
        <v>53.3</v>
      </c>
      <c r="F727" s="17">
        <f t="shared" si="58"/>
        <v>2.7777777777777186E-2</v>
      </c>
      <c r="G727" s="17">
        <f t="shared" si="59"/>
        <v>9.9999999999997868E-2</v>
      </c>
      <c r="R727">
        <f t="shared" si="55"/>
        <v>0</v>
      </c>
      <c r="S727">
        <f t="shared" si="56"/>
        <v>53.3</v>
      </c>
      <c r="T727">
        <f t="shared" si="57"/>
        <v>14.805555555555554</v>
      </c>
    </row>
    <row r="728" spans="2:20" x14ac:dyDescent="0.2">
      <c r="B728" s="4" t="s">
        <v>52</v>
      </c>
      <c r="C728" s="4">
        <v>720</v>
      </c>
      <c r="D728" s="4">
        <v>131</v>
      </c>
      <c r="E728" s="11">
        <v>53.3</v>
      </c>
      <c r="F728" s="17">
        <f t="shared" si="58"/>
        <v>0</v>
      </c>
      <c r="G728" s="17">
        <f t="shared" si="59"/>
        <v>0</v>
      </c>
      <c r="R728">
        <f t="shared" si="55"/>
        <v>0</v>
      </c>
      <c r="S728">
        <f t="shared" si="56"/>
        <v>53.3</v>
      </c>
      <c r="T728">
        <f t="shared" si="57"/>
        <v>14.805555555555554</v>
      </c>
    </row>
    <row r="729" spans="2:20" x14ac:dyDescent="0.2">
      <c r="B729" s="4" t="s">
        <v>52</v>
      </c>
      <c r="C729" s="4">
        <v>721</v>
      </c>
      <c r="D729" s="4">
        <v>132</v>
      </c>
      <c r="E729" s="11">
        <v>53.3</v>
      </c>
      <c r="F729" s="17">
        <f t="shared" si="58"/>
        <v>0</v>
      </c>
      <c r="G729" s="17">
        <f t="shared" si="59"/>
        <v>0</v>
      </c>
      <c r="R729">
        <f t="shared" si="55"/>
        <v>0</v>
      </c>
      <c r="S729">
        <f t="shared" si="56"/>
        <v>53.3</v>
      </c>
      <c r="T729">
        <f t="shared" si="57"/>
        <v>14.805555555555554</v>
      </c>
    </row>
    <row r="730" spans="2:20" x14ac:dyDescent="0.2">
      <c r="B730" s="4" t="s">
        <v>52</v>
      </c>
      <c r="C730" s="4">
        <v>722</v>
      </c>
      <c r="D730" s="4">
        <v>133</v>
      </c>
      <c r="E730" s="11">
        <v>53.3</v>
      </c>
      <c r="F730" s="17">
        <f t="shared" si="58"/>
        <v>1.3888888888889086E-2</v>
      </c>
      <c r="G730" s="17">
        <f t="shared" si="59"/>
        <v>5.0000000000000711E-2</v>
      </c>
      <c r="R730">
        <f t="shared" si="55"/>
        <v>0</v>
      </c>
      <c r="S730">
        <f t="shared" si="56"/>
        <v>53.3</v>
      </c>
      <c r="T730">
        <f t="shared" si="57"/>
        <v>14.805555555555554</v>
      </c>
    </row>
    <row r="731" spans="2:20" x14ac:dyDescent="0.2">
      <c r="B731" s="4" t="s">
        <v>52</v>
      </c>
      <c r="C731" s="4">
        <v>723</v>
      </c>
      <c r="D731" s="4">
        <v>134</v>
      </c>
      <c r="E731" s="11">
        <v>53.4</v>
      </c>
      <c r="F731" s="17">
        <f t="shared" si="58"/>
        <v>2.7777777777778172E-2</v>
      </c>
      <c r="G731" s="17">
        <f t="shared" si="59"/>
        <v>0.10000000000000142</v>
      </c>
      <c r="R731">
        <f t="shared" si="55"/>
        <v>0</v>
      </c>
      <c r="S731">
        <f t="shared" si="56"/>
        <v>53.4</v>
      </c>
      <c r="T731">
        <f t="shared" si="57"/>
        <v>14.833333333333332</v>
      </c>
    </row>
    <row r="732" spans="2:20" x14ac:dyDescent="0.2">
      <c r="B732" s="4" t="s">
        <v>52</v>
      </c>
      <c r="C732" s="4">
        <v>724</v>
      </c>
      <c r="D732" s="4">
        <v>135</v>
      </c>
      <c r="E732" s="11">
        <v>53.5</v>
      </c>
      <c r="F732" s="17">
        <f t="shared" si="58"/>
        <v>5.5555555555555358E-2</v>
      </c>
      <c r="G732" s="17">
        <f t="shared" si="59"/>
        <v>0.19999999999999929</v>
      </c>
      <c r="R732">
        <f t="shared" si="55"/>
        <v>0</v>
      </c>
      <c r="S732">
        <f t="shared" si="56"/>
        <v>53.5</v>
      </c>
      <c r="T732">
        <f t="shared" si="57"/>
        <v>14.861111111111111</v>
      </c>
    </row>
    <row r="733" spans="2:20" x14ac:dyDescent="0.2">
      <c r="B733" s="4" t="s">
        <v>52</v>
      </c>
      <c r="C733" s="4">
        <v>725</v>
      </c>
      <c r="D733" s="4">
        <v>136</v>
      </c>
      <c r="E733" s="11">
        <v>53.8</v>
      </c>
      <c r="F733" s="17">
        <f t="shared" si="58"/>
        <v>0.11111111111111072</v>
      </c>
      <c r="G733" s="17">
        <f t="shared" si="59"/>
        <v>0.39999999999999858</v>
      </c>
      <c r="R733">
        <f t="shared" si="55"/>
        <v>0</v>
      </c>
      <c r="S733">
        <f t="shared" si="56"/>
        <v>53.8</v>
      </c>
      <c r="T733">
        <f t="shared" si="57"/>
        <v>14.944444444444443</v>
      </c>
    </row>
    <row r="734" spans="2:20" x14ac:dyDescent="0.2">
      <c r="B734" s="4" t="s">
        <v>52</v>
      </c>
      <c r="C734" s="4">
        <v>726</v>
      </c>
      <c r="D734" s="4">
        <v>137</v>
      </c>
      <c r="E734" s="11">
        <v>54.3</v>
      </c>
      <c r="F734" s="17">
        <f t="shared" si="58"/>
        <v>0.1388888888888889</v>
      </c>
      <c r="G734" s="17">
        <f t="shared" si="59"/>
        <v>0.5</v>
      </c>
      <c r="R734">
        <f t="shared" si="55"/>
        <v>0</v>
      </c>
      <c r="S734">
        <f t="shared" si="56"/>
        <v>54.3</v>
      </c>
      <c r="T734">
        <f t="shared" si="57"/>
        <v>15.083333333333332</v>
      </c>
    </row>
    <row r="735" spans="2:20" x14ac:dyDescent="0.2">
      <c r="B735" s="4" t="s">
        <v>52</v>
      </c>
      <c r="C735" s="4">
        <v>727</v>
      </c>
      <c r="D735" s="4">
        <v>138</v>
      </c>
      <c r="E735" s="11">
        <v>54.8</v>
      </c>
      <c r="F735" s="17">
        <f t="shared" si="58"/>
        <v>0.16666666666666705</v>
      </c>
      <c r="G735" s="17">
        <f t="shared" si="59"/>
        <v>0.60000000000000142</v>
      </c>
      <c r="R735">
        <f t="shared" si="55"/>
        <v>0</v>
      </c>
      <c r="S735">
        <f t="shared" si="56"/>
        <v>54.8</v>
      </c>
      <c r="T735">
        <f t="shared" si="57"/>
        <v>15.222222222222221</v>
      </c>
    </row>
    <row r="736" spans="2:20" x14ac:dyDescent="0.2">
      <c r="B736" s="4" t="s">
        <v>52</v>
      </c>
      <c r="C736" s="4">
        <v>728</v>
      </c>
      <c r="D736" s="4">
        <v>139</v>
      </c>
      <c r="E736" s="11">
        <v>55.5</v>
      </c>
      <c r="F736" s="17">
        <f t="shared" si="58"/>
        <v>0.20833333333333331</v>
      </c>
      <c r="G736" s="17">
        <f t="shared" si="59"/>
        <v>0.75</v>
      </c>
      <c r="R736">
        <f t="shared" si="55"/>
        <v>0</v>
      </c>
      <c r="S736">
        <f t="shared" si="56"/>
        <v>55.5</v>
      </c>
      <c r="T736">
        <f t="shared" si="57"/>
        <v>15.416666666666666</v>
      </c>
    </row>
    <row r="737" spans="2:20" x14ac:dyDescent="0.2">
      <c r="B737" s="4" t="s">
        <v>52</v>
      </c>
      <c r="C737" s="4">
        <v>729</v>
      </c>
      <c r="D737" s="4">
        <v>140</v>
      </c>
      <c r="E737" s="11">
        <v>56.3</v>
      </c>
      <c r="F737" s="17">
        <f t="shared" si="58"/>
        <v>0.2222222222222224</v>
      </c>
      <c r="G737" s="17">
        <f t="shared" si="59"/>
        <v>0.80000000000000071</v>
      </c>
      <c r="R737">
        <f t="shared" si="55"/>
        <v>0</v>
      </c>
      <c r="S737">
        <f t="shared" si="56"/>
        <v>56.3</v>
      </c>
      <c r="T737">
        <f t="shared" si="57"/>
        <v>15.638888888888888</v>
      </c>
    </row>
    <row r="738" spans="2:20" x14ac:dyDescent="0.2">
      <c r="B738" s="4" t="s">
        <v>52</v>
      </c>
      <c r="C738" s="4">
        <v>730</v>
      </c>
      <c r="D738" s="4">
        <v>141</v>
      </c>
      <c r="E738" s="11">
        <v>57.1</v>
      </c>
      <c r="F738" s="17">
        <f t="shared" si="58"/>
        <v>0.2222222222222224</v>
      </c>
      <c r="G738" s="17">
        <f t="shared" si="59"/>
        <v>0.80000000000000071</v>
      </c>
      <c r="R738">
        <f t="shared" si="55"/>
        <v>0</v>
      </c>
      <c r="S738">
        <f t="shared" si="56"/>
        <v>57.1</v>
      </c>
      <c r="T738">
        <f t="shared" si="57"/>
        <v>15.861111111111111</v>
      </c>
    </row>
    <row r="739" spans="2:20" x14ac:dyDescent="0.2">
      <c r="B739" s="4" t="s">
        <v>52</v>
      </c>
      <c r="C739" s="4">
        <v>731</v>
      </c>
      <c r="D739" s="4">
        <v>142</v>
      </c>
      <c r="E739" s="11">
        <v>57.9</v>
      </c>
      <c r="F739" s="17">
        <f t="shared" si="58"/>
        <v>0.23611111111111052</v>
      </c>
      <c r="G739" s="17">
        <f t="shared" si="59"/>
        <v>0.84999999999999787</v>
      </c>
      <c r="R739">
        <f t="shared" si="55"/>
        <v>0</v>
      </c>
      <c r="S739">
        <f t="shared" si="56"/>
        <v>57.9</v>
      </c>
      <c r="T739">
        <f t="shared" si="57"/>
        <v>16.083333333333332</v>
      </c>
    </row>
    <row r="740" spans="2:20" x14ac:dyDescent="0.2">
      <c r="B740" s="4" t="s">
        <v>52</v>
      </c>
      <c r="C740" s="4">
        <v>732</v>
      </c>
      <c r="D740" s="4">
        <v>143</v>
      </c>
      <c r="E740" s="11">
        <v>58.8</v>
      </c>
      <c r="F740" s="17">
        <f t="shared" si="58"/>
        <v>0.23611111111111149</v>
      </c>
      <c r="G740" s="17">
        <f t="shared" si="59"/>
        <v>0.85000000000000142</v>
      </c>
      <c r="R740">
        <f t="shared" si="55"/>
        <v>0</v>
      </c>
      <c r="S740">
        <f t="shared" si="56"/>
        <v>58.8</v>
      </c>
      <c r="T740">
        <f t="shared" si="57"/>
        <v>16.333333333333332</v>
      </c>
    </row>
    <row r="741" spans="2:20" x14ac:dyDescent="0.2">
      <c r="B741" s="4" t="s">
        <v>52</v>
      </c>
      <c r="C741" s="4">
        <v>733</v>
      </c>
      <c r="D741" s="4">
        <v>144</v>
      </c>
      <c r="E741" s="11">
        <v>59.6</v>
      </c>
      <c r="F741" s="17">
        <f t="shared" si="58"/>
        <v>0.2222222222222224</v>
      </c>
      <c r="G741" s="17">
        <f t="shared" si="59"/>
        <v>0.80000000000000071</v>
      </c>
      <c r="R741">
        <f t="shared" si="55"/>
        <v>0</v>
      </c>
      <c r="S741">
        <f t="shared" si="56"/>
        <v>59.6</v>
      </c>
      <c r="T741">
        <f t="shared" si="57"/>
        <v>16.555555555555557</v>
      </c>
    </row>
    <row r="742" spans="2:20" x14ac:dyDescent="0.2">
      <c r="B742" s="4" t="s">
        <v>52</v>
      </c>
      <c r="C742" s="4">
        <v>734</v>
      </c>
      <c r="D742" s="4">
        <v>145</v>
      </c>
      <c r="E742" s="11">
        <v>60.4</v>
      </c>
      <c r="F742" s="17">
        <f t="shared" si="58"/>
        <v>0.20833333333333331</v>
      </c>
      <c r="G742" s="17">
        <f t="shared" si="59"/>
        <v>0.75</v>
      </c>
      <c r="R742">
        <f t="shared" si="55"/>
        <v>0</v>
      </c>
      <c r="S742">
        <f t="shared" si="56"/>
        <v>60.4</v>
      </c>
      <c r="T742">
        <f t="shared" si="57"/>
        <v>16.777777777777779</v>
      </c>
    </row>
    <row r="743" spans="2:20" x14ac:dyDescent="0.2">
      <c r="B743" s="4" t="s">
        <v>52</v>
      </c>
      <c r="C743" s="4">
        <v>735</v>
      </c>
      <c r="D743" s="4">
        <v>146</v>
      </c>
      <c r="E743" s="11">
        <v>61.1</v>
      </c>
      <c r="F743" s="17">
        <f t="shared" si="58"/>
        <v>0.15277777777777798</v>
      </c>
      <c r="G743" s="17">
        <f t="shared" si="59"/>
        <v>0.55000000000000071</v>
      </c>
      <c r="R743">
        <f t="shared" si="55"/>
        <v>0</v>
      </c>
      <c r="S743">
        <f t="shared" si="56"/>
        <v>61.1</v>
      </c>
      <c r="T743">
        <f t="shared" si="57"/>
        <v>16.972222222222221</v>
      </c>
    </row>
    <row r="744" spans="2:20" x14ac:dyDescent="0.2">
      <c r="B744" s="4" t="s">
        <v>52</v>
      </c>
      <c r="C744" s="4">
        <v>736</v>
      </c>
      <c r="D744" s="4">
        <v>147</v>
      </c>
      <c r="E744" s="11">
        <v>61.5</v>
      </c>
      <c r="F744" s="17">
        <f t="shared" si="58"/>
        <v>8.3333333333333523E-2</v>
      </c>
      <c r="G744" s="17">
        <f t="shared" si="59"/>
        <v>0.30000000000000071</v>
      </c>
      <c r="R744">
        <f t="shared" si="55"/>
        <v>0</v>
      </c>
      <c r="S744">
        <f t="shared" si="56"/>
        <v>61.5</v>
      </c>
      <c r="T744">
        <f t="shared" si="57"/>
        <v>17.083333333333332</v>
      </c>
    </row>
    <row r="745" spans="2:20" x14ac:dyDescent="0.2">
      <c r="B745" s="4" t="s">
        <v>52</v>
      </c>
      <c r="C745" s="4">
        <v>737</v>
      </c>
      <c r="D745" s="4">
        <v>148</v>
      </c>
      <c r="E745" s="11">
        <v>61.7</v>
      </c>
      <c r="F745" s="17">
        <f t="shared" si="58"/>
        <v>4.1666666666666269E-2</v>
      </c>
      <c r="G745" s="17">
        <f t="shared" si="59"/>
        <v>0.14999999999999858</v>
      </c>
      <c r="R745">
        <f t="shared" si="55"/>
        <v>0</v>
      </c>
      <c r="S745">
        <f t="shared" si="56"/>
        <v>61.7</v>
      </c>
      <c r="T745">
        <f t="shared" si="57"/>
        <v>17.138888888888889</v>
      </c>
    </row>
    <row r="746" spans="2:20" x14ac:dyDescent="0.2">
      <c r="B746" s="4" t="s">
        <v>52</v>
      </c>
      <c r="C746" s="4">
        <v>738</v>
      </c>
      <c r="D746" s="4">
        <v>149</v>
      </c>
      <c r="E746" s="11">
        <v>61.8</v>
      </c>
      <c r="F746" s="17">
        <f t="shared" si="58"/>
        <v>1.3888888888888099E-2</v>
      </c>
      <c r="G746" s="17">
        <f t="shared" si="59"/>
        <v>4.9999999999997158E-2</v>
      </c>
      <c r="R746">
        <f t="shared" si="55"/>
        <v>0</v>
      </c>
      <c r="S746">
        <f t="shared" si="56"/>
        <v>61.8</v>
      </c>
      <c r="T746">
        <f t="shared" si="57"/>
        <v>17.166666666666664</v>
      </c>
    </row>
    <row r="747" spans="2:20" x14ac:dyDescent="0.2">
      <c r="B747" s="4" t="s">
        <v>52</v>
      </c>
      <c r="C747" s="4">
        <v>739</v>
      </c>
      <c r="D747" s="4">
        <v>150</v>
      </c>
      <c r="E747" s="11">
        <v>61.8</v>
      </c>
      <c r="F747" s="17">
        <f t="shared" si="58"/>
        <v>-2.7777777777777186E-2</v>
      </c>
      <c r="G747" s="17">
        <f t="shared" si="59"/>
        <v>-9.9999999999997868E-2</v>
      </c>
      <c r="R747">
        <f t="shared" si="55"/>
        <v>0</v>
      </c>
      <c r="S747">
        <f t="shared" si="56"/>
        <v>61.8</v>
      </c>
      <c r="T747">
        <f t="shared" si="57"/>
        <v>17.166666666666664</v>
      </c>
    </row>
    <row r="748" spans="2:20" x14ac:dyDescent="0.2">
      <c r="B748" s="4" t="s">
        <v>52</v>
      </c>
      <c r="C748" s="4">
        <v>740</v>
      </c>
      <c r="D748" s="4">
        <v>151</v>
      </c>
      <c r="E748" s="11">
        <v>61.6</v>
      </c>
      <c r="F748" s="17">
        <f t="shared" si="58"/>
        <v>-8.3333333333332538E-2</v>
      </c>
      <c r="G748" s="17">
        <f t="shared" si="59"/>
        <v>-0.29999999999999716</v>
      </c>
      <c r="R748">
        <f t="shared" si="55"/>
        <v>0</v>
      </c>
      <c r="S748">
        <f t="shared" si="56"/>
        <v>61.6</v>
      </c>
      <c r="T748">
        <f t="shared" si="57"/>
        <v>17.111111111111111</v>
      </c>
    </row>
    <row r="749" spans="2:20" x14ac:dyDescent="0.2">
      <c r="B749" s="4" t="s">
        <v>52</v>
      </c>
      <c r="C749" s="4">
        <v>741</v>
      </c>
      <c r="D749" s="4">
        <v>152</v>
      </c>
      <c r="E749" s="11">
        <v>61.2</v>
      </c>
      <c r="F749" s="17">
        <f t="shared" si="58"/>
        <v>-0.1111111111111117</v>
      </c>
      <c r="G749" s="17">
        <f t="shared" si="59"/>
        <v>-0.40000000000000213</v>
      </c>
      <c r="R749">
        <f t="shared" si="55"/>
        <v>0</v>
      </c>
      <c r="S749">
        <f t="shared" si="56"/>
        <v>61.2</v>
      </c>
      <c r="T749">
        <f t="shared" si="57"/>
        <v>17</v>
      </c>
    </row>
    <row r="750" spans="2:20" x14ac:dyDescent="0.2">
      <c r="B750" s="4" t="s">
        <v>52</v>
      </c>
      <c r="C750" s="4">
        <v>742</v>
      </c>
      <c r="D750" s="4">
        <v>153</v>
      </c>
      <c r="E750" s="11">
        <v>60.8</v>
      </c>
      <c r="F750" s="17">
        <f t="shared" si="58"/>
        <v>-0.1111111111111117</v>
      </c>
      <c r="G750" s="17">
        <f t="shared" si="59"/>
        <v>-0.40000000000000213</v>
      </c>
      <c r="R750">
        <f t="shared" si="55"/>
        <v>0</v>
      </c>
      <c r="S750">
        <f t="shared" si="56"/>
        <v>60.8</v>
      </c>
      <c r="T750">
        <f t="shared" si="57"/>
        <v>16.888888888888889</v>
      </c>
    </row>
    <row r="751" spans="2:20" x14ac:dyDescent="0.2">
      <c r="B751" s="4" t="s">
        <v>52</v>
      </c>
      <c r="C751" s="4">
        <v>743</v>
      </c>
      <c r="D751" s="4">
        <v>154</v>
      </c>
      <c r="E751" s="11">
        <v>60.4</v>
      </c>
      <c r="F751" s="17">
        <f t="shared" si="58"/>
        <v>-0.1388888888888889</v>
      </c>
      <c r="G751" s="17">
        <f t="shared" si="59"/>
        <v>-0.5</v>
      </c>
      <c r="R751">
        <f t="shared" si="55"/>
        <v>0</v>
      </c>
      <c r="S751">
        <f t="shared" si="56"/>
        <v>60.4</v>
      </c>
      <c r="T751">
        <f t="shared" si="57"/>
        <v>16.777777777777779</v>
      </c>
    </row>
    <row r="752" spans="2:20" x14ac:dyDescent="0.2">
      <c r="B752" s="4" t="s">
        <v>52</v>
      </c>
      <c r="C752" s="4">
        <v>744</v>
      </c>
      <c r="D752" s="4">
        <v>155</v>
      </c>
      <c r="E752" s="11">
        <v>59.8</v>
      </c>
      <c r="F752" s="17">
        <f t="shared" si="58"/>
        <v>-0.1388888888888889</v>
      </c>
      <c r="G752" s="17">
        <f t="shared" si="59"/>
        <v>-0.5</v>
      </c>
      <c r="R752">
        <f t="shared" si="55"/>
        <v>0</v>
      </c>
      <c r="S752">
        <f t="shared" si="56"/>
        <v>59.8</v>
      </c>
      <c r="T752">
        <f t="shared" si="57"/>
        <v>16.611111111111111</v>
      </c>
    </row>
    <row r="753" spans="2:20" x14ac:dyDescent="0.2">
      <c r="B753" s="4" t="s">
        <v>52</v>
      </c>
      <c r="C753" s="4">
        <v>745</v>
      </c>
      <c r="D753" s="4">
        <v>156</v>
      </c>
      <c r="E753" s="11">
        <v>59.4</v>
      </c>
      <c r="F753" s="17">
        <f t="shared" si="58"/>
        <v>-0.12499999999999981</v>
      </c>
      <c r="G753" s="17">
        <f t="shared" si="59"/>
        <v>-0.44999999999999929</v>
      </c>
      <c r="R753">
        <f t="shared" si="55"/>
        <v>0</v>
      </c>
      <c r="S753">
        <f t="shared" si="56"/>
        <v>59.4</v>
      </c>
      <c r="T753">
        <f t="shared" si="57"/>
        <v>16.5</v>
      </c>
    </row>
    <row r="754" spans="2:20" x14ac:dyDescent="0.2">
      <c r="B754" s="4" t="s">
        <v>52</v>
      </c>
      <c r="C754" s="4">
        <v>746</v>
      </c>
      <c r="D754" s="4">
        <v>157</v>
      </c>
      <c r="E754" s="11">
        <v>58.9</v>
      </c>
      <c r="F754" s="17">
        <f t="shared" si="58"/>
        <v>-0.12499999999999981</v>
      </c>
      <c r="G754" s="17">
        <f t="shared" si="59"/>
        <v>-0.44999999999999929</v>
      </c>
      <c r="R754">
        <f t="shared" si="55"/>
        <v>0</v>
      </c>
      <c r="S754">
        <f t="shared" si="56"/>
        <v>58.9</v>
      </c>
      <c r="T754">
        <f t="shared" si="57"/>
        <v>16.361111111111111</v>
      </c>
    </row>
    <row r="755" spans="2:20" x14ac:dyDescent="0.2">
      <c r="B755" s="4" t="s">
        <v>52</v>
      </c>
      <c r="C755" s="4">
        <v>747</v>
      </c>
      <c r="D755" s="4">
        <v>158</v>
      </c>
      <c r="E755" s="11">
        <v>58.5</v>
      </c>
      <c r="F755" s="17">
        <f t="shared" si="58"/>
        <v>-0.11111111111111072</v>
      </c>
      <c r="G755" s="17">
        <f t="shared" si="59"/>
        <v>-0.39999999999999858</v>
      </c>
      <c r="R755">
        <f t="shared" si="55"/>
        <v>0</v>
      </c>
      <c r="S755">
        <f t="shared" si="56"/>
        <v>58.5</v>
      </c>
      <c r="T755">
        <f t="shared" si="57"/>
        <v>16.25</v>
      </c>
    </row>
    <row r="756" spans="2:20" x14ac:dyDescent="0.2">
      <c r="B756" s="4" t="s">
        <v>52</v>
      </c>
      <c r="C756" s="4">
        <v>748</v>
      </c>
      <c r="D756" s="4">
        <v>159</v>
      </c>
      <c r="E756" s="11">
        <v>58.1</v>
      </c>
      <c r="F756" s="17">
        <f t="shared" si="58"/>
        <v>-8.3333333333333523E-2</v>
      </c>
      <c r="G756" s="17">
        <f t="shared" si="59"/>
        <v>-0.30000000000000071</v>
      </c>
      <c r="R756">
        <f t="shared" si="55"/>
        <v>0</v>
      </c>
      <c r="S756">
        <f t="shared" si="56"/>
        <v>58.1</v>
      </c>
      <c r="T756">
        <f t="shared" si="57"/>
        <v>16.138888888888889</v>
      </c>
    </row>
    <row r="757" spans="2:20" x14ac:dyDescent="0.2">
      <c r="B757" s="4" t="s">
        <v>52</v>
      </c>
      <c r="C757" s="4">
        <v>749</v>
      </c>
      <c r="D757" s="4">
        <v>160</v>
      </c>
      <c r="E757" s="11">
        <v>57.9</v>
      </c>
      <c r="F757" s="17">
        <f t="shared" si="58"/>
        <v>-5.5555555555555358E-2</v>
      </c>
      <c r="G757" s="17">
        <f t="shared" si="59"/>
        <v>-0.19999999999999929</v>
      </c>
      <c r="R757">
        <f t="shared" si="55"/>
        <v>0</v>
      </c>
      <c r="S757">
        <f t="shared" si="56"/>
        <v>57.9</v>
      </c>
      <c r="T757">
        <f t="shared" si="57"/>
        <v>16.083333333333332</v>
      </c>
    </row>
    <row r="758" spans="2:20" x14ac:dyDescent="0.2">
      <c r="B758" s="4" t="s">
        <v>52</v>
      </c>
      <c r="C758" s="4">
        <v>750</v>
      </c>
      <c r="D758" s="4">
        <v>161</v>
      </c>
      <c r="E758" s="11">
        <v>57.7</v>
      </c>
      <c r="F758" s="17">
        <f t="shared" si="58"/>
        <v>-5.5555555555555358E-2</v>
      </c>
      <c r="G758" s="17">
        <f t="shared" si="59"/>
        <v>-0.19999999999999929</v>
      </c>
      <c r="R758">
        <f t="shared" si="55"/>
        <v>0</v>
      </c>
      <c r="S758">
        <f t="shared" si="56"/>
        <v>57.7</v>
      </c>
      <c r="T758">
        <f t="shared" si="57"/>
        <v>16.027777777777779</v>
      </c>
    </row>
    <row r="759" spans="2:20" x14ac:dyDescent="0.2">
      <c r="B759" s="4" t="s">
        <v>52</v>
      </c>
      <c r="C759" s="4">
        <v>751</v>
      </c>
      <c r="D759" s="4">
        <v>162</v>
      </c>
      <c r="E759" s="11">
        <v>57.5</v>
      </c>
      <c r="F759" s="17">
        <f t="shared" si="58"/>
        <v>-5.5555555555556344E-2</v>
      </c>
      <c r="G759" s="17">
        <f t="shared" si="59"/>
        <v>-0.20000000000000284</v>
      </c>
      <c r="R759">
        <f t="shared" si="55"/>
        <v>0</v>
      </c>
      <c r="S759">
        <f t="shared" si="56"/>
        <v>57.5</v>
      </c>
      <c r="T759">
        <f t="shared" si="57"/>
        <v>15.972222222222221</v>
      </c>
    </row>
    <row r="760" spans="2:20" x14ac:dyDescent="0.2">
      <c r="B760" s="4" t="s">
        <v>52</v>
      </c>
      <c r="C760" s="4">
        <v>752</v>
      </c>
      <c r="D760" s="4">
        <v>163</v>
      </c>
      <c r="E760" s="11">
        <v>57.3</v>
      </c>
      <c r="F760" s="17">
        <f t="shared" si="58"/>
        <v>-6.9444444444444448E-2</v>
      </c>
      <c r="G760" s="17">
        <f t="shared" si="59"/>
        <v>-0.25</v>
      </c>
      <c r="R760">
        <f t="shared" si="55"/>
        <v>0</v>
      </c>
      <c r="S760">
        <f t="shared" si="56"/>
        <v>57.3</v>
      </c>
      <c r="T760">
        <f t="shared" si="57"/>
        <v>15.916666666666666</v>
      </c>
    </row>
    <row r="761" spans="2:20" x14ac:dyDescent="0.2">
      <c r="B761" s="4" t="s">
        <v>52</v>
      </c>
      <c r="C761" s="4">
        <v>753</v>
      </c>
      <c r="D761" s="4">
        <v>164</v>
      </c>
      <c r="E761" s="11">
        <v>57</v>
      </c>
      <c r="F761" s="17">
        <f t="shared" si="58"/>
        <v>-8.3333333333332538E-2</v>
      </c>
      <c r="G761" s="17">
        <f t="shared" si="59"/>
        <v>-0.29999999999999716</v>
      </c>
      <c r="R761">
        <f t="shared" si="55"/>
        <v>0</v>
      </c>
      <c r="S761">
        <f t="shared" si="56"/>
        <v>57</v>
      </c>
      <c r="T761">
        <f t="shared" si="57"/>
        <v>15.833333333333332</v>
      </c>
    </row>
    <row r="762" spans="2:20" x14ac:dyDescent="0.2">
      <c r="B762" s="4" t="s">
        <v>52</v>
      </c>
      <c r="C762" s="4">
        <v>754</v>
      </c>
      <c r="D762" s="4">
        <v>165</v>
      </c>
      <c r="E762" s="11">
        <v>56.7</v>
      </c>
      <c r="F762" s="17">
        <f t="shared" si="58"/>
        <v>-8.3333333333333523E-2</v>
      </c>
      <c r="G762" s="17">
        <f t="shared" si="59"/>
        <v>-0.30000000000000071</v>
      </c>
      <c r="R762">
        <f t="shared" si="55"/>
        <v>0</v>
      </c>
      <c r="S762">
        <f t="shared" si="56"/>
        <v>56.7</v>
      </c>
      <c r="T762">
        <f t="shared" si="57"/>
        <v>15.75</v>
      </c>
    </row>
    <row r="763" spans="2:20" x14ac:dyDescent="0.2">
      <c r="B763" s="4" t="s">
        <v>52</v>
      </c>
      <c r="C763" s="4">
        <v>755</v>
      </c>
      <c r="D763" s="4">
        <v>166</v>
      </c>
      <c r="E763" s="11">
        <v>56.4</v>
      </c>
      <c r="F763" s="17">
        <f t="shared" si="58"/>
        <v>-4.1666666666667261E-2</v>
      </c>
      <c r="G763" s="17">
        <f t="shared" si="59"/>
        <v>-0.15000000000000213</v>
      </c>
      <c r="R763">
        <f t="shared" si="55"/>
        <v>0</v>
      </c>
      <c r="S763">
        <f t="shared" si="56"/>
        <v>56.4</v>
      </c>
      <c r="T763">
        <f t="shared" si="57"/>
        <v>15.666666666666666</v>
      </c>
    </row>
    <row r="764" spans="2:20" x14ac:dyDescent="0.2">
      <c r="B764" s="4" t="s">
        <v>52</v>
      </c>
      <c r="C764" s="4">
        <v>756</v>
      </c>
      <c r="D764" s="4">
        <v>167</v>
      </c>
      <c r="E764" s="11">
        <v>56.4</v>
      </c>
      <c r="F764" s="17">
        <f t="shared" si="58"/>
        <v>2.7777777777778172E-2</v>
      </c>
      <c r="G764" s="17">
        <f t="shared" si="59"/>
        <v>0.10000000000000142</v>
      </c>
      <c r="R764">
        <f t="shared" si="55"/>
        <v>0</v>
      </c>
      <c r="S764">
        <f t="shared" si="56"/>
        <v>56.4</v>
      </c>
      <c r="T764">
        <f t="shared" si="57"/>
        <v>15.666666666666666</v>
      </c>
    </row>
    <row r="765" spans="2:20" x14ac:dyDescent="0.2">
      <c r="B765" s="4" t="s">
        <v>52</v>
      </c>
      <c r="C765" s="4">
        <v>757</v>
      </c>
      <c r="D765" s="4">
        <v>168</v>
      </c>
      <c r="E765" s="11">
        <v>56.6</v>
      </c>
      <c r="F765" s="17">
        <f t="shared" si="58"/>
        <v>6.9444444444444448E-2</v>
      </c>
      <c r="G765" s="17">
        <f t="shared" si="59"/>
        <v>0.25</v>
      </c>
      <c r="R765">
        <f t="shared" si="55"/>
        <v>0</v>
      </c>
      <c r="S765">
        <f t="shared" si="56"/>
        <v>56.6</v>
      </c>
      <c r="T765">
        <f t="shared" si="57"/>
        <v>15.722222222222221</v>
      </c>
    </row>
    <row r="766" spans="2:20" x14ac:dyDescent="0.2">
      <c r="B766" s="4" t="s">
        <v>52</v>
      </c>
      <c r="C766" s="4">
        <v>758</v>
      </c>
      <c r="D766" s="4">
        <v>169</v>
      </c>
      <c r="E766" s="11">
        <v>56.9</v>
      </c>
      <c r="F766" s="17">
        <f t="shared" si="58"/>
        <v>0.11111111111111072</v>
      </c>
      <c r="G766" s="17">
        <f t="shared" si="59"/>
        <v>0.39999999999999858</v>
      </c>
      <c r="R766">
        <f t="shared" si="55"/>
        <v>0</v>
      </c>
      <c r="S766">
        <f t="shared" si="56"/>
        <v>56.9</v>
      </c>
      <c r="T766">
        <f t="shared" si="57"/>
        <v>15.805555555555555</v>
      </c>
    </row>
    <row r="767" spans="2:20" x14ac:dyDescent="0.2">
      <c r="B767" s="4" t="s">
        <v>52</v>
      </c>
      <c r="C767" s="4">
        <v>759</v>
      </c>
      <c r="D767" s="4">
        <v>170</v>
      </c>
      <c r="E767" s="11">
        <v>57.4</v>
      </c>
      <c r="F767" s="17">
        <f t="shared" si="58"/>
        <v>0.16666666666666705</v>
      </c>
      <c r="G767" s="17">
        <f t="shared" si="59"/>
        <v>0.60000000000000142</v>
      </c>
      <c r="R767">
        <f t="shared" si="55"/>
        <v>0</v>
      </c>
      <c r="S767">
        <f t="shared" si="56"/>
        <v>57.4</v>
      </c>
      <c r="T767">
        <f t="shared" si="57"/>
        <v>15.944444444444443</v>
      </c>
    </row>
    <row r="768" spans="2:20" x14ac:dyDescent="0.2">
      <c r="B768" s="4" t="s">
        <v>52</v>
      </c>
      <c r="C768" s="4">
        <v>760</v>
      </c>
      <c r="D768" s="4">
        <v>171</v>
      </c>
      <c r="E768" s="11">
        <v>58.1</v>
      </c>
      <c r="F768" s="17">
        <f t="shared" si="58"/>
        <v>0.20833333333333331</v>
      </c>
      <c r="G768" s="17">
        <f t="shared" si="59"/>
        <v>0.75</v>
      </c>
      <c r="R768">
        <f t="shared" si="55"/>
        <v>0</v>
      </c>
      <c r="S768">
        <f t="shared" si="56"/>
        <v>58.1</v>
      </c>
      <c r="T768">
        <f t="shared" si="57"/>
        <v>16.138888888888889</v>
      </c>
    </row>
    <row r="769" spans="2:20" x14ac:dyDescent="0.2">
      <c r="B769" s="4" t="s">
        <v>52</v>
      </c>
      <c r="C769" s="4">
        <v>761</v>
      </c>
      <c r="D769" s="4">
        <v>172</v>
      </c>
      <c r="E769" s="11">
        <v>58.9</v>
      </c>
      <c r="F769" s="17">
        <f t="shared" si="58"/>
        <v>0.23611111111111052</v>
      </c>
      <c r="G769" s="17">
        <f t="shared" si="59"/>
        <v>0.84999999999999787</v>
      </c>
      <c r="R769">
        <f t="shared" si="55"/>
        <v>0</v>
      </c>
      <c r="S769">
        <f t="shared" si="56"/>
        <v>58.9</v>
      </c>
      <c r="T769">
        <f t="shared" si="57"/>
        <v>16.361111111111111</v>
      </c>
    </row>
    <row r="770" spans="2:20" x14ac:dyDescent="0.2">
      <c r="B770" s="4" t="s">
        <v>52</v>
      </c>
      <c r="C770" s="4">
        <v>762</v>
      </c>
      <c r="D770" s="4">
        <v>173</v>
      </c>
      <c r="E770" s="11">
        <v>59.8</v>
      </c>
      <c r="F770" s="17">
        <f t="shared" si="58"/>
        <v>0.23611111111111149</v>
      </c>
      <c r="G770" s="17">
        <f t="shared" si="59"/>
        <v>0.85000000000000142</v>
      </c>
      <c r="R770">
        <f t="shared" si="55"/>
        <v>0</v>
      </c>
      <c r="S770">
        <f t="shared" si="56"/>
        <v>59.8</v>
      </c>
      <c r="T770">
        <f t="shared" si="57"/>
        <v>16.611111111111111</v>
      </c>
    </row>
    <row r="771" spans="2:20" x14ac:dyDescent="0.2">
      <c r="B771" s="4" t="s">
        <v>52</v>
      </c>
      <c r="C771" s="4">
        <v>763</v>
      </c>
      <c r="D771" s="4">
        <v>174</v>
      </c>
      <c r="E771" s="11">
        <v>60.6</v>
      </c>
      <c r="F771" s="17">
        <f t="shared" si="58"/>
        <v>0.2222222222222224</v>
      </c>
      <c r="G771" s="17">
        <f t="shared" si="59"/>
        <v>0.80000000000000071</v>
      </c>
      <c r="R771">
        <f t="shared" si="55"/>
        <v>0</v>
      </c>
      <c r="S771">
        <f t="shared" si="56"/>
        <v>60.6</v>
      </c>
      <c r="T771">
        <f t="shared" si="57"/>
        <v>16.833333333333332</v>
      </c>
    </row>
    <row r="772" spans="2:20" x14ac:dyDescent="0.2">
      <c r="B772" s="4" t="s">
        <v>52</v>
      </c>
      <c r="C772" s="4">
        <v>764</v>
      </c>
      <c r="D772" s="4">
        <v>175</v>
      </c>
      <c r="E772" s="11">
        <v>61.4</v>
      </c>
      <c r="F772" s="17">
        <f t="shared" si="58"/>
        <v>0.2222222222222224</v>
      </c>
      <c r="G772" s="17">
        <f t="shared" si="59"/>
        <v>0.80000000000000071</v>
      </c>
      <c r="R772">
        <f t="shared" si="55"/>
        <v>0</v>
      </c>
      <c r="S772">
        <f t="shared" si="56"/>
        <v>61.4</v>
      </c>
      <c r="T772">
        <f t="shared" si="57"/>
        <v>17.055555555555554</v>
      </c>
    </row>
    <row r="773" spans="2:20" x14ac:dyDescent="0.2">
      <c r="B773" s="4" t="s">
        <v>52</v>
      </c>
      <c r="C773" s="4">
        <v>765</v>
      </c>
      <c r="D773" s="4">
        <v>176</v>
      </c>
      <c r="E773" s="11">
        <v>62.2</v>
      </c>
      <c r="F773" s="17">
        <f t="shared" si="58"/>
        <v>0.2222222222222224</v>
      </c>
      <c r="G773" s="17">
        <f t="shared" si="59"/>
        <v>0.80000000000000071</v>
      </c>
      <c r="R773">
        <f t="shared" si="55"/>
        <v>0</v>
      </c>
      <c r="S773">
        <f t="shared" si="56"/>
        <v>62.2</v>
      </c>
      <c r="T773">
        <f t="shared" si="57"/>
        <v>17.277777777777779</v>
      </c>
    </row>
    <row r="774" spans="2:20" x14ac:dyDescent="0.2">
      <c r="B774" s="4" t="s">
        <v>52</v>
      </c>
      <c r="C774" s="4">
        <v>766</v>
      </c>
      <c r="D774" s="4">
        <v>177</v>
      </c>
      <c r="E774" s="11">
        <v>63</v>
      </c>
      <c r="F774" s="17">
        <f t="shared" si="58"/>
        <v>0.20833333333333331</v>
      </c>
      <c r="G774" s="17">
        <f t="shared" si="59"/>
        <v>0.75</v>
      </c>
      <c r="R774">
        <f t="shared" si="55"/>
        <v>0</v>
      </c>
      <c r="S774">
        <f t="shared" si="56"/>
        <v>63</v>
      </c>
      <c r="T774">
        <f t="shared" si="57"/>
        <v>17.5</v>
      </c>
    </row>
    <row r="775" spans="2:20" x14ac:dyDescent="0.2">
      <c r="B775" s="4" t="s">
        <v>52</v>
      </c>
      <c r="C775" s="4">
        <v>767</v>
      </c>
      <c r="D775" s="4">
        <v>178</v>
      </c>
      <c r="E775" s="11">
        <v>63.7</v>
      </c>
      <c r="F775" s="17">
        <f t="shared" si="58"/>
        <v>0.16666666666666705</v>
      </c>
      <c r="G775" s="17">
        <f t="shared" si="59"/>
        <v>0.60000000000000142</v>
      </c>
      <c r="R775">
        <f t="shared" si="55"/>
        <v>0</v>
      </c>
      <c r="S775">
        <f t="shared" si="56"/>
        <v>63.7</v>
      </c>
      <c r="T775">
        <f t="shared" si="57"/>
        <v>17.694444444444446</v>
      </c>
    </row>
    <row r="776" spans="2:20" x14ac:dyDescent="0.2">
      <c r="B776" s="4" t="s">
        <v>52</v>
      </c>
      <c r="C776" s="4">
        <v>768</v>
      </c>
      <c r="D776" s="4">
        <v>179</v>
      </c>
      <c r="E776" s="11">
        <v>64.2</v>
      </c>
      <c r="F776" s="17">
        <f t="shared" si="58"/>
        <v>9.7222222222222612E-2</v>
      </c>
      <c r="G776" s="17">
        <f t="shared" si="59"/>
        <v>0.35000000000000142</v>
      </c>
      <c r="R776">
        <f t="shared" ref="R776:R839" si="60">IF(E776&lt;1,1,0)</f>
        <v>0</v>
      </c>
      <c r="S776">
        <f t="shared" ref="S776:S839" si="61">IF(R776=1,"",E776)</f>
        <v>64.2</v>
      </c>
      <c r="T776">
        <f t="shared" ref="T776:T839" si="62">E776/3.6</f>
        <v>17.833333333333332</v>
      </c>
    </row>
    <row r="777" spans="2:20" x14ac:dyDescent="0.2">
      <c r="B777" s="4" t="s">
        <v>52</v>
      </c>
      <c r="C777" s="4">
        <v>769</v>
      </c>
      <c r="D777" s="4">
        <v>180</v>
      </c>
      <c r="E777" s="11">
        <v>64.400000000000006</v>
      </c>
      <c r="F777" s="17">
        <f t="shared" si="58"/>
        <v>2.7777777777778172E-2</v>
      </c>
      <c r="G777" s="17">
        <f t="shared" si="59"/>
        <v>0.10000000000000142</v>
      </c>
      <c r="R777">
        <f t="shared" si="60"/>
        <v>0</v>
      </c>
      <c r="S777">
        <f t="shared" si="61"/>
        <v>64.400000000000006</v>
      </c>
      <c r="T777">
        <f t="shared" si="62"/>
        <v>17.888888888888889</v>
      </c>
    </row>
    <row r="778" spans="2:20" x14ac:dyDescent="0.2">
      <c r="B778" s="4" t="s">
        <v>52</v>
      </c>
      <c r="C778" s="4">
        <v>770</v>
      </c>
      <c r="D778" s="4">
        <v>181</v>
      </c>
      <c r="E778" s="11">
        <v>64.400000000000006</v>
      </c>
      <c r="F778" s="17">
        <f t="shared" si="58"/>
        <v>-5.5555555555556344E-2</v>
      </c>
      <c r="G778" s="17">
        <f t="shared" si="59"/>
        <v>-0.20000000000000284</v>
      </c>
      <c r="R778">
        <f t="shared" si="60"/>
        <v>0</v>
      </c>
      <c r="S778">
        <f t="shared" si="61"/>
        <v>64.400000000000006</v>
      </c>
      <c r="T778">
        <f t="shared" si="62"/>
        <v>17.888888888888889</v>
      </c>
    </row>
    <row r="779" spans="2:20" x14ac:dyDescent="0.2">
      <c r="B779" s="4" t="s">
        <v>52</v>
      </c>
      <c r="C779" s="4">
        <v>771</v>
      </c>
      <c r="D779" s="4">
        <v>182</v>
      </c>
      <c r="E779" s="11">
        <v>64</v>
      </c>
      <c r="F779" s="17">
        <f t="shared" si="58"/>
        <v>-0.12500000000000078</v>
      </c>
      <c r="G779" s="17">
        <f t="shared" si="59"/>
        <v>-0.45000000000000284</v>
      </c>
      <c r="R779">
        <f t="shared" si="60"/>
        <v>0</v>
      </c>
      <c r="S779">
        <f t="shared" si="61"/>
        <v>64</v>
      </c>
      <c r="T779">
        <f t="shared" si="62"/>
        <v>17.777777777777779</v>
      </c>
    </row>
    <row r="780" spans="2:20" x14ac:dyDescent="0.2">
      <c r="B780" s="4" t="s">
        <v>52</v>
      </c>
      <c r="C780" s="4">
        <v>772</v>
      </c>
      <c r="D780" s="4">
        <v>183</v>
      </c>
      <c r="E780" s="11">
        <v>63.5</v>
      </c>
      <c r="F780" s="17">
        <f t="shared" si="58"/>
        <v>-0.15277777777777798</v>
      </c>
      <c r="G780" s="17">
        <f t="shared" si="59"/>
        <v>-0.55000000000000071</v>
      </c>
      <c r="R780">
        <f t="shared" si="60"/>
        <v>0</v>
      </c>
      <c r="S780">
        <f t="shared" si="61"/>
        <v>63.5</v>
      </c>
      <c r="T780">
        <f t="shared" si="62"/>
        <v>17.638888888888889</v>
      </c>
    </row>
    <row r="781" spans="2:20" x14ac:dyDescent="0.2">
      <c r="B781" s="4" t="s">
        <v>52</v>
      </c>
      <c r="C781" s="4">
        <v>773</v>
      </c>
      <c r="D781" s="4">
        <v>184</v>
      </c>
      <c r="E781" s="11">
        <v>62.9</v>
      </c>
      <c r="F781" s="17">
        <f t="shared" si="58"/>
        <v>-0.16666666666666705</v>
      </c>
      <c r="G781" s="17">
        <f t="shared" si="59"/>
        <v>-0.60000000000000142</v>
      </c>
      <c r="R781">
        <f t="shared" si="60"/>
        <v>0</v>
      </c>
      <c r="S781">
        <f t="shared" si="61"/>
        <v>62.9</v>
      </c>
      <c r="T781">
        <f t="shared" si="62"/>
        <v>17.472222222222221</v>
      </c>
    </row>
    <row r="782" spans="2:20" x14ac:dyDescent="0.2">
      <c r="B782" s="4" t="s">
        <v>52</v>
      </c>
      <c r="C782" s="4">
        <v>774</v>
      </c>
      <c r="D782" s="4">
        <v>185</v>
      </c>
      <c r="E782" s="11">
        <v>62.3</v>
      </c>
      <c r="F782" s="17">
        <f t="shared" ref="F782:F845" si="63">($E783-$E781)/2/3.6</f>
        <v>-0.15277777777777798</v>
      </c>
      <c r="G782" s="17">
        <f t="shared" ref="G782:G845" si="64">($E783-$E781)/2</f>
        <v>-0.55000000000000071</v>
      </c>
      <c r="R782">
        <f t="shared" si="60"/>
        <v>0</v>
      </c>
      <c r="S782">
        <f t="shared" si="61"/>
        <v>62.3</v>
      </c>
      <c r="T782">
        <f t="shared" si="62"/>
        <v>17.305555555555554</v>
      </c>
    </row>
    <row r="783" spans="2:20" x14ac:dyDescent="0.2">
      <c r="B783" s="4" t="s">
        <v>52</v>
      </c>
      <c r="C783" s="4">
        <v>775</v>
      </c>
      <c r="D783" s="4">
        <v>186</v>
      </c>
      <c r="E783" s="11">
        <v>61.8</v>
      </c>
      <c r="F783" s="17">
        <f t="shared" si="63"/>
        <v>-0.11111111111111072</v>
      </c>
      <c r="G783" s="17">
        <f t="shared" si="64"/>
        <v>-0.39999999999999858</v>
      </c>
      <c r="R783">
        <f t="shared" si="60"/>
        <v>0</v>
      </c>
      <c r="S783">
        <f t="shared" si="61"/>
        <v>61.8</v>
      </c>
      <c r="T783">
        <f t="shared" si="62"/>
        <v>17.166666666666664</v>
      </c>
    </row>
    <row r="784" spans="2:20" x14ac:dyDescent="0.2">
      <c r="B784" s="4" t="s">
        <v>52</v>
      </c>
      <c r="C784" s="4">
        <v>776</v>
      </c>
      <c r="D784" s="4">
        <v>187</v>
      </c>
      <c r="E784" s="11">
        <v>61.5</v>
      </c>
      <c r="F784" s="17">
        <f t="shared" si="63"/>
        <v>-6.9444444444444448E-2</v>
      </c>
      <c r="G784" s="17">
        <f t="shared" si="64"/>
        <v>-0.25</v>
      </c>
      <c r="R784">
        <f t="shared" si="60"/>
        <v>0</v>
      </c>
      <c r="S784">
        <f t="shared" si="61"/>
        <v>61.5</v>
      </c>
      <c r="T784">
        <f t="shared" si="62"/>
        <v>17.083333333333332</v>
      </c>
    </row>
    <row r="785" spans="2:20" x14ac:dyDescent="0.2">
      <c r="B785" s="4" t="s">
        <v>52</v>
      </c>
      <c r="C785" s="4">
        <v>777</v>
      </c>
      <c r="D785" s="4">
        <v>188</v>
      </c>
      <c r="E785" s="11">
        <v>61.3</v>
      </c>
      <c r="F785" s="17">
        <f t="shared" si="63"/>
        <v>-2.7777777777778172E-2</v>
      </c>
      <c r="G785" s="17">
        <f t="shared" si="64"/>
        <v>-0.10000000000000142</v>
      </c>
      <c r="R785">
        <f t="shared" si="60"/>
        <v>0</v>
      </c>
      <c r="S785">
        <f t="shared" si="61"/>
        <v>61.3</v>
      </c>
      <c r="T785">
        <f t="shared" si="62"/>
        <v>17.027777777777775</v>
      </c>
    </row>
    <row r="786" spans="2:20" x14ac:dyDescent="0.2">
      <c r="B786" s="4" t="s">
        <v>52</v>
      </c>
      <c r="C786" s="4">
        <v>778</v>
      </c>
      <c r="D786" s="4">
        <v>189</v>
      </c>
      <c r="E786" s="11">
        <v>61.3</v>
      </c>
      <c r="F786" s="17">
        <f t="shared" si="63"/>
        <v>-1.3888888888888099E-2</v>
      </c>
      <c r="G786" s="17">
        <f t="shared" si="64"/>
        <v>-4.9999999999997158E-2</v>
      </c>
      <c r="R786">
        <f t="shared" si="60"/>
        <v>0</v>
      </c>
      <c r="S786">
        <f t="shared" si="61"/>
        <v>61.3</v>
      </c>
      <c r="T786">
        <f t="shared" si="62"/>
        <v>17.027777777777775</v>
      </c>
    </row>
    <row r="787" spans="2:20" x14ac:dyDescent="0.2">
      <c r="B787" s="4" t="s">
        <v>52</v>
      </c>
      <c r="C787" s="4">
        <v>779</v>
      </c>
      <c r="D787" s="4">
        <v>190</v>
      </c>
      <c r="E787" s="11">
        <v>61.2</v>
      </c>
      <c r="F787" s="17">
        <f t="shared" si="63"/>
        <v>-5.5555555555555358E-2</v>
      </c>
      <c r="G787" s="17">
        <f t="shared" si="64"/>
        <v>-0.19999999999999929</v>
      </c>
      <c r="R787">
        <f t="shared" si="60"/>
        <v>0</v>
      </c>
      <c r="S787">
        <f t="shared" si="61"/>
        <v>61.2</v>
      </c>
      <c r="T787">
        <f t="shared" si="62"/>
        <v>17</v>
      </c>
    </row>
    <row r="788" spans="2:20" x14ac:dyDescent="0.2">
      <c r="B788" s="4" t="s">
        <v>52</v>
      </c>
      <c r="C788" s="4">
        <v>780</v>
      </c>
      <c r="D788" s="4">
        <v>191</v>
      </c>
      <c r="E788" s="11">
        <v>60.9</v>
      </c>
      <c r="F788" s="17">
        <f t="shared" si="63"/>
        <v>-0.1111111111111117</v>
      </c>
      <c r="G788" s="17">
        <f t="shared" si="64"/>
        <v>-0.40000000000000213</v>
      </c>
      <c r="R788">
        <f t="shared" si="60"/>
        <v>0</v>
      </c>
      <c r="S788">
        <f t="shared" si="61"/>
        <v>60.9</v>
      </c>
      <c r="T788">
        <f t="shared" si="62"/>
        <v>16.916666666666664</v>
      </c>
    </row>
    <row r="789" spans="2:20" x14ac:dyDescent="0.2">
      <c r="B789" s="4" t="s">
        <v>52</v>
      </c>
      <c r="C789" s="4">
        <v>781</v>
      </c>
      <c r="D789" s="4">
        <v>192</v>
      </c>
      <c r="E789" s="11">
        <v>60.4</v>
      </c>
      <c r="F789" s="17">
        <f t="shared" si="63"/>
        <v>-0.16666666666666607</v>
      </c>
      <c r="G789" s="17">
        <f t="shared" si="64"/>
        <v>-0.59999999999999787</v>
      </c>
      <c r="R789">
        <f t="shared" si="60"/>
        <v>0</v>
      </c>
      <c r="S789">
        <f t="shared" si="61"/>
        <v>60.4</v>
      </c>
      <c r="T789">
        <f t="shared" si="62"/>
        <v>16.777777777777779</v>
      </c>
    </row>
    <row r="790" spans="2:20" x14ac:dyDescent="0.2">
      <c r="B790" s="4" t="s">
        <v>52</v>
      </c>
      <c r="C790" s="4">
        <v>782</v>
      </c>
      <c r="D790" s="4">
        <v>193</v>
      </c>
      <c r="E790" s="11">
        <v>59.7</v>
      </c>
      <c r="F790" s="17">
        <f t="shared" si="63"/>
        <v>-0.19444444444444425</v>
      </c>
      <c r="G790" s="17">
        <f t="shared" si="64"/>
        <v>-0.69999999999999929</v>
      </c>
      <c r="R790">
        <f t="shared" si="60"/>
        <v>0</v>
      </c>
      <c r="S790">
        <f t="shared" si="61"/>
        <v>59.7</v>
      </c>
      <c r="T790">
        <f t="shared" si="62"/>
        <v>16.583333333333332</v>
      </c>
    </row>
    <row r="791" spans="2:20" x14ac:dyDescent="0.2">
      <c r="B791" s="4" t="s">
        <v>52</v>
      </c>
      <c r="C791" s="4">
        <v>783</v>
      </c>
      <c r="D791" s="4">
        <v>194</v>
      </c>
      <c r="E791" s="11">
        <v>59</v>
      </c>
      <c r="F791" s="17">
        <f t="shared" si="63"/>
        <v>-0.20833333333333331</v>
      </c>
      <c r="G791" s="17">
        <f t="shared" si="64"/>
        <v>-0.75</v>
      </c>
      <c r="R791">
        <f t="shared" si="60"/>
        <v>0</v>
      </c>
      <c r="S791">
        <f t="shared" si="61"/>
        <v>59</v>
      </c>
      <c r="T791">
        <f t="shared" si="62"/>
        <v>16.388888888888889</v>
      </c>
    </row>
    <row r="792" spans="2:20" x14ac:dyDescent="0.2">
      <c r="B792" s="4" t="s">
        <v>52</v>
      </c>
      <c r="C792" s="4">
        <v>784</v>
      </c>
      <c r="D792" s="4">
        <v>195</v>
      </c>
      <c r="E792" s="11">
        <v>58.2</v>
      </c>
      <c r="F792" s="17">
        <f t="shared" si="63"/>
        <v>-0.24999999999999961</v>
      </c>
      <c r="G792" s="17">
        <f t="shared" si="64"/>
        <v>-0.89999999999999858</v>
      </c>
      <c r="R792">
        <f t="shared" si="60"/>
        <v>0</v>
      </c>
      <c r="S792">
        <f t="shared" si="61"/>
        <v>58.2</v>
      </c>
      <c r="T792">
        <f t="shared" si="62"/>
        <v>16.166666666666668</v>
      </c>
    </row>
    <row r="793" spans="2:20" x14ac:dyDescent="0.2">
      <c r="B793" s="4" t="s">
        <v>52</v>
      </c>
      <c r="C793" s="4">
        <v>785</v>
      </c>
      <c r="D793" s="4">
        <v>196</v>
      </c>
      <c r="E793" s="11">
        <v>57.2</v>
      </c>
      <c r="F793" s="17">
        <f t="shared" si="63"/>
        <v>-0.27777777777777779</v>
      </c>
      <c r="G793" s="17">
        <f t="shared" si="64"/>
        <v>-1</v>
      </c>
      <c r="R793">
        <f t="shared" si="60"/>
        <v>0</v>
      </c>
      <c r="S793">
        <f t="shared" si="61"/>
        <v>57.2</v>
      </c>
      <c r="T793">
        <f t="shared" si="62"/>
        <v>15.888888888888889</v>
      </c>
    </row>
    <row r="794" spans="2:20" x14ac:dyDescent="0.2">
      <c r="B794" s="4" t="s">
        <v>52</v>
      </c>
      <c r="C794" s="4">
        <v>786</v>
      </c>
      <c r="D794" s="4">
        <v>197</v>
      </c>
      <c r="E794" s="11">
        <v>56.2</v>
      </c>
      <c r="F794" s="17">
        <f t="shared" si="63"/>
        <v>-0.26388888888888967</v>
      </c>
      <c r="G794" s="17">
        <f t="shared" si="64"/>
        <v>-0.95000000000000284</v>
      </c>
      <c r="R794">
        <f t="shared" si="60"/>
        <v>0</v>
      </c>
      <c r="S794">
        <f t="shared" si="61"/>
        <v>56.2</v>
      </c>
      <c r="T794">
        <f t="shared" si="62"/>
        <v>15.611111111111111</v>
      </c>
    </row>
    <row r="795" spans="2:20" x14ac:dyDescent="0.2">
      <c r="B795" s="4" t="s">
        <v>52</v>
      </c>
      <c r="C795" s="4">
        <v>787</v>
      </c>
      <c r="D795" s="4">
        <v>198</v>
      </c>
      <c r="E795" s="11">
        <v>55.3</v>
      </c>
      <c r="F795" s="17">
        <f t="shared" si="63"/>
        <v>-0.25000000000000061</v>
      </c>
      <c r="G795" s="17">
        <f t="shared" si="64"/>
        <v>-0.90000000000000213</v>
      </c>
      <c r="R795">
        <f t="shared" si="60"/>
        <v>0</v>
      </c>
      <c r="S795">
        <f t="shared" si="61"/>
        <v>55.3</v>
      </c>
      <c r="T795">
        <f t="shared" si="62"/>
        <v>15.361111111111111</v>
      </c>
    </row>
    <row r="796" spans="2:20" x14ac:dyDescent="0.2">
      <c r="B796" s="4" t="s">
        <v>52</v>
      </c>
      <c r="C796" s="4">
        <v>788</v>
      </c>
      <c r="D796" s="4">
        <v>199</v>
      </c>
      <c r="E796" s="11">
        <v>54.4</v>
      </c>
      <c r="F796" s="17">
        <f t="shared" si="63"/>
        <v>-0.24999999999999961</v>
      </c>
      <c r="G796" s="17">
        <f t="shared" si="64"/>
        <v>-0.89999999999999858</v>
      </c>
      <c r="R796">
        <f t="shared" si="60"/>
        <v>0</v>
      </c>
      <c r="S796">
        <f t="shared" si="61"/>
        <v>54.4</v>
      </c>
      <c r="T796">
        <f t="shared" si="62"/>
        <v>15.111111111111111</v>
      </c>
    </row>
    <row r="797" spans="2:20" x14ac:dyDescent="0.2">
      <c r="B797" s="4" t="s">
        <v>52</v>
      </c>
      <c r="C797" s="4">
        <v>789</v>
      </c>
      <c r="D797" s="4">
        <v>200</v>
      </c>
      <c r="E797" s="11">
        <v>53.5</v>
      </c>
      <c r="F797" s="17">
        <f t="shared" si="63"/>
        <v>-0.26388888888888867</v>
      </c>
      <c r="G797" s="17">
        <f t="shared" si="64"/>
        <v>-0.94999999999999929</v>
      </c>
      <c r="R797">
        <f t="shared" si="60"/>
        <v>0</v>
      </c>
      <c r="S797">
        <f t="shared" si="61"/>
        <v>53.5</v>
      </c>
      <c r="T797">
        <f t="shared" si="62"/>
        <v>14.861111111111111</v>
      </c>
    </row>
    <row r="798" spans="2:20" x14ac:dyDescent="0.2">
      <c r="B798" s="4" t="s">
        <v>52</v>
      </c>
      <c r="C798" s="4">
        <v>790</v>
      </c>
      <c r="D798" s="4">
        <v>201</v>
      </c>
      <c r="E798" s="11">
        <v>52.5</v>
      </c>
      <c r="F798" s="17">
        <f t="shared" si="63"/>
        <v>-0.29166666666666685</v>
      </c>
      <c r="G798" s="17">
        <f t="shared" si="64"/>
        <v>-1.0500000000000007</v>
      </c>
      <c r="R798">
        <f t="shared" si="60"/>
        <v>0</v>
      </c>
      <c r="S798">
        <f t="shared" si="61"/>
        <v>52.5</v>
      </c>
      <c r="T798">
        <f t="shared" si="62"/>
        <v>14.583333333333332</v>
      </c>
    </row>
    <row r="799" spans="2:20" x14ac:dyDescent="0.2">
      <c r="B799" s="4" t="s">
        <v>52</v>
      </c>
      <c r="C799" s="4">
        <v>791</v>
      </c>
      <c r="D799" s="4">
        <v>202</v>
      </c>
      <c r="E799" s="11">
        <v>51.4</v>
      </c>
      <c r="F799" s="17">
        <f t="shared" si="63"/>
        <v>-0.29166666666666685</v>
      </c>
      <c r="G799" s="17">
        <f t="shared" si="64"/>
        <v>-1.0500000000000007</v>
      </c>
      <c r="R799">
        <f t="shared" si="60"/>
        <v>0</v>
      </c>
      <c r="S799">
        <f t="shared" si="61"/>
        <v>51.4</v>
      </c>
      <c r="T799">
        <f t="shared" si="62"/>
        <v>14.277777777777777</v>
      </c>
    </row>
    <row r="800" spans="2:20" x14ac:dyDescent="0.2">
      <c r="B800" s="4" t="s">
        <v>52</v>
      </c>
      <c r="C800" s="4">
        <v>792</v>
      </c>
      <c r="D800" s="4">
        <v>203</v>
      </c>
      <c r="E800" s="11">
        <v>50.4</v>
      </c>
      <c r="F800" s="17">
        <f t="shared" si="63"/>
        <v>-0.27777777777777779</v>
      </c>
      <c r="G800" s="17">
        <f t="shared" si="64"/>
        <v>-1</v>
      </c>
      <c r="R800">
        <f t="shared" si="60"/>
        <v>0</v>
      </c>
      <c r="S800">
        <f t="shared" si="61"/>
        <v>50.4</v>
      </c>
      <c r="T800">
        <f t="shared" si="62"/>
        <v>14</v>
      </c>
    </row>
    <row r="801" spans="2:20" x14ac:dyDescent="0.2">
      <c r="B801" s="4" t="s">
        <v>52</v>
      </c>
      <c r="C801" s="4">
        <v>793</v>
      </c>
      <c r="D801" s="4">
        <v>204</v>
      </c>
      <c r="E801" s="11">
        <v>49.4</v>
      </c>
      <c r="F801" s="17">
        <f t="shared" si="63"/>
        <v>-0.26388888888888867</v>
      </c>
      <c r="G801" s="17">
        <f t="shared" si="64"/>
        <v>-0.94999999999999929</v>
      </c>
      <c r="R801">
        <f t="shared" si="60"/>
        <v>0</v>
      </c>
      <c r="S801">
        <f t="shared" si="61"/>
        <v>49.4</v>
      </c>
      <c r="T801">
        <f t="shared" si="62"/>
        <v>13.722222222222221</v>
      </c>
    </row>
    <row r="802" spans="2:20" x14ac:dyDescent="0.2">
      <c r="B802" s="4" t="s">
        <v>52</v>
      </c>
      <c r="C802" s="4">
        <v>794</v>
      </c>
      <c r="D802" s="4">
        <v>205</v>
      </c>
      <c r="E802" s="11">
        <v>48.5</v>
      </c>
      <c r="F802" s="17">
        <f t="shared" si="63"/>
        <v>-0.26388888888888867</v>
      </c>
      <c r="G802" s="17">
        <f t="shared" si="64"/>
        <v>-0.94999999999999929</v>
      </c>
      <c r="R802">
        <f t="shared" si="60"/>
        <v>0</v>
      </c>
      <c r="S802">
        <f t="shared" si="61"/>
        <v>48.5</v>
      </c>
      <c r="T802">
        <f t="shared" si="62"/>
        <v>13.472222222222221</v>
      </c>
    </row>
    <row r="803" spans="2:20" x14ac:dyDescent="0.2">
      <c r="B803" s="4" t="s">
        <v>52</v>
      </c>
      <c r="C803" s="4">
        <v>795</v>
      </c>
      <c r="D803" s="4">
        <v>206</v>
      </c>
      <c r="E803" s="11">
        <v>47.5</v>
      </c>
      <c r="F803" s="17">
        <f t="shared" si="63"/>
        <v>-0.27777777777777779</v>
      </c>
      <c r="G803" s="17">
        <f t="shared" si="64"/>
        <v>-1</v>
      </c>
      <c r="R803">
        <f t="shared" si="60"/>
        <v>0</v>
      </c>
      <c r="S803">
        <f t="shared" si="61"/>
        <v>47.5</v>
      </c>
      <c r="T803">
        <f t="shared" si="62"/>
        <v>13.194444444444445</v>
      </c>
    </row>
    <row r="804" spans="2:20" x14ac:dyDescent="0.2">
      <c r="B804" s="4" t="s">
        <v>52</v>
      </c>
      <c r="C804" s="4">
        <v>796</v>
      </c>
      <c r="D804" s="4">
        <v>207</v>
      </c>
      <c r="E804" s="11">
        <v>46.5</v>
      </c>
      <c r="F804" s="17">
        <f t="shared" si="63"/>
        <v>-0.27777777777777779</v>
      </c>
      <c r="G804" s="17">
        <f t="shared" si="64"/>
        <v>-1</v>
      </c>
      <c r="R804">
        <f t="shared" si="60"/>
        <v>0</v>
      </c>
      <c r="S804">
        <f t="shared" si="61"/>
        <v>46.5</v>
      </c>
      <c r="T804">
        <f t="shared" si="62"/>
        <v>12.916666666666666</v>
      </c>
    </row>
    <row r="805" spans="2:20" x14ac:dyDescent="0.2">
      <c r="B805" s="4" t="s">
        <v>52</v>
      </c>
      <c r="C805" s="4">
        <v>797</v>
      </c>
      <c r="D805" s="4">
        <v>208</v>
      </c>
      <c r="E805" s="11">
        <v>45.5</v>
      </c>
      <c r="F805" s="17">
        <f t="shared" si="63"/>
        <v>-0.30555555555555597</v>
      </c>
      <c r="G805" s="17">
        <f t="shared" si="64"/>
        <v>-1.1000000000000014</v>
      </c>
      <c r="R805">
        <f t="shared" si="60"/>
        <v>0</v>
      </c>
      <c r="S805">
        <f t="shared" si="61"/>
        <v>45.5</v>
      </c>
      <c r="T805">
        <f t="shared" si="62"/>
        <v>12.638888888888889</v>
      </c>
    </row>
    <row r="806" spans="2:20" x14ac:dyDescent="0.2">
      <c r="B806" s="4" t="s">
        <v>52</v>
      </c>
      <c r="C806" s="4">
        <v>798</v>
      </c>
      <c r="D806" s="4">
        <v>209</v>
      </c>
      <c r="E806" s="11">
        <v>44.3</v>
      </c>
      <c r="F806" s="17">
        <f t="shared" si="63"/>
        <v>-0.31944444444444403</v>
      </c>
      <c r="G806" s="17">
        <f t="shared" si="64"/>
        <v>-1.1499999999999986</v>
      </c>
      <c r="R806">
        <f t="shared" si="60"/>
        <v>0</v>
      </c>
      <c r="S806">
        <f t="shared" si="61"/>
        <v>44.3</v>
      </c>
      <c r="T806">
        <f t="shared" si="62"/>
        <v>12.305555555555554</v>
      </c>
    </row>
    <row r="807" spans="2:20" x14ac:dyDescent="0.2">
      <c r="B807" s="4" t="s">
        <v>52</v>
      </c>
      <c r="C807" s="4">
        <v>799</v>
      </c>
      <c r="D807" s="4">
        <v>210</v>
      </c>
      <c r="E807" s="11">
        <v>43.2</v>
      </c>
      <c r="F807" s="17">
        <f t="shared" si="63"/>
        <v>-0.31944444444444403</v>
      </c>
      <c r="G807" s="17">
        <f t="shared" si="64"/>
        <v>-1.1499999999999986</v>
      </c>
      <c r="R807">
        <f t="shared" si="60"/>
        <v>0</v>
      </c>
      <c r="S807">
        <f t="shared" si="61"/>
        <v>43.2</v>
      </c>
      <c r="T807">
        <f t="shared" si="62"/>
        <v>12</v>
      </c>
    </row>
    <row r="808" spans="2:20" x14ac:dyDescent="0.2">
      <c r="B808" s="4" t="s">
        <v>52</v>
      </c>
      <c r="C808" s="4">
        <v>800</v>
      </c>
      <c r="D808" s="4">
        <v>211</v>
      </c>
      <c r="E808" s="11">
        <v>42</v>
      </c>
      <c r="F808" s="17">
        <f t="shared" si="63"/>
        <v>-0.34722222222222221</v>
      </c>
      <c r="G808" s="17">
        <f t="shared" si="64"/>
        <v>-1.25</v>
      </c>
      <c r="R808">
        <f t="shared" si="60"/>
        <v>0</v>
      </c>
      <c r="S808">
        <f t="shared" si="61"/>
        <v>42</v>
      </c>
      <c r="T808">
        <f t="shared" si="62"/>
        <v>11.666666666666666</v>
      </c>
    </row>
    <row r="809" spans="2:20" x14ac:dyDescent="0.2">
      <c r="B809" s="4" t="s">
        <v>52</v>
      </c>
      <c r="C809" s="4">
        <v>801</v>
      </c>
      <c r="D809" s="4">
        <v>212</v>
      </c>
      <c r="E809" s="11">
        <v>40.700000000000003</v>
      </c>
      <c r="F809" s="17">
        <f t="shared" si="63"/>
        <v>-0.33333333333333315</v>
      </c>
      <c r="G809" s="17">
        <f t="shared" si="64"/>
        <v>-1.1999999999999993</v>
      </c>
      <c r="R809">
        <f t="shared" si="60"/>
        <v>0</v>
      </c>
      <c r="S809">
        <f t="shared" si="61"/>
        <v>40.700000000000003</v>
      </c>
      <c r="T809">
        <f t="shared" si="62"/>
        <v>11.305555555555555</v>
      </c>
    </row>
    <row r="810" spans="2:20" x14ac:dyDescent="0.2">
      <c r="B810" s="4" t="s">
        <v>52</v>
      </c>
      <c r="C810" s="4">
        <v>802</v>
      </c>
      <c r="D810" s="4">
        <v>213</v>
      </c>
      <c r="E810" s="11">
        <v>39.6</v>
      </c>
      <c r="F810" s="17">
        <f t="shared" si="63"/>
        <v>-0.29166666666666685</v>
      </c>
      <c r="G810" s="17">
        <f t="shared" si="64"/>
        <v>-1.0500000000000007</v>
      </c>
      <c r="R810">
        <f t="shared" si="60"/>
        <v>0</v>
      </c>
      <c r="S810">
        <f t="shared" si="61"/>
        <v>39.6</v>
      </c>
      <c r="T810">
        <f t="shared" si="62"/>
        <v>11</v>
      </c>
    </row>
    <row r="811" spans="2:20" x14ac:dyDescent="0.2">
      <c r="B811" s="4" t="s">
        <v>52</v>
      </c>
      <c r="C811" s="4">
        <v>803</v>
      </c>
      <c r="D811" s="4">
        <v>214</v>
      </c>
      <c r="E811" s="11">
        <v>38.6</v>
      </c>
      <c r="F811" s="17">
        <f t="shared" si="63"/>
        <v>-0.25000000000000061</v>
      </c>
      <c r="G811" s="17">
        <f t="shared" si="64"/>
        <v>-0.90000000000000213</v>
      </c>
      <c r="R811">
        <f t="shared" si="60"/>
        <v>0</v>
      </c>
      <c r="S811">
        <f t="shared" si="61"/>
        <v>38.6</v>
      </c>
      <c r="T811">
        <f t="shared" si="62"/>
        <v>10.722222222222223</v>
      </c>
    </row>
    <row r="812" spans="2:20" x14ac:dyDescent="0.2">
      <c r="B812" s="4" t="s">
        <v>52</v>
      </c>
      <c r="C812" s="4">
        <v>804</v>
      </c>
      <c r="D812" s="4">
        <v>215</v>
      </c>
      <c r="E812" s="11">
        <v>37.799999999999997</v>
      </c>
      <c r="F812" s="17">
        <f t="shared" si="63"/>
        <v>-0.16666666666666705</v>
      </c>
      <c r="G812" s="17">
        <f t="shared" si="64"/>
        <v>-0.60000000000000142</v>
      </c>
      <c r="R812">
        <f t="shared" si="60"/>
        <v>0</v>
      </c>
      <c r="S812">
        <f t="shared" si="61"/>
        <v>37.799999999999997</v>
      </c>
      <c r="T812">
        <f t="shared" si="62"/>
        <v>10.499999999999998</v>
      </c>
    </row>
    <row r="813" spans="2:20" x14ac:dyDescent="0.2">
      <c r="B813" s="4" t="s">
        <v>52</v>
      </c>
      <c r="C813" s="4">
        <v>805</v>
      </c>
      <c r="D813" s="4">
        <v>216</v>
      </c>
      <c r="E813" s="11">
        <v>37.4</v>
      </c>
      <c r="F813" s="17">
        <f t="shared" si="63"/>
        <v>-9.7222222222221627E-2</v>
      </c>
      <c r="G813" s="17">
        <f t="shared" si="64"/>
        <v>-0.34999999999999787</v>
      </c>
      <c r="R813">
        <f t="shared" si="60"/>
        <v>0</v>
      </c>
      <c r="S813">
        <f t="shared" si="61"/>
        <v>37.4</v>
      </c>
      <c r="T813">
        <f t="shared" si="62"/>
        <v>10.388888888888888</v>
      </c>
    </row>
    <row r="814" spans="2:20" x14ac:dyDescent="0.2">
      <c r="B814" s="4" t="s">
        <v>52</v>
      </c>
      <c r="C814" s="4">
        <v>806</v>
      </c>
      <c r="D814" s="4">
        <v>217</v>
      </c>
      <c r="E814" s="11">
        <v>37.1</v>
      </c>
      <c r="F814" s="17">
        <f t="shared" si="63"/>
        <v>-6.9444444444444448E-2</v>
      </c>
      <c r="G814" s="17">
        <f t="shared" si="64"/>
        <v>-0.25</v>
      </c>
      <c r="R814">
        <f t="shared" si="60"/>
        <v>0</v>
      </c>
      <c r="S814">
        <f t="shared" si="61"/>
        <v>37.1</v>
      </c>
      <c r="T814">
        <f t="shared" si="62"/>
        <v>10.305555555555555</v>
      </c>
    </row>
    <row r="815" spans="2:20" x14ac:dyDescent="0.2">
      <c r="B815" s="4" t="s">
        <v>52</v>
      </c>
      <c r="C815" s="4">
        <v>807</v>
      </c>
      <c r="D815" s="4">
        <v>218</v>
      </c>
      <c r="E815" s="11">
        <v>36.9</v>
      </c>
      <c r="F815" s="17">
        <f t="shared" si="63"/>
        <v>-1.3888888888889086E-2</v>
      </c>
      <c r="G815" s="17">
        <f t="shared" si="64"/>
        <v>-5.0000000000000711E-2</v>
      </c>
      <c r="R815">
        <f t="shared" si="60"/>
        <v>0</v>
      </c>
      <c r="S815">
        <f t="shared" si="61"/>
        <v>36.9</v>
      </c>
      <c r="T815">
        <f t="shared" si="62"/>
        <v>10.25</v>
      </c>
    </row>
    <row r="816" spans="2:20" x14ac:dyDescent="0.2">
      <c r="B816" s="4" t="s">
        <v>52</v>
      </c>
      <c r="C816" s="4">
        <v>808</v>
      </c>
      <c r="D816" s="4">
        <v>219</v>
      </c>
      <c r="E816" s="11">
        <v>37</v>
      </c>
      <c r="F816" s="17">
        <f t="shared" si="63"/>
        <v>6.9444444444444448E-2</v>
      </c>
      <c r="G816" s="17">
        <f t="shared" si="64"/>
        <v>0.25</v>
      </c>
      <c r="R816">
        <f t="shared" si="60"/>
        <v>0</v>
      </c>
      <c r="S816">
        <f t="shared" si="61"/>
        <v>37</v>
      </c>
      <c r="T816">
        <f t="shared" si="62"/>
        <v>10.277777777777777</v>
      </c>
    </row>
    <row r="817" spans="2:20" x14ac:dyDescent="0.2">
      <c r="B817" s="4" t="s">
        <v>52</v>
      </c>
      <c r="C817" s="4">
        <v>809</v>
      </c>
      <c r="D817" s="4">
        <v>220</v>
      </c>
      <c r="E817" s="11">
        <v>37.4</v>
      </c>
      <c r="F817" s="17">
        <f t="shared" si="63"/>
        <v>0.11111111111111072</v>
      </c>
      <c r="G817" s="17">
        <f t="shared" si="64"/>
        <v>0.39999999999999858</v>
      </c>
      <c r="R817">
        <f t="shared" si="60"/>
        <v>0</v>
      </c>
      <c r="S817">
        <f t="shared" si="61"/>
        <v>37.4</v>
      </c>
      <c r="T817">
        <f t="shared" si="62"/>
        <v>10.388888888888888</v>
      </c>
    </row>
    <row r="818" spans="2:20" x14ac:dyDescent="0.2">
      <c r="B818" s="4" t="s">
        <v>52</v>
      </c>
      <c r="C818" s="4">
        <v>810</v>
      </c>
      <c r="D818" s="4">
        <v>221</v>
      </c>
      <c r="E818" s="11">
        <v>37.799999999999997</v>
      </c>
      <c r="F818" s="17">
        <f t="shared" si="63"/>
        <v>0.1111111111111117</v>
      </c>
      <c r="G818" s="17">
        <f t="shared" si="64"/>
        <v>0.40000000000000213</v>
      </c>
      <c r="R818">
        <f t="shared" si="60"/>
        <v>0</v>
      </c>
      <c r="S818">
        <f t="shared" si="61"/>
        <v>37.799999999999997</v>
      </c>
      <c r="T818">
        <f t="shared" si="62"/>
        <v>10.499999999999998</v>
      </c>
    </row>
    <row r="819" spans="2:20" x14ac:dyDescent="0.2">
      <c r="B819" s="4" t="s">
        <v>52</v>
      </c>
      <c r="C819" s="4">
        <v>811</v>
      </c>
      <c r="D819" s="4">
        <v>222</v>
      </c>
      <c r="E819" s="11">
        <v>38.200000000000003</v>
      </c>
      <c r="F819" s="17">
        <f t="shared" si="63"/>
        <v>0.1111111111111117</v>
      </c>
      <c r="G819" s="17">
        <f t="shared" si="64"/>
        <v>0.40000000000000213</v>
      </c>
      <c r="R819">
        <f t="shared" si="60"/>
        <v>0</v>
      </c>
      <c r="S819">
        <f t="shared" si="61"/>
        <v>38.200000000000003</v>
      </c>
      <c r="T819">
        <f t="shared" si="62"/>
        <v>10.611111111111112</v>
      </c>
    </row>
    <row r="820" spans="2:20" x14ac:dyDescent="0.2">
      <c r="B820" s="4" t="s">
        <v>52</v>
      </c>
      <c r="C820" s="4">
        <v>812</v>
      </c>
      <c r="D820" s="4">
        <v>223</v>
      </c>
      <c r="E820" s="11">
        <v>38.6</v>
      </c>
      <c r="F820" s="17">
        <f t="shared" si="63"/>
        <v>0.11111111111111072</v>
      </c>
      <c r="G820" s="17">
        <f t="shared" si="64"/>
        <v>0.39999999999999858</v>
      </c>
      <c r="R820">
        <f t="shared" si="60"/>
        <v>0</v>
      </c>
      <c r="S820">
        <f t="shared" si="61"/>
        <v>38.6</v>
      </c>
      <c r="T820">
        <f t="shared" si="62"/>
        <v>10.722222222222223</v>
      </c>
    </row>
    <row r="821" spans="2:20" x14ac:dyDescent="0.2">
      <c r="B821" s="4" t="s">
        <v>52</v>
      </c>
      <c r="C821" s="4">
        <v>813</v>
      </c>
      <c r="D821" s="4">
        <v>224</v>
      </c>
      <c r="E821" s="11">
        <v>39</v>
      </c>
      <c r="F821" s="17">
        <f t="shared" si="63"/>
        <v>0.12499999999999981</v>
      </c>
      <c r="G821" s="17">
        <f t="shared" si="64"/>
        <v>0.44999999999999929</v>
      </c>
      <c r="R821">
        <f t="shared" si="60"/>
        <v>0</v>
      </c>
      <c r="S821">
        <f t="shared" si="61"/>
        <v>39</v>
      </c>
      <c r="T821">
        <f t="shared" si="62"/>
        <v>10.833333333333334</v>
      </c>
    </row>
    <row r="822" spans="2:20" x14ac:dyDescent="0.2">
      <c r="B822" s="4" t="s">
        <v>52</v>
      </c>
      <c r="C822" s="4">
        <v>814</v>
      </c>
      <c r="D822" s="4">
        <v>225</v>
      </c>
      <c r="E822" s="11">
        <v>39.5</v>
      </c>
      <c r="F822" s="17">
        <f t="shared" si="63"/>
        <v>0.15277777777777798</v>
      </c>
      <c r="G822" s="17">
        <f t="shared" si="64"/>
        <v>0.55000000000000071</v>
      </c>
      <c r="R822">
        <f t="shared" si="60"/>
        <v>0</v>
      </c>
      <c r="S822">
        <f t="shared" si="61"/>
        <v>39.5</v>
      </c>
      <c r="T822">
        <f t="shared" si="62"/>
        <v>10.972222222222221</v>
      </c>
    </row>
    <row r="823" spans="2:20" x14ac:dyDescent="0.2">
      <c r="B823" s="4" t="s">
        <v>52</v>
      </c>
      <c r="C823" s="4">
        <v>815</v>
      </c>
      <c r="D823" s="4">
        <v>226</v>
      </c>
      <c r="E823" s="11">
        <v>40.1</v>
      </c>
      <c r="F823" s="17">
        <f t="shared" si="63"/>
        <v>0.15277777777777798</v>
      </c>
      <c r="G823" s="17">
        <f t="shared" si="64"/>
        <v>0.55000000000000071</v>
      </c>
      <c r="R823">
        <f t="shared" si="60"/>
        <v>0</v>
      </c>
      <c r="S823">
        <f t="shared" si="61"/>
        <v>40.1</v>
      </c>
      <c r="T823">
        <f t="shared" si="62"/>
        <v>11.138888888888889</v>
      </c>
    </row>
    <row r="824" spans="2:20" x14ac:dyDescent="0.2">
      <c r="B824" s="4" t="s">
        <v>52</v>
      </c>
      <c r="C824" s="4">
        <v>816</v>
      </c>
      <c r="D824" s="4">
        <v>227</v>
      </c>
      <c r="E824" s="11">
        <v>40.6</v>
      </c>
      <c r="F824" s="17">
        <f t="shared" si="63"/>
        <v>0.15277777777777798</v>
      </c>
      <c r="G824" s="17">
        <f t="shared" si="64"/>
        <v>0.55000000000000071</v>
      </c>
      <c r="R824">
        <f t="shared" si="60"/>
        <v>0</v>
      </c>
      <c r="S824">
        <f t="shared" si="61"/>
        <v>40.6</v>
      </c>
      <c r="T824">
        <f t="shared" si="62"/>
        <v>11.277777777777779</v>
      </c>
    </row>
    <row r="825" spans="2:20" x14ac:dyDescent="0.2">
      <c r="B825" s="4" t="s">
        <v>52</v>
      </c>
      <c r="C825" s="4">
        <v>817</v>
      </c>
      <c r="D825" s="4">
        <v>228</v>
      </c>
      <c r="E825" s="11">
        <v>41.2</v>
      </c>
      <c r="F825" s="17">
        <f t="shared" si="63"/>
        <v>0.18055555555555516</v>
      </c>
      <c r="G825" s="17">
        <f t="shared" si="64"/>
        <v>0.64999999999999858</v>
      </c>
      <c r="R825">
        <f t="shared" si="60"/>
        <v>0</v>
      </c>
      <c r="S825">
        <f t="shared" si="61"/>
        <v>41.2</v>
      </c>
      <c r="T825">
        <f t="shared" si="62"/>
        <v>11.444444444444445</v>
      </c>
    </row>
    <row r="826" spans="2:20" x14ac:dyDescent="0.2">
      <c r="B826" s="5" t="s">
        <v>52</v>
      </c>
      <c r="C826" s="4">
        <v>818</v>
      </c>
      <c r="D826" s="4">
        <v>229</v>
      </c>
      <c r="E826" s="11">
        <v>41.9</v>
      </c>
      <c r="F826" s="17">
        <f t="shared" si="63"/>
        <v>0.19444444444444425</v>
      </c>
      <c r="G826" s="17">
        <f t="shared" si="64"/>
        <v>0.69999999999999929</v>
      </c>
      <c r="R826">
        <f t="shared" si="60"/>
        <v>0</v>
      </c>
      <c r="S826">
        <f t="shared" si="61"/>
        <v>41.9</v>
      </c>
      <c r="T826">
        <f t="shared" si="62"/>
        <v>11.638888888888888</v>
      </c>
    </row>
    <row r="827" spans="2:20" x14ac:dyDescent="0.2">
      <c r="B827" s="4" t="s">
        <v>52</v>
      </c>
      <c r="C827" s="4">
        <v>819</v>
      </c>
      <c r="D827" s="4">
        <v>230</v>
      </c>
      <c r="E827" s="11">
        <v>42.6</v>
      </c>
      <c r="F827" s="17">
        <f t="shared" si="63"/>
        <v>0.20833333333333331</v>
      </c>
      <c r="G827" s="17">
        <f t="shared" si="64"/>
        <v>0.75</v>
      </c>
      <c r="R827">
        <f t="shared" si="60"/>
        <v>0</v>
      </c>
      <c r="S827">
        <f t="shared" si="61"/>
        <v>42.6</v>
      </c>
      <c r="T827">
        <f t="shared" si="62"/>
        <v>11.833333333333334</v>
      </c>
    </row>
    <row r="828" spans="2:20" x14ac:dyDescent="0.2">
      <c r="B828" s="4" t="s">
        <v>52</v>
      </c>
      <c r="C828" s="4">
        <v>820</v>
      </c>
      <c r="D828" s="4">
        <v>231</v>
      </c>
      <c r="E828" s="11">
        <v>43.4</v>
      </c>
      <c r="F828" s="17">
        <f t="shared" si="63"/>
        <v>0.2222222222222224</v>
      </c>
      <c r="G828" s="17">
        <f t="shared" si="64"/>
        <v>0.80000000000000071</v>
      </c>
      <c r="R828">
        <f t="shared" si="60"/>
        <v>0</v>
      </c>
      <c r="S828">
        <f t="shared" si="61"/>
        <v>43.4</v>
      </c>
      <c r="T828">
        <f t="shared" si="62"/>
        <v>12.055555555555555</v>
      </c>
    </row>
    <row r="829" spans="2:20" x14ac:dyDescent="0.2">
      <c r="B829" s="4" t="s">
        <v>52</v>
      </c>
      <c r="C829" s="4">
        <v>821</v>
      </c>
      <c r="D829" s="4">
        <v>232</v>
      </c>
      <c r="E829" s="11">
        <v>44.2</v>
      </c>
      <c r="F829" s="17">
        <f t="shared" si="63"/>
        <v>0.2222222222222224</v>
      </c>
      <c r="G829" s="17">
        <f t="shared" si="64"/>
        <v>0.80000000000000071</v>
      </c>
      <c r="R829">
        <f t="shared" si="60"/>
        <v>0</v>
      </c>
      <c r="S829">
        <f t="shared" si="61"/>
        <v>44.2</v>
      </c>
      <c r="T829">
        <f t="shared" si="62"/>
        <v>12.277777777777779</v>
      </c>
    </row>
    <row r="830" spans="2:20" x14ac:dyDescent="0.2">
      <c r="B830" s="4" t="s">
        <v>52</v>
      </c>
      <c r="C830" s="4">
        <v>822</v>
      </c>
      <c r="D830" s="4">
        <v>233</v>
      </c>
      <c r="E830" s="11">
        <v>45</v>
      </c>
      <c r="F830" s="17">
        <f t="shared" si="63"/>
        <v>0.22222222222222143</v>
      </c>
      <c r="G830" s="17">
        <f t="shared" si="64"/>
        <v>0.79999999999999716</v>
      </c>
      <c r="R830">
        <f t="shared" si="60"/>
        <v>0</v>
      </c>
      <c r="S830">
        <f t="shared" si="61"/>
        <v>45</v>
      </c>
      <c r="T830">
        <f t="shared" si="62"/>
        <v>12.5</v>
      </c>
    </row>
    <row r="831" spans="2:20" x14ac:dyDescent="0.2">
      <c r="B831" s="4" t="s">
        <v>52</v>
      </c>
      <c r="C831" s="4">
        <v>823</v>
      </c>
      <c r="D831" s="4">
        <v>234</v>
      </c>
      <c r="E831" s="11">
        <v>45.8</v>
      </c>
      <c r="F831" s="17">
        <f t="shared" si="63"/>
        <v>0.24999999999999961</v>
      </c>
      <c r="G831" s="17">
        <f t="shared" si="64"/>
        <v>0.89999999999999858</v>
      </c>
      <c r="R831">
        <f t="shared" si="60"/>
        <v>0</v>
      </c>
      <c r="S831">
        <f t="shared" si="61"/>
        <v>45.8</v>
      </c>
      <c r="T831">
        <f t="shared" si="62"/>
        <v>12.722222222222221</v>
      </c>
    </row>
    <row r="832" spans="2:20" x14ac:dyDescent="0.2">
      <c r="B832" s="4" t="s">
        <v>52</v>
      </c>
      <c r="C832" s="4">
        <v>824</v>
      </c>
      <c r="D832" s="4">
        <v>235</v>
      </c>
      <c r="E832" s="11">
        <v>46.8</v>
      </c>
      <c r="F832" s="17">
        <f t="shared" si="63"/>
        <v>0.26388888888888967</v>
      </c>
      <c r="G832" s="17">
        <f t="shared" si="64"/>
        <v>0.95000000000000284</v>
      </c>
      <c r="R832">
        <f t="shared" si="60"/>
        <v>0</v>
      </c>
      <c r="S832">
        <f t="shared" si="61"/>
        <v>46.8</v>
      </c>
      <c r="T832">
        <f t="shared" si="62"/>
        <v>12.999999999999998</v>
      </c>
    </row>
    <row r="833" spans="2:20" x14ac:dyDescent="0.2">
      <c r="B833" s="4" t="s">
        <v>52</v>
      </c>
      <c r="C833" s="4">
        <v>825</v>
      </c>
      <c r="D833" s="4">
        <v>236</v>
      </c>
      <c r="E833" s="11">
        <v>47.7</v>
      </c>
      <c r="F833" s="17">
        <f t="shared" si="63"/>
        <v>0.26388888888888967</v>
      </c>
      <c r="G833" s="17">
        <f t="shared" si="64"/>
        <v>0.95000000000000284</v>
      </c>
      <c r="R833">
        <f t="shared" si="60"/>
        <v>0</v>
      </c>
      <c r="S833">
        <f t="shared" si="61"/>
        <v>47.7</v>
      </c>
      <c r="T833">
        <f t="shared" si="62"/>
        <v>13.25</v>
      </c>
    </row>
    <row r="834" spans="2:20" x14ac:dyDescent="0.2">
      <c r="B834" s="4" t="s">
        <v>52</v>
      </c>
      <c r="C834" s="4">
        <v>826</v>
      </c>
      <c r="D834" s="4">
        <v>237</v>
      </c>
      <c r="E834" s="11">
        <v>48.7</v>
      </c>
      <c r="F834" s="17">
        <f t="shared" si="63"/>
        <v>0.27777777777777779</v>
      </c>
      <c r="G834" s="17">
        <f t="shared" si="64"/>
        <v>1</v>
      </c>
      <c r="R834">
        <f t="shared" si="60"/>
        <v>0</v>
      </c>
      <c r="S834">
        <f t="shared" si="61"/>
        <v>48.7</v>
      </c>
      <c r="T834">
        <f t="shared" si="62"/>
        <v>13.527777777777779</v>
      </c>
    </row>
    <row r="835" spans="2:20" x14ac:dyDescent="0.2">
      <c r="B835" s="4" t="s">
        <v>52</v>
      </c>
      <c r="C835" s="4">
        <v>827</v>
      </c>
      <c r="D835" s="4">
        <v>238</v>
      </c>
      <c r="E835" s="11">
        <v>49.7</v>
      </c>
      <c r="F835" s="17">
        <f t="shared" si="63"/>
        <v>0.27777777777777779</v>
      </c>
      <c r="G835" s="17">
        <f t="shared" si="64"/>
        <v>1</v>
      </c>
      <c r="R835">
        <f t="shared" si="60"/>
        <v>0</v>
      </c>
      <c r="S835">
        <f t="shared" si="61"/>
        <v>49.7</v>
      </c>
      <c r="T835">
        <f t="shared" si="62"/>
        <v>13.805555555555555</v>
      </c>
    </row>
    <row r="836" spans="2:20" x14ac:dyDescent="0.2">
      <c r="B836" s="4" t="s">
        <v>52</v>
      </c>
      <c r="C836" s="4">
        <v>828</v>
      </c>
      <c r="D836" s="4">
        <v>239</v>
      </c>
      <c r="E836" s="11">
        <v>50.7</v>
      </c>
      <c r="F836" s="17">
        <f t="shared" si="63"/>
        <v>0.26388888888888867</v>
      </c>
      <c r="G836" s="17">
        <f t="shared" si="64"/>
        <v>0.94999999999999929</v>
      </c>
      <c r="R836">
        <f t="shared" si="60"/>
        <v>0</v>
      </c>
      <c r="S836">
        <f t="shared" si="61"/>
        <v>50.7</v>
      </c>
      <c r="T836">
        <f t="shared" si="62"/>
        <v>14.083333333333334</v>
      </c>
    </row>
    <row r="837" spans="2:20" x14ac:dyDescent="0.2">
      <c r="B837" s="4" t="s">
        <v>52</v>
      </c>
      <c r="C837" s="4">
        <v>829</v>
      </c>
      <c r="D837" s="4">
        <v>240</v>
      </c>
      <c r="E837" s="11">
        <v>51.6</v>
      </c>
      <c r="F837" s="17">
        <f t="shared" si="63"/>
        <v>0.24999999999999961</v>
      </c>
      <c r="G837" s="17">
        <f t="shared" si="64"/>
        <v>0.89999999999999858</v>
      </c>
      <c r="R837">
        <f t="shared" si="60"/>
        <v>0</v>
      </c>
      <c r="S837">
        <f t="shared" si="61"/>
        <v>51.6</v>
      </c>
      <c r="T837">
        <f t="shared" si="62"/>
        <v>14.333333333333334</v>
      </c>
    </row>
    <row r="838" spans="2:20" x14ac:dyDescent="0.2">
      <c r="B838" s="4" t="s">
        <v>52</v>
      </c>
      <c r="C838" s="4">
        <v>830</v>
      </c>
      <c r="D838" s="4">
        <v>241</v>
      </c>
      <c r="E838" s="11">
        <v>52.5</v>
      </c>
      <c r="F838" s="17">
        <f t="shared" si="63"/>
        <v>0.24999999999999961</v>
      </c>
      <c r="G838" s="17">
        <f t="shared" si="64"/>
        <v>0.89999999999999858</v>
      </c>
      <c r="R838">
        <f t="shared" si="60"/>
        <v>0</v>
      </c>
      <c r="S838">
        <f t="shared" si="61"/>
        <v>52.5</v>
      </c>
      <c r="T838">
        <f t="shared" si="62"/>
        <v>14.583333333333332</v>
      </c>
    </row>
    <row r="839" spans="2:20" x14ac:dyDescent="0.2">
      <c r="B839" s="4" t="s">
        <v>52</v>
      </c>
      <c r="C839" s="4">
        <v>831</v>
      </c>
      <c r="D839" s="4">
        <v>242</v>
      </c>
      <c r="E839" s="11">
        <v>53.4</v>
      </c>
      <c r="F839" s="17">
        <f t="shared" si="63"/>
        <v>0.23611111111111149</v>
      </c>
      <c r="G839" s="17">
        <f t="shared" si="64"/>
        <v>0.85000000000000142</v>
      </c>
      <c r="R839">
        <f t="shared" si="60"/>
        <v>0</v>
      </c>
      <c r="S839">
        <f t="shared" si="61"/>
        <v>53.4</v>
      </c>
      <c r="T839">
        <f t="shared" si="62"/>
        <v>14.833333333333332</v>
      </c>
    </row>
    <row r="840" spans="2:20" x14ac:dyDescent="0.2">
      <c r="B840" s="4" t="s">
        <v>52</v>
      </c>
      <c r="C840" s="4">
        <v>832</v>
      </c>
      <c r="D840" s="4">
        <v>243</v>
      </c>
      <c r="E840" s="11">
        <v>54.2</v>
      </c>
      <c r="F840" s="17">
        <f t="shared" si="63"/>
        <v>0.20833333333333331</v>
      </c>
      <c r="G840" s="17">
        <f t="shared" si="64"/>
        <v>0.75</v>
      </c>
      <c r="R840">
        <f t="shared" ref="R840:R903" si="65">IF(E840&lt;1,1,0)</f>
        <v>0</v>
      </c>
      <c r="S840">
        <f t="shared" ref="S840:S903" si="66">IF(R840=1,"",E840)</f>
        <v>54.2</v>
      </c>
      <c r="T840">
        <f t="shared" ref="T840:T903" si="67">E840/3.6</f>
        <v>15.055555555555555</v>
      </c>
    </row>
    <row r="841" spans="2:20" x14ac:dyDescent="0.2">
      <c r="B841" s="4" t="s">
        <v>52</v>
      </c>
      <c r="C841" s="4">
        <v>833</v>
      </c>
      <c r="D841" s="4">
        <v>244</v>
      </c>
      <c r="E841" s="11">
        <v>54.9</v>
      </c>
      <c r="F841" s="17">
        <f t="shared" si="63"/>
        <v>0.16666666666666607</v>
      </c>
      <c r="G841" s="17">
        <f t="shared" si="64"/>
        <v>0.59999999999999787</v>
      </c>
      <c r="R841">
        <f t="shared" si="65"/>
        <v>0</v>
      </c>
      <c r="S841">
        <f t="shared" si="66"/>
        <v>54.9</v>
      </c>
      <c r="T841">
        <f t="shared" si="67"/>
        <v>15.25</v>
      </c>
    </row>
    <row r="842" spans="2:20" x14ac:dyDescent="0.2">
      <c r="B842" s="4" t="s">
        <v>52</v>
      </c>
      <c r="C842" s="4">
        <v>834</v>
      </c>
      <c r="D842" s="4">
        <v>245</v>
      </c>
      <c r="E842" s="11">
        <v>55.4</v>
      </c>
      <c r="F842" s="17">
        <f t="shared" si="63"/>
        <v>0.12499999999999981</v>
      </c>
      <c r="G842" s="17">
        <f t="shared" si="64"/>
        <v>0.44999999999999929</v>
      </c>
      <c r="R842">
        <f t="shared" si="65"/>
        <v>0</v>
      </c>
      <c r="S842">
        <f t="shared" si="66"/>
        <v>55.4</v>
      </c>
      <c r="T842">
        <f t="shared" si="67"/>
        <v>15.388888888888888</v>
      </c>
    </row>
    <row r="843" spans="2:20" x14ac:dyDescent="0.2">
      <c r="B843" s="4" t="s">
        <v>52</v>
      </c>
      <c r="C843" s="4">
        <v>835</v>
      </c>
      <c r="D843" s="4">
        <v>246</v>
      </c>
      <c r="E843" s="11">
        <v>55.8</v>
      </c>
      <c r="F843" s="17">
        <f t="shared" si="63"/>
        <v>0.1111111111111117</v>
      </c>
      <c r="G843" s="17">
        <f t="shared" si="64"/>
        <v>0.40000000000000213</v>
      </c>
      <c r="R843">
        <f t="shared" si="65"/>
        <v>0</v>
      </c>
      <c r="S843">
        <f t="shared" si="66"/>
        <v>55.8</v>
      </c>
      <c r="T843">
        <f t="shared" si="67"/>
        <v>15.499999999999998</v>
      </c>
    </row>
    <row r="844" spans="2:20" x14ac:dyDescent="0.2">
      <c r="B844" s="4" t="s">
        <v>52</v>
      </c>
      <c r="C844" s="4">
        <v>836</v>
      </c>
      <c r="D844" s="4">
        <v>247</v>
      </c>
      <c r="E844" s="11">
        <v>56.2</v>
      </c>
      <c r="F844" s="17">
        <f t="shared" si="63"/>
        <v>8.3333333333333523E-2</v>
      </c>
      <c r="G844" s="17">
        <f t="shared" si="64"/>
        <v>0.30000000000000071</v>
      </c>
      <c r="R844">
        <f t="shared" si="65"/>
        <v>0</v>
      </c>
      <c r="S844">
        <f t="shared" si="66"/>
        <v>56.2</v>
      </c>
      <c r="T844">
        <f t="shared" si="67"/>
        <v>15.611111111111111</v>
      </c>
    </row>
    <row r="845" spans="2:20" x14ac:dyDescent="0.2">
      <c r="B845" s="4" t="s">
        <v>52</v>
      </c>
      <c r="C845" s="4">
        <v>837</v>
      </c>
      <c r="D845" s="4">
        <v>248</v>
      </c>
      <c r="E845" s="11">
        <v>56.4</v>
      </c>
      <c r="F845" s="17">
        <f t="shared" si="63"/>
        <v>6.9444444444444448E-2</v>
      </c>
      <c r="G845" s="17">
        <f t="shared" si="64"/>
        <v>0.25</v>
      </c>
      <c r="R845">
        <f t="shared" si="65"/>
        <v>0</v>
      </c>
      <c r="S845">
        <f t="shared" si="66"/>
        <v>56.4</v>
      </c>
      <c r="T845">
        <f t="shared" si="67"/>
        <v>15.666666666666666</v>
      </c>
    </row>
    <row r="846" spans="2:20" x14ac:dyDescent="0.2">
      <c r="B846" s="4" t="s">
        <v>52</v>
      </c>
      <c r="C846" s="4">
        <v>838</v>
      </c>
      <c r="D846" s="4">
        <v>249</v>
      </c>
      <c r="E846" s="11">
        <v>56.7</v>
      </c>
      <c r="F846" s="17">
        <f t="shared" ref="F846:F909" si="68">($E847-$E845)/2/3.6</f>
        <v>8.3333333333333523E-2</v>
      </c>
      <c r="G846" s="17">
        <f t="shared" ref="G846:G909" si="69">($E847-$E845)/2</f>
        <v>0.30000000000000071</v>
      </c>
      <c r="R846">
        <f t="shared" si="65"/>
        <v>0</v>
      </c>
      <c r="S846">
        <f t="shared" si="66"/>
        <v>56.7</v>
      </c>
      <c r="T846">
        <f t="shared" si="67"/>
        <v>15.75</v>
      </c>
    </row>
    <row r="847" spans="2:20" x14ac:dyDescent="0.2">
      <c r="B847" s="4" t="s">
        <v>52</v>
      </c>
      <c r="C847" s="4">
        <v>839</v>
      </c>
      <c r="D847" s="4">
        <v>250</v>
      </c>
      <c r="E847" s="11">
        <v>57</v>
      </c>
      <c r="F847" s="17">
        <f t="shared" si="68"/>
        <v>9.7222222222221627E-2</v>
      </c>
      <c r="G847" s="17">
        <f t="shared" si="69"/>
        <v>0.34999999999999787</v>
      </c>
      <c r="R847">
        <f t="shared" si="65"/>
        <v>0</v>
      </c>
      <c r="S847">
        <f t="shared" si="66"/>
        <v>57</v>
      </c>
      <c r="T847">
        <f t="shared" si="67"/>
        <v>15.833333333333332</v>
      </c>
    </row>
    <row r="848" spans="2:20" x14ac:dyDescent="0.2">
      <c r="B848" s="4" t="s">
        <v>52</v>
      </c>
      <c r="C848" s="4">
        <v>840</v>
      </c>
      <c r="D848" s="4">
        <v>251</v>
      </c>
      <c r="E848" s="11">
        <v>57.4</v>
      </c>
      <c r="F848" s="17">
        <f t="shared" si="68"/>
        <v>0.12499999999999981</v>
      </c>
      <c r="G848" s="17">
        <f t="shared" si="69"/>
        <v>0.44999999999999929</v>
      </c>
      <c r="R848">
        <f t="shared" si="65"/>
        <v>0</v>
      </c>
      <c r="S848">
        <f t="shared" si="66"/>
        <v>57.4</v>
      </c>
      <c r="T848">
        <f t="shared" si="67"/>
        <v>15.944444444444443</v>
      </c>
    </row>
    <row r="849" spans="2:20" x14ac:dyDescent="0.2">
      <c r="B849" s="4" t="s">
        <v>52</v>
      </c>
      <c r="C849" s="4">
        <v>841</v>
      </c>
      <c r="D849" s="4">
        <v>252</v>
      </c>
      <c r="E849" s="11">
        <v>57.9</v>
      </c>
      <c r="F849" s="17">
        <f t="shared" si="68"/>
        <v>0.16666666666666705</v>
      </c>
      <c r="G849" s="17">
        <f t="shared" si="69"/>
        <v>0.60000000000000142</v>
      </c>
      <c r="R849">
        <f t="shared" si="65"/>
        <v>0</v>
      </c>
      <c r="S849">
        <f t="shared" si="66"/>
        <v>57.9</v>
      </c>
      <c r="T849">
        <f t="shared" si="67"/>
        <v>16.083333333333332</v>
      </c>
    </row>
    <row r="850" spans="2:20" x14ac:dyDescent="0.2">
      <c r="B850" s="4" t="s">
        <v>52</v>
      </c>
      <c r="C850" s="4">
        <v>842</v>
      </c>
      <c r="D850" s="4">
        <v>253</v>
      </c>
      <c r="E850" s="11">
        <v>58.6</v>
      </c>
      <c r="F850" s="17">
        <f t="shared" si="68"/>
        <v>0.19444444444444425</v>
      </c>
      <c r="G850" s="17">
        <f t="shared" si="69"/>
        <v>0.69999999999999929</v>
      </c>
      <c r="R850">
        <f t="shared" si="65"/>
        <v>0</v>
      </c>
      <c r="S850">
        <f t="shared" si="66"/>
        <v>58.6</v>
      </c>
      <c r="T850">
        <f t="shared" si="67"/>
        <v>16.277777777777779</v>
      </c>
    </row>
    <row r="851" spans="2:20" x14ac:dyDescent="0.2">
      <c r="B851" s="4" t="s">
        <v>52</v>
      </c>
      <c r="C851" s="4">
        <v>843</v>
      </c>
      <c r="D851" s="4">
        <v>254</v>
      </c>
      <c r="E851" s="11">
        <v>59.3</v>
      </c>
      <c r="F851" s="17">
        <f t="shared" si="68"/>
        <v>0.20833333333333331</v>
      </c>
      <c r="G851" s="17">
        <f t="shared" si="69"/>
        <v>0.75</v>
      </c>
      <c r="R851">
        <f t="shared" si="65"/>
        <v>0</v>
      </c>
      <c r="S851">
        <f t="shared" si="66"/>
        <v>59.3</v>
      </c>
      <c r="T851">
        <f t="shared" si="67"/>
        <v>16.472222222222221</v>
      </c>
    </row>
    <row r="852" spans="2:20" x14ac:dyDescent="0.2">
      <c r="B852" s="4" t="s">
        <v>52</v>
      </c>
      <c r="C852" s="4">
        <v>844</v>
      </c>
      <c r="D852" s="4">
        <v>255</v>
      </c>
      <c r="E852" s="11">
        <v>60.1</v>
      </c>
      <c r="F852" s="17">
        <f t="shared" si="68"/>
        <v>0.20833333333333331</v>
      </c>
      <c r="G852" s="17">
        <f t="shared" si="69"/>
        <v>0.75</v>
      </c>
      <c r="R852">
        <f t="shared" si="65"/>
        <v>0</v>
      </c>
      <c r="S852">
        <f t="shared" si="66"/>
        <v>60.1</v>
      </c>
      <c r="T852">
        <f t="shared" si="67"/>
        <v>16.694444444444443</v>
      </c>
    </row>
    <row r="853" spans="2:20" x14ac:dyDescent="0.2">
      <c r="B853" s="4" t="s">
        <v>52</v>
      </c>
      <c r="C853" s="4">
        <v>845</v>
      </c>
      <c r="D853" s="4">
        <v>256</v>
      </c>
      <c r="E853" s="11">
        <v>60.8</v>
      </c>
      <c r="F853" s="17">
        <f t="shared" si="68"/>
        <v>0.16666666666666607</v>
      </c>
      <c r="G853" s="17">
        <f t="shared" si="69"/>
        <v>0.59999999999999787</v>
      </c>
      <c r="R853">
        <f t="shared" si="65"/>
        <v>0</v>
      </c>
      <c r="S853">
        <f t="shared" si="66"/>
        <v>60.8</v>
      </c>
      <c r="T853">
        <f t="shared" si="67"/>
        <v>16.888888888888889</v>
      </c>
    </row>
    <row r="854" spans="2:20" x14ac:dyDescent="0.2">
      <c r="B854" s="4" t="s">
        <v>52</v>
      </c>
      <c r="C854" s="4">
        <v>846</v>
      </c>
      <c r="D854" s="4">
        <v>257</v>
      </c>
      <c r="E854" s="11">
        <v>61.3</v>
      </c>
      <c r="F854" s="17">
        <f t="shared" si="68"/>
        <v>9.7222222222222612E-2</v>
      </c>
      <c r="G854" s="17">
        <f t="shared" si="69"/>
        <v>0.35000000000000142</v>
      </c>
      <c r="R854">
        <f t="shared" si="65"/>
        <v>0</v>
      </c>
      <c r="S854">
        <f t="shared" si="66"/>
        <v>61.3</v>
      </c>
      <c r="T854">
        <f t="shared" si="67"/>
        <v>17.027777777777775</v>
      </c>
    </row>
    <row r="855" spans="2:20" x14ac:dyDescent="0.2">
      <c r="B855" s="4" t="s">
        <v>52</v>
      </c>
      <c r="C855" s="4">
        <v>847</v>
      </c>
      <c r="D855" s="4">
        <v>258</v>
      </c>
      <c r="E855" s="11">
        <v>61.5</v>
      </c>
      <c r="F855" s="17">
        <f t="shared" si="68"/>
        <v>2.7777777777778172E-2</v>
      </c>
      <c r="G855" s="17">
        <f t="shared" si="69"/>
        <v>0.10000000000000142</v>
      </c>
      <c r="R855">
        <f t="shared" si="65"/>
        <v>0</v>
      </c>
      <c r="S855">
        <f t="shared" si="66"/>
        <v>61.5</v>
      </c>
      <c r="T855">
        <f t="shared" si="67"/>
        <v>17.083333333333332</v>
      </c>
    </row>
    <row r="856" spans="2:20" x14ac:dyDescent="0.2">
      <c r="B856" s="4" t="s">
        <v>52</v>
      </c>
      <c r="C856" s="4">
        <v>848</v>
      </c>
      <c r="D856" s="4">
        <v>259</v>
      </c>
      <c r="E856" s="11">
        <v>61.5</v>
      </c>
      <c r="F856" s="17">
        <f t="shared" si="68"/>
        <v>-1.3888888888889086E-2</v>
      </c>
      <c r="G856" s="17">
        <f t="shared" si="69"/>
        <v>-5.0000000000000711E-2</v>
      </c>
      <c r="R856">
        <f t="shared" si="65"/>
        <v>0</v>
      </c>
      <c r="S856">
        <f t="shared" si="66"/>
        <v>61.5</v>
      </c>
      <c r="T856">
        <f t="shared" si="67"/>
        <v>17.083333333333332</v>
      </c>
    </row>
    <row r="857" spans="2:20" x14ac:dyDescent="0.2">
      <c r="B857" s="4" t="s">
        <v>52</v>
      </c>
      <c r="C857" s="4">
        <v>849</v>
      </c>
      <c r="D857" s="4">
        <v>260</v>
      </c>
      <c r="E857" s="11">
        <v>61.4</v>
      </c>
      <c r="F857" s="17">
        <f t="shared" si="68"/>
        <v>-4.1666666666666269E-2</v>
      </c>
      <c r="G857" s="17">
        <f t="shared" si="69"/>
        <v>-0.14999999999999858</v>
      </c>
      <c r="R857">
        <f t="shared" si="65"/>
        <v>0</v>
      </c>
      <c r="S857">
        <f t="shared" si="66"/>
        <v>61.4</v>
      </c>
      <c r="T857">
        <f t="shared" si="67"/>
        <v>17.055555555555554</v>
      </c>
    </row>
    <row r="858" spans="2:20" x14ac:dyDescent="0.2">
      <c r="B858" s="4" t="s">
        <v>52</v>
      </c>
      <c r="C858" s="4">
        <v>850</v>
      </c>
      <c r="D858" s="4">
        <v>261</v>
      </c>
      <c r="E858" s="11">
        <v>61.2</v>
      </c>
      <c r="F858" s="17">
        <f t="shared" si="68"/>
        <v>-0.11111111111111072</v>
      </c>
      <c r="G858" s="17">
        <f t="shared" si="69"/>
        <v>-0.39999999999999858</v>
      </c>
      <c r="R858">
        <f t="shared" si="65"/>
        <v>0</v>
      </c>
      <c r="S858">
        <f t="shared" si="66"/>
        <v>61.2</v>
      </c>
      <c r="T858">
        <f t="shared" si="67"/>
        <v>17</v>
      </c>
    </row>
    <row r="859" spans="2:20" x14ac:dyDescent="0.2">
      <c r="B859" s="4" t="s">
        <v>52</v>
      </c>
      <c r="C859" s="4">
        <v>851</v>
      </c>
      <c r="D859" s="4">
        <v>262</v>
      </c>
      <c r="E859" s="11">
        <v>60.6</v>
      </c>
      <c r="F859" s="17">
        <f t="shared" si="68"/>
        <v>-0.16666666666666705</v>
      </c>
      <c r="G859" s="17">
        <f t="shared" si="69"/>
        <v>-0.60000000000000142</v>
      </c>
      <c r="R859">
        <f t="shared" si="65"/>
        <v>0</v>
      </c>
      <c r="S859">
        <f t="shared" si="66"/>
        <v>60.6</v>
      </c>
      <c r="T859">
        <f t="shared" si="67"/>
        <v>16.833333333333332</v>
      </c>
    </row>
    <row r="860" spans="2:20" x14ac:dyDescent="0.2">
      <c r="B860" s="4" t="s">
        <v>52</v>
      </c>
      <c r="C860" s="4">
        <v>852</v>
      </c>
      <c r="D860" s="4">
        <v>263</v>
      </c>
      <c r="E860" s="11">
        <v>60</v>
      </c>
      <c r="F860" s="17">
        <f t="shared" si="68"/>
        <v>-0.16666666666666705</v>
      </c>
      <c r="G860" s="17">
        <f t="shared" si="69"/>
        <v>-0.60000000000000142</v>
      </c>
      <c r="R860">
        <f t="shared" si="65"/>
        <v>0</v>
      </c>
      <c r="S860">
        <f t="shared" si="66"/>
        <v>60</v>
      </c>
      <c r="T860">
        <f t="shared" si="67"/>
        <v>16.666666666666668</v>
      </c>
    </row>
    <row r="861" spans="2:20" x14ac:dyDescent="0.2">
      <c r="B861" s="4" t="s">
        <v>52</v>
      </c>
      <c r="C861" s="4">
        <v>853</v>
      </c>
      <c r="D861" s="4">
        <v>264</v>
      </c>
      <c r="E861" s="11">
        <v>59.4</v>
      </c>
      <c r="F861" s="17">
        <f t="shared" si="68"/>
        <v>-0.15277777777777798</v>
      </c>
      <c r="G861" s="17">
        <f t="shared" si="69"/>
        <v>-0.55000000000000071</v>
      </c>
      <c r="R861">
        <f t="shared" si="65"/>
        <v>0</v>
      </c>
      <c r="S861">
        <f t="shared" si="66"/>
        <v>59.4</v>
      </c>
      <c r="T861">
        <f t="shared" si="67"/>
        <v>16.5</v>
      </c>
    </row>
    <row r="862" spans="2:20" x14ac:dyDescent="0.2">
      <c r="B862" s="4" t="s">
        <v>52</v>
      </c>
      <c r="C862" s="4">
        <v>854</v>
      </c>
      <c r="D862" s="4">
        <v>265</v>
      </c>
      <c r="E862" s="11">
        <v>58.9</v>
      </c>
      <c r="F862" s="17">
        <f t="shared" si="68"/>
        <v>-0.1388888888888889</v>
      </c>
      <c r="G862" s="17">
        <f t="shared" si="69"/>
        <v>-0.5</v>
      </c>
      <c r="R862">
        <f t="shared" si="65"/>
        <v>0</v>
      </c>
      <c r="S862">
        <f t="shared" si="66"/>
        <v>58.9</v>
      </c>
      <c r="T862">
        <f t="shared" si="67"/>
        <v>16.361111111111111</v>
      </c>
    </row>
    <row r="863" spans="2:20" x14ac:dyDescent="0.2">
      <c r="B863" s="4" t="s">
        <v>52</v>
      </c>
      <c r="C863" s="4">
        <v>855</v>
      </c>
      <c r="D863" s="4">
        <v>266</v>
      </c>
      <c r="E863" s="11">
        <v>58.4</v>
      </c>
      <c r="F863" s="17">
        <f t="shared" si="68"/>
        <v>-0.1388888888888889</v>
      </c>
      <c r="G863" s="17">
        <f t="shared" si="69"/>
        <v>-0.5</v>
      </c>
      <c r="R863">
        <f t="shared" si="65"/>
        <v>0</v>
      </c>
      <c r="S863">
        <f t="shared" si="66"/>
        <v>58.4</v>
      </c>
      <c r="T863">
        <f t="shared" si="67"/>
        <v>16.222222222222221</v>
      </c>
    </row>
    <row r="864" spans="2:20" x14ac:dyDescent="0.2">
      <c r="B864" s="4" t="s">
        <v>52</v>
      </c>
      <c r="C864" s="4">
        <v>856</v>
      </c>
      <c r="D864" s="4">
        <v>267</v>
      </c>
      <c r="E864" s="11">
        <v>57.9</v>
      </c>
      <c r="F864" s="17">
        <f t="shared" si="68"/>
        <v>-0.12499999999999981</v>
      </c>
      <c r="G864" s="17">
        <f t="shared" si="69"/>
        <v>-0.44999999999999929</v>
      </c>
      <c r="R864">
        <f t="shared" si="65"/>
        <v>0</v>
      </c>
      <c r="S864">
        <f t="shared" si="66"/>
        <v>57.9</v>
      </c>
      <c r="T864">
        <f t="shared" si="67"/>
        <v>16.083333333333332</v>
      </c>
    </row>
    <row r="865" spans="2:20" x14ac:dyDescent="0.2">
      <c r="B865" s="4" t="s">
        <v>52</v>
      </c>
      <c r="C865" s="4">
        <v>857</v>
      </c>
      <c r="D865" s="4">
        <v>268</v>
      </c>
      <c r="E865" s="11">
        <v>57.5</v>
      </c>
      <c r="F865" s="17">
        <f t="shared" si="68"/>
        <v>-0.12499999999999981</v>
      </c>
      <c r="G865" s="17">
        <f t="shared" si="69"/>
        <v>-0.44999999999999929</v>
      </c>
      <c r="R865">
        <f t="shared" si="65"/>
        <v>0</v>
      </c>
      <c r="S865">
        <f t="shared" si="66"/>
        <v>57.5</v>
      </c>
      <c r="T865">
        <f t="shared" si="67"/>
        <v>15.972222222222221</v>
      </c>
    </row>
    <row r="866" spans="2:20" x14ac:dyDescent="0.2">
      <c r="B866" s="4" t="s">
        <v>52</v>
      </c>
      <c r="C866" s="4">
        <v>858</v>
      </c>
      <c r="D866" s="4">
        <v>269</v>
      </c>
      <c r="E866" s="11">
        <v>57</v>
      </c>
      <c r="F866" s="17">
        <f t="shared" si="68"/>
        <v>-0.11111111111111072</v>
      </c>
      <c r="G866" s="17">
        <f t="shared" si="69"/>
        <v>-0.39999999999999858</v>
      </c>
      <c r="R866">
        <f t="shared" si="65"/>
        <v>0</v>
      </c>
      <c r="S866">
        <f t="shared" si="66"/>
        <v>57</v>
      </c>
      <c r="T866">
        <f t="shared" si="67"/>
        <v>15.833333333333332</v>
      </c>
    </row>
    <row r="867" spans="2:20" x14ac:dyDescent="0.2">
      <c r="B867" s="4" t="s">
        <v>52</v>
      </c>
      <c r="C867" s="4">
        <v>859</v>
      </c>
      <c r="D867" s="4">
        <v>270</v>
      </c>
      <c r="E867" s="11">
        <v>56.7</v>
      </c>
      <c r="F867" s="17">
        <f t="shared" si="68"/>
        <v>-9.7222222222222612E-2</v>
      </c>
      <c r="G867" s="17">
        <f t="shared" si="69"/>
        <v>-0.35000000000000142</v>
      </c>
      <c r="R867">
        <f t="shared" si="65"/>
        <v>0</v>
      </c>
      <c r="S867">
        <f t="shared" si="66"/>
        <v>56.7</v>
      </c>
      <c r="T867">
        <f t="shared" si="67"/>
        <v>15.75</v>
      </c>
    </row>
    <row r="868" spans="2:20" x14ac:dyDescent="0.2">
      <c r="B868" s="4" t="s">
        <v>52</v>
      </c>
      <c r="C868" s="4">
        <v>860</v>
      </c>
      <c r="D868" s="4">
        <v>271</v>
      </c>
      <c r="E868" s="11">
        <v>56.3</v>
      </c>
      <c r="F868" s="17">
        <f t="shared" si="68"/>
        <v>-9.7222222222222612E-2</v>
      </c>
      <c r="G868" s="17">
        <f t="shared" si="69"/>
        <v>-0.35000000000000142</v>
      </c>
      <c r="R868">
        <f t="shared" si="65"/>
        <v>0</v>
      </c>
      <c r="S868">
        <f t="shared" si="66"/>
        <v>56.3</v>
      </c>
      <c r="T868">
        <f t="shared" si="67"/>
        <v>15.638888888888888</v>
      </c>
    </row>
    <row r="869" spans="2:20" x14ac:dyDescent="0.2">
      <c r="B869" s="4" t="s">
        <v>52</v>
      </c>
      <c r="C869" s="4">
        <v>861</v>
      </c>
      <c r="D869" s="4">
        <v>272</v>
      </c>
      <c r="E869" s="11">
        <v>56</v>
      </c>
      <c r="F869" s="17">
        <f t="shared" si="68"/>
        <v>-6.9444444444444448E-2</v>
      </c>
      <c r="G869" s="17">
        <f t="shared" si="69"/>
        <v>-0.25</v>
      </c>
      <c r="R869">
        <f t="shared" si="65"/>
        <v>0</v>
      </c>
      <c r="S869">
        <f t="shared" si="66"/>
        <v>56</v>
      </c>
      <c r="T869">
        <f t="shared" si="67"/>
        <v>15.555555555555555</v>
      </c>
    </row>
    <row r="870" spans="2:20" x14ac:dyDescent="0.2">
      <c r="B870" s="4" t="s">
        <v>52</v>
      </c>
      <c r="C870" s="4">
        <v>862</v>
      </c>
      <c r="D870" s="4">
        <v>273</v>
      </c>
      <c r="E870" s="11">
        <v>55.8</v>
      </c>
      <c r="F870" s="17">
        <f t="shared" si="68"/>
        <v>-5.5555555555555358E-2</v>
      </c>
      <c r="G870" s="17">
        <f t="shared" si="69"/>
        <v>-0.19999999999999929</v>
      </c>
      <c r="R870">
        <f t="shared" si="65"/>
        <v>0</v>
      </c>
      <c r="S870">
        <f t="shared" si="66"/>
        <v>55.8</v>
      </c>
      <c r="T870">
        <f t="shared" si="67"/>
        <v>15.499999999999998</v>
      </c>
    </row>
    <row r="871" spans="2:20" x14ac:dyDescent="0.2">
      <c r="B871" s="4" t="s">
        <v>52</v>
      </c>
      <c r="C871" s="4">
        <v>863</v>
      </c>
      <c r="D871" s="4">
        <v>274</v>
      </c>
      <c r="E871" s="11">
        <v>55.6</v>
      </c>
      <c r="F871" s="17">
        <f t="shared" si="68"/>
        <v>-6.9444444444444448E-2</v>
      </c>
      <c r="G871" s="17">
        <f t="shared" si="69"/>
        <v>-0.25</v>
      </c>
      <c r="R871">
        <f t="shared" si="65"/>
        <v>0</v>
      </c>
      <c r="S871">
        <f t="shared" si="66"/>
        <v>55.6</v>
      </c>
      <c r="T871">
        <f t="shared" si="67"/>
        <v>15.444444444444445</v>
      </c>
    </row>
    <row r="872" spans="2:20" x14ac:dyDescent="0.2">
      <c r="B872" s="4" t="s">
        <v>52</v>
      </c>
      <c r="C872" s="4">
        <v>864</v>
      </c>
      <c r="D872" s="4">
        <v>275</v>
      </c>
      <c r="E872" s="11">
        <v>55.3</v>
      </c>
      <c r="F872" s="17">
        <f t="shared" si="68"/>
        <v>-8.3333333333333523E-2</v>
      </c>
      <c r="G872" s="17">
        <f t="shared" si="69"/>
        <v>-0.30000000000000071</v>
      </c>
      <c r="R872">
        <f t="shared" si="65"/>
        <v>0</v>
      </c>
      <c r="S872">
        <f t="shared" si="66"/>
        <v>55.3</v>
      </c>
      <c r="T872">
        <f t="shared" si="67"/>
        <v>15.361111111111111</v>
      </c>
    </row>
    <row r="873" spans="2:20" x14ac:dyDescent="0.2">
      <c r="B873" s="4" t="s">
        <v>52</v>
      </c>
      <c r="C873" s="4">
        <v>865</v>
      </c>
      <c r="D873" s="4">
        <v>276</v>
      </c>
      <c r="E873" s="11">
        <v>55</v>
      </c>
      <c r="F873" s="17">
        <f t="shared" si="68"/>
        <v>-9.7222222222221627E-2</v>
      </c>
      <c r="G873" s="17">
        <f t="shared" si="69"/>
        <v>-0.34999999999999787</v>
      </c>
      <c r="R873">
        <f t="shared" si="65"/>
        <v>0</v>
      </c>
      <c r="S873">
        <f t="shared" si="66"/>
        <v>55</v>
      </c>
      <c r="T873">
        <f t="shared" si="67"/>
        <v>15.277777777777777</v>
      </c>
    </row>
    <row r="874" spans="2:20" x14ac:dyDescent="0.2">
      <c r="B874" s="4" t="s">
        <v>52</v>
      </c>
      <c r="C874" s="4">
        <v>866</v>
      </c>
      <c r="D874" s="4">
        <v>277</v>
      </c>
      <c r="E874" s="11">
        <v>54.6</v>
      </c>
      <c r="F874" s="17">
        <f t="shared" si="68"/>
        <v>-8.3333333333333523E-2</v>
      </c>
      <c r="G874" s="17">
        <f t="shared" si="69"/>
        <v>-0.30000000000000071</v>
      </c>
      <c r="R874">
        <f t="shared" si="65"/>
        <v>0</v>
      </c>
      <c r="S874">
        <f t="shared" si="66"/>
        <v>54.6</v>
      </c>
      <c r="T874">
        <f t="shared" si="67"/>
        <v>15.166666666666666</v>
      </c>
    </row>
    <row r="875" spans="2:20" x14ac:dyDescent="0.2">
      <c r="B875" s="4" t="s">
        <v>52</v>
      </c>
      <c r="C875" s="4">
        <v>867</v>
      </c>
      <c r="D875" s="4">
        <v>278</v>
      </c>
      <c r="E875" s="11">
        <v>54.4</v>
      </c>
      <c r="F875" s="17">
        <f t="shared" si="68"/>
        <v>-5.5555555555555358E-2</v>
      </c>
      <c r="G875" s="17">
        <f t="shared" si="69"/>
        <v>-0.19999999999999929</v>
      </c>
      <c r="R875">
        <f t="shared" si="65"/>
        <v>0</v>
      </c>
      <c r="S875">
        <f t="shared" si="66"/>
        <v>54.4</v>
      </c>
      <c r="T875">
        <f t="shared" si="67"/>
        <v>15.111111111111111</v>
      </c>
    </row>
    <row r="876" spans="2:20" x14ac:dyDescent="0.2">
      <c r="B876" s="4" t="s">
        <v>52</v>
      </c>
      <c r="C876" s="4">
        <v>868</v>
      </c>
      <c r="D876" s="4">
        <v>279</v>
      </c>
      <c r="E876" s="11">
        <v>54.2</v>
      </c>
      <c r="F876" s="17">
        <f t="shared" si="68"/>
        <v>-5.5555555555555358E-2</v>
      </c>
      <c r="G876" s="17">
        <f t="shared" si="69"/>
        <v>-0.19999999999999929</v>
      </c>
      <c r="R876">
        <f t="shared" si="65"/>
        <v>0</v>
      </c>
      <c r="S876">
        <f t="shared" si="66"/>
        <v>54.2</v>
      </c>
      <c r="T876">
        <f t="shared" si="67"/>
        <v>15.055555555555555</v>
      </c>
    </row>
    <row r="877" spans="2:20" x14ac:dyDescent="0.2">
      <c r="B877" s="4" t="s">
        <v>52</v>
      </c>
      <c r="C877" s="4">
        <v>869</v>
      </c>
      <c r="D877" s="4">
        <v>280</v>
      </c>
      <c r="E877" s="11">
        <v>54</v>
      </c>
      <c r="F877" s="17">
        <f t="shared" si="68"/>
        <v>-4.1666666666667261E-2</v>
      </c>
      <c r="G877" s="17">
        <f t="shared" si="69"/>
        <v>-0.15000000000000213</v>
      </c>
      <c r="R877">
        <f t="shared" si="65"/>
        <v>0</v>
      </c>
      <c r="S877">
        <f t="shared" si="66"/>
        <v>54</v>
      </c>
      <c r="T877">
        <f t="shared" si="67"/>
        <v>15</v>
      </c>
    </row>
    <row r="878" spans="2:20" x14ac:dyDescent="0.2">
      <c r="B878" s="4" t="s">
        <v>52</v>
      </c>
      <c r="C878" s="4">
        <v>870</v>
      </c>
      <c r="D878" s="4">
        <v>281</v>
      </c>
      <c r="E878" s="11">
        <v>53.9</v>
      </c>
      <c r="F878" s="17">
        <f t="shared" si="68"/>
        <v>-4.1666666666666269E-2</v>
      </c>
      <c r="G878" s="17">
        <f t="shared" si="69"/>
        <v>-0.14999999999999858</v>
      </c>
      <c r="R878">
        <f t="shared" si="65"/>
        <v>0</v>
      </c>
      <c r="S878">
        <f t="shared" si="66"/>
        <v>53.9</v>
      </c>
      <c r="T878">
        <f t="shared" si="67"/>
        <v>14.972222222222221</v>
      </c>
    </row>
    <row r="879" spans="2:20" x14ac:dyDescent="0.2">
      <c r="B879" s="4" t="s">
        <v>52</v>
      </c>
      <c r="C879" s="4">
        <v>871</v>
      </c>
      <c r="D879" s="4">
        <v>282</v>
      </c>
      <c r="E879" s="11">
        <v>53.7</v>
      </c>
      <c r="F879" s="17">
        <f t="shared" si="68"/>
        <v>-4.1666666666666269E-2</v>
      </c>
      <c r="G879" s="17">
        <f t="shared" si="69"/>
        <v>-0.14999999999999858</v>
      </c>
      <c r="R879">
        <f t="shared" si="65"/>
        <v>0</v>
      </c>
      <c r="S879">
        <f t="shared" si="66"/>
        <v>53.7</v>
      </c>
      <c r="T879">
        <f t="shared" si="67"/>
        <v>14.916666666666668</v>
      </c>
    </row>
    <row r="880" spans="2:20" x14ac:dyDescent="0.2">
      <c r="B880" s="4" t="s">
        <v>52</v>
      </c>
      <c r="C880" s="4">
        <v>872</v>
      </c>
      <c r="D880" s="4">
        <v>283</v>
      </c>
      <c r="E880" s="11">
        <v>53.6</v>
      </c>
      <c r="F880" s="17">
        <f t="shared" si="68"/>
        <v>-2.7777777777778172E-2</v>
      </c>
      <c r="G880" s="17">
        <f t="shared" si="69"/>
        <v>-0.10000000000000142</v>
      </c>
      <c r="R880">
        <f t="shared" si="65"/>
        <v>0</v>
      </c>
      <c r="S880">
        <f t="shared" si="66"/>
        <v>53.6</v>
      </c>
      <c r="T880">
        <f t="shared" si="67"/>
        <v>14.888888888888889</v>
      </c>
    </row>
    <row r="881" spans="2:20" x14ac:dyDescent="0.2">
      <c r="B881" s="4" t="s">
        <v>52</v>
      </c>
      <c r="C881" s="4">
        <v>873</v>
      </c>
      <c r="D881" s="4">
        <v>284</v>
      </c>
      <c r="E881" s="11">
        <v>53.5</v>
      </c>
      <c r="F881" s="17">
        <f t="shared" si="68"/>
        <v>-2.7777777777778172E-2</v>
      </c>
      <c r="G881" s="17">
        <f t="shared" si="69"/>
        <v>-0.10000000000000142</v>
      </c>
      <c r="R881">
        <f t="shared" si="65"/>
        <v>0</v>
      </c>
      <c r="S881">
        <f t="shared" si="66"/>
        <v>53.5</v>
      </c>
      <c r="T881">
        <f t="shared" si="67"/>
        <v>14.861111111111111</v>
      </c>
    </row>
    <row r="882" spans="2:20" x14ac:dyDescent="0.2">
      <c r="B882" s="4" t="s">
        <v>52</v>
      </c>
      <c r="C882" s="4">
        <v>874</v>
      </c>
      <c r="D882" s="4">
        <v>285</v>
      </c>
      <c r="E882" s="11">
        <v>53.4</v>
      </c>
      <c r="F882" s="17">
        <f t="shared" si="68"/>
        <v>-2.7777777777778172E-2</v>
      </c>
      <c r="G882" s="17">
        <f t="shared" si="69"/>
        <v>-0.10000000000000142</v>
      </c>
      <c r="R882">
        <f t="shared" si="65"/>
        <v>0</v>
      </c>
      <c r="S882">
        <f t="shared" si="66"/>
        <v>53.4</v>
      </c>
      <c r="T882">
        <f t="shared" si="67"/>
        <v>14.833333333333332</v>
      </c>
    </row>
    <row r="883" spans="2:20" x14ac:dyDescent="0.2">
      <c r="B883" s="4" t="s">
        <v>52</v>
      </c>
      <c r="C883" s="4">
        <v>875</v>
      </c>
      <c r="D883" s="4">
        <v>286</v>
      </c>
      <c r="E883" s="11">
        <v>53.3</v>
      </c>
      <c r="F883" s="17">
        <f t="shared" si="68"/>
        <v>-4.1666666666666269E-2</v>
      </c>
      <c r="G883" s="17">
        <f t="shared" si="69"/>
        <v>-0.14999999999999858</v>
      </c>
      <c r="R883">
        <f t="shared" si="65"/>
        <v>0</v>
      </c>
      <c r="S883">
        <f t="shared" si="66"/>
        <v>53.3</v>
      </c>
      <c r="T883">
        <f t="shared" si="67"/>
        <v>14.805555555555554</v>
      </c>
    </row>
    <row r="884" spans="2:20" x14ac:dyDescent="0.2">
      <c r="B884" s="4" t="s">
        <v>52</v>
      </c>
      <c r="C884" s="4">
        <v>876</v>
      </c>
      <c r="D884" s="4">
        <v>287</v>
      </c>
      <c r="E884" s="11">
        <v>53.1</v>
      </c>
      <c r="F884" s="17">
        <f t="shared" si="68"/>
        <v>-4.1666666666666269E-2</v>
      </c>
      <c r="G884" s="17">
        <f t="shared" si="69"/>
        <v>-0.14999999999999858</v>
      </c>
      <c r="R884">
        <f t="shared" si="65"/>
        <v>0</v>
      </c>
      <c r="S884">
        <f t="shared" si="66"/>
        <v>53.1</v>
      </c>
      <c r="T884">
        <f t="shared" si="67"/>
        <v>14.75</v>
      </c>
    </row>
    <row r="885" spans="2:20" x14ac:dyDescent="0.2">
      <c r="B885" s="4" t="s">
        <v>52</v>
      </c>
      <c r="C885" s="4">
        <v>877</v>
      </c>
      <c r="D885" s="4">
        <v>288</v>
      </c>
      <c r="E885" s="11">
        <v>53</v>
      </c>
      <c r="F885" s="17">
        <f t="shared" si="68"/>
        <v>-1.3888888888889086E-2</v>
      </c>
      <c r="G885" s="17">
        <f t="shared" si="69"/>
        <v>-5.0000000000000711E-2</v>
      </c>
      <c r="R885">
        <f t="shared" si="65"/>
        <v>0</v>
      </c>
      <c r="S885">
        <f t="shared" si="66"/>
        <v>53</v>
      </c>
      <c r="T885">
        <f t="shared" si="67"/>
        <v>14.722222222222221</v>
      </c>
    </row>
    <row r="886" spans="2:20" x14ac:dyDescent="0.2">
      <c r="B886" s="4" t="s">
        <v>52</v>
      </c>
      <c r="C886" s="4">
        <v>878</v>
      </c>
      <c r="D886" s="4">
        <v>289</v>
      </c>
      <c r="E886" s="11">
        <v>53</v>
      </c>
      <c r="F886" s="17">
        <f t="shared" si="68"/>
        <v>0</v>
      </c>
      <c r="G886" s="17">
        <f t="shared" si="69"/>
        <v>0</v>
      </c>
      <c r="R886">
        <f t="shared" si="65"/>
        <v>0</v>
      </c>
      <c r="S886">
        <f t="shared" si="66"/>
        <v>53</v>
      </c>
      <c r="T886">
        <f t="shared" si="67"/>
        <v>14.722222222222221</v>
      </c>
    </row>
    <row r="887" spans="2:20" x14ac:dyDescent="0.2">
      <c r="B887" s="4" t="s">
        <v>52</v>
      </c>
      <c r="C887" s="4">
        <v>879</v>
      </c>
      <c r="D887" s="4">
        <v>290</v>
      </c>
      <c r="E887" s="11">
        <v>53</v>
      </c>
      <c r="F887" s="17">
        <f t="shared" si="68"/>
        <v>1.3888888888889086E-2</v>
      </c>
      <c r="G887" s="17">
        <f t="shared" si="69"/>
        <v>5.0000000000000711E-2</v>
      </c>
      <c r="R887">
        <f t="shared" si="65"/>
        <v>0</v>
      </c>
      <c r="S887">
        <f t="shared" si="66"/>
        <v>53</v>
      </c>
      <c r="T887">
        <f t="shared" si="67"/>
        <v>14.722222222222221</v>
      </c>
    </row>
    <row r="888" spans="2:20" x14ac:dyDescent="0.2">
      <c r="B888" s="4" t="s">
        <v>52</v>
      </c>
      <c r="C888" s="4">
        <v>880</v>
      </c>
      <c r="D888" s="4">
        <v>291</v>
      </c>
      <c r="E888" s="11">
        <v>53.1</v>
      </c>
      <c r="F888" s="17">
        <f t="shared" si="68"/>
        <v>4.1666666666666269E-2</v>
      </c>
      <c r="G888" s="17">
        <f t="shared" si="69"/>
        <v>0.14999999999999858</v>
      </c>
      <c r="R888">
        <f t="shared" si="65"/>
        <v>0</v>
      </c>
      <c r="S888">
        <f t="shared" si="66"/>
        <v>53.1</v>
      </c>
      <c r="T888">
        <f t="shared" si="67"/>
        <v>14.75</v>
      </c>
    </row>
    <row r="889" spans="2:20" x14ac:dyDescent="0.2">
      <c r="B889" s="4" t="s">
        <v>52</v>
      </c>
      <c r="C889" s="4">
        <v>881</v>
      </c>
      <c r="D889" s="4">
        <v>292</v>
      </c>
      <c r="E889" s="11">
        <v>53.3</v>
      </c>
      <c r="F889" s="17">
        <f t="shared" si="68"/>
        <v>2.7777777777777186E-2</v>
      </c>
      <c r="G889" s="17">
        <f t="shared" si="69"/>
        <v>9.9999999999997868E-2</v>
      </c>
      <c r="R889">
        <f t="shared" si="65"/>
        <v>0</v>
      </c>
      <c r="S889">
        <f t="shared" si="66"/>
        <v>53.3</v>
      </c>
      <c r="T889">
        <f t="shared" si="67"/>
        <v>14.805555555555554</v>
      </c>
    </row>
    <row r="890" spans="2:20" x14ac:dyDescent="0.2">
      <c r="B890" s="4" t="s">
        <v>52</v>
      </c>
      <c r="C890" s="4">
        <v>882</v>
      </c>
      <c r="D890" s="4">
        <v>293</v>
      </c>
      <c r="E890" s="11">
        <v>53.3</v>
      </c>
      <c r="F890" s="17">
        <f t="shared" si="68"/>
        <v>0</v>
      </c>
      <c r="G890" s="17">
        <f t="shared" si="69"/>
        <v>0</v>
      </c>
      <c r="R890">
        <f t="shared" si="65"/>
        <v>0</v>
      </c>
      <c r="S890">
        <f t="shared" si="66"/>
        <v>53.3</v>
      </c>
      <c r="T890">
        <f t="shared" si="67"/>
        <v>14.805555555555554</v>
      </c>
    </row>
    <row r="891" spans="2:20" x14ac:dyDescent="0.2">
      <c r="B891" s="4" t="s">
        <v>52</v>
      </c>
      <c r="C891" s="4">
        <v>883</v>
      </c>
      <c r="D891" s="4">
        <v>294</v>
      </c>
      <c r="E891" s="11">
        <v>53.3</v>
      </c>
      <c r="F891" s="17">
        <f t="shared" si="68"/>
        <v>-2.7777777777777186E-2</v>
      </c>
      <c r="G891" s="17">
        <f t="shared" si="69"/>
        <v>-9.9999999999997868E-2</v>
      </c>
      <c r="R891">
        <f t="shared" si="65"/>
        <v>0</v>
      </c>
      <c r="S891">
        <f t="shared" si="66"/>
        <v>53.3</v>
      </c>
      <c r="T891">
        <f t="shared" si="67"/>
        <v>14.805555555555554</v>
      </c>
    </row>
    <row r="892" spans="2:20" x14ac:dyDescent="0.2">
      <c r="B892" s="4" t="s">
        <v>52</v>
      </c>
      <c r="C892" s="4">
        <v>884</v>
      </c>
      <c r="D892" s="4">
        <v>295</v>
      </c>
      <c r="E892" s="11">
        <v>53.1</v>
      </c>
      <c r="F892" s="17">
        <f t="shared" si="68"/>
        <v>-6.9444444444444448E-2</v>
      </c>
      <c r="G892" s="17">
        <f t="shared" si="69"/>
        <v>-0.25</v>
      </c>
      <c r="R892">
        <f t="shared" si="65"/>
        <v>0</v>
      </c>
      <c r="S892">
        <f t="shared" si="66"/>
        <v>53.1</v>
      </c>
      <c r="T892">
        <f t="shared" si="67"/>
        <v>14.75</v>
      </c>
    </row>
    <row r="893" spans="2:20" x14ac:dyDescent="0.2">
      <c r="B893" s="4" t="s">
        <v>52</v>
      </c>
      <c r="C893" s="4">
        <v>885</v>
      </c>
      <c r="D893" s="4">
        <v>296</v>
      </c>
      <c r="E893" s="11">
        <v>52.8</v>
      </c>
      <c r="F893" s="17">
        <f t="shared" si="68"/>
        <v>-0.12499999999999981</v>
      </c>
      <c r="G893" s="17">
        <f t="shared" si="69"/>
        <v>-0.44999999999999929</v>
      </c>
      <c r="R893">
        <f t="shared" si="65"/>
        <v>0</v>
      </c>
      <c r="S893">
        <f t="shared" si="66"/>
        <v>52.8</v>
      </c>
      <c r="T893">
        <f t="shared" si="67"/>
        <v>14.666666666666666</v>
      </c>
    </row>
    <row r="894" spans="2:20" x14ac:dyDescent="0.2">
      <c r="B894" s="4" t="s">
        <v>52</v>
      </c>
      <c r="C894" s="4">
        <v>886</v>
      </c>
      <c r="D894" s="4">
        <v>297</v>
      </c>
      <c r="E894" s="11">
        <v>52.2</v>
      </c>
      <c r="F894" s="17">
        <f t="shared" si="68"/>
        <v>-0.20833333333333331</v>
      </c>
      <c r="G894" s="17">
        <f t="shared" si="69"/>
        <v>-0.75</v>
      </c>
      <c r="R894">
        <f t="shared" si="65"/>
        <v>0</v>
      </c>
      <c r="S894">
        <f t="shared" si="66"/>
        <v>52.2</v>
      </c>
      <c r="T894">
        <f t="shared" si="67"/>
        <v>14.5</v>
      </c>
    </row>
    <row r="895" spans="2:20" x14ac:dyDescent="0.2">
      <c r="B895" s="4" t="s">
        <v>52</v>
      </c>
      <c r="C895" s="4">
        <v>887</v>
      </c>
      <c r="D895" s="4">
        <v>298</v>
      </c>
      <c r="E895" s="11">
        <v>51.3</v>
      </c>
      <c r="F895" s="17">
        <f t="shared" si="68"/>
        <v>-0.27777777777777779</v>
      </c>
      <c r="G895" s="17">
        <f t="shared" si="69"/>
        <v>-1</v>
      </c>
      <c r="R895">
        <f t="shared" si="65"/>
        <v>0</v>
      </c>
      <c r="S895">
        <f t="shared" si="66"/>
        <v>51.3</v>
      </c>
      <c r="T895">
        <f t="shared" si="67"/>
        <v>14.249999999999998</v>
      </c>
    </row>
    <row r="896" spans="2:20" x14ac:dyDescent="0.2">
      <c r="B896" s="4" t="s">
        <v>52</v>
      </c>
      <c r="C896" s="4">
        <v>888</v>
      </c>
      <c r="D896" s="4">
        <v>299</v>
      </c>
      <c r="E896" s="11">
        <v>50.2</v>
      </c>
      <c r="F896" s="17">
        <f t="shared" si="68"/>
        <v>-0.29166666666666585</v>
      </c>
      <c r="G896" s="17">
        <f t="shared" si="69"/>
        <v>-1.0499999999999972</v>
      </c>
      <c r="R896">
        <f t="shared" si="65"/>
        <v>0</v>
      </c>
      <c r="S896">
        <f t="shared" si="66"/>
        <v>50.2</v>
      </c>
      <c r="T896">
        <f t="shared" si="67"/>
        <v>13.944444444444445</v>
      </c>
    </row>
    <row r="897" spans="2:20" x14ac:dyDescent="0.2">
      <c r="B897" s="4" t="s">
        <v>52</v>
      </c>
      <c r="C897" s="4">
        <v>889</v>
      </c>
      <c r="D897" s="4">
        <v>300</v>
      </c>
      <c r="E897" s="11">
        <v>49.2</v>
      </c>
      <c r="F897" s="17">
        <f t="shared" si="68"/>
        <v>-0.27777777777777779</v>
      </c>
      <c r="G897" s="17">
        <f t="shared" si="69"/>
        <v>-1</v>
      </c>
      <c r="R897">
        <f t="shared" si="65"/>
        <v>0</v>
      </c>
      <c r="S897">
        <f t="shared" si="66"/>
        <v>49.2</v>
      </c>
      <c r="T897">
        <f t="shared" si="67"/>
        <v>13.666666666666668</v>
      </c>
    </row>
    <row r="898" spans="2:20" x14ac:dyDescent="0.2">
      <c r="B898" s="4" t="s">
        <v>52</v>
      </c>
      <c r="C898" s="4">
        <v>890</v>
      </c>
      <c r="D898" s="4">
        <v>301</v>
      </c>
      <c r="E898" s="11">
        <v>48.2</v>
      </c>
      <c r="F898" s="17">
        <f t="shared" si="68"/>
        <v>-0.27777777777777779</v>
      </c>
      <c r="G898" s="17">
        <f t="shared" si="69"/>
        <v>-1</v>
      </c>
      <c r="R898">
        <f t="shared" si="65"/>
        <v>0</v>
      </c>
      <c r="S898">
        <f t="shared" si="66"/>
        <v>48.2</v>
      </c>
      <c r="T898">
        <f t="shared" si="67"/>
        <v>13.388888888888889</v>
      </c>
    </row>
    <row r="899" spans="2:20" x14ac:dyDescent="0.2">
      <c r="B899" s="4" t="s">
        <v>52</v>
      </c>
      <c r="C899" s="4">
        <v>891</v>
      </c>
      <c r="D899" s="4">
        <v>302</v>
      </c>
      <c r="E899" s="11">
        <v>47.2</v>
      </c>
      <c r="F899" s="17">
        <f t="shared" si="68"/>
        <v>-0.26388888888888967</v>
      </c>
      <c r="G899" s="17">
        <f t="shared" si="69"/>
        <v>-0.95000000000000284</v>
      </c>
      <c r="R899">
        <f t="shared" si="65"/>
        <v>0</v>
      </c>
      <c r="S899">
        <f t="shared" si="66"/>
        <v>47.2</v>
      </c>
      <c r="T899">
        <f t="shared" si="67"/>
        <v>13.111111111111111</v>
      </c>
    </row>
    <row r="900" spans="2:20" x14ac:dyDescent="0.2">
      <c r="B900" s="4" t="s">
        <v>52</v>
      </c>
      <c r="C900" s="4">
        <v>892</v>
      </c>
      <c r="D900" s="4">
        <v>303</v>
      </c>
      <c r="E900" s="11">
        <v>46.3</v>
      </c>
      <c r="F900" s="17">
        <f t="shared" si="68"/>
        <v>-0.23611111111111149</v>
      </c>
      <c r="G900" s="17">
        <f t="shared" si="69"/>
        <v>-0.85000000000000142</v>
      </c>
      <c r="R900">
        <f t="shared" si="65"/>
        <v>0</v>
      </c>
      <c r="S900">
        <f t="shared" si="66"/>
        <v>46.3</v>
      </c>
      <c r="T900">
        <f t="shared" si="67"/>
        <v>12.861111111111111</v>
      </c>
    </row>
    <row r="901" spans="2:20" x14ac:dyDescent="0.2">
      <c r="B901" s="4" t="s">
        <v>52</v>
      </c>
      <c r="C901" s="4">
        <v>893</v>
      </c>
      <c r="D901" s="4">
        <v>304</v>
      </c>
      <c r="E901" s="11">
        <v>45.5</v>
      </c>
      <c r="F901" s="17">
        <f t="shared" si="68"/>
        <v>-0.19444444444444425</v>
      </c>
      <c r="G901" s="17">
        <f t="shared" si="69"/>
        <v>-0.69999999999999929</v>
      </c>
      <c r="R901">
        <f t="shared" si="65"/>
        <v>0</v>
      </c>
      <c r="S901">
        <f t="shared" si="66"/>
        <v>45.5</v>
      </c>
      <c r="T901">
        <f t="shared" si="67"/>
        <v>12.638888888888889</v>
      </c>
    </row>
    <row r="902" spans="2:20" x14ac:dyDescent="0.2">
      <c r="B902" s="4" t="s">
        <v>52</v>
      </c>
      <c r="C902" s="4">
        <v>894</v>
      </c>
      <c r="D902" s="4">
        <v>305</v>
      </c>
      <c r="E902" s="11">
        <v>44.9</v>
      </c>
      <c r="F902" s="17">
        <f t="shared" si="68"/>
        <v>-0.16666666666666705</v>
      </c>
      <c r="G902" s="17">
        <f t="shared" si="69"/>
        <v>-0.60000000000000142</v>
      </c>
      <c r="R902">
        <f t="shared" si="65"/>
        <v>0</v>
      </c>
      <c r="S902">
        <f t="shared" si="66"/>
        <v>44.9</v>
      </c>
      <c r="T902">
        <f t="shared" si="67"/>
        <v>12.472222222222221</v>
      </c>
    </row>
    <row r="903" spans="2:20" x14ac:dyDescent="0.2">
      <c r="B903" s="4" t="s">
        <v>52</v>
      </c>
      <c r="C903" s="4">
        <v>895</v>
      </c>
      <c r="D903" s="4">
        <v>306</v>
      </c>
      <c r="E903" s="11">
        <v>44.3</v>
      </c>
      <c r="F903" s="17">
        <f t="shared" si="68"/>
        <v>-0.15277777777777798</v>
      </c>
      <c r="G903" s="17">
        <f t="shared" si="69"/>
        <v>-0.55000000000000071</v>
      </c>
      <c r="R903">
        <f t="shared" si="65"/>
        <v>0</v>
      </c>
      <c r="S903">
        <f t="shared" si="66"/>
        <v>44.3</v>
      </c>
      <c r="T903">
        <f t="shared" si="67"/>
        <v>12.305555555555554</v>
      </c>
    </row>
    <row r="904" spans="2:20" x14ac:dyDescent="0.2">
      <c r="B904" s="4" t="s">
        <v>52</v>
      </c>
      <c r="C904" s="4">
        <v>896</v>
      </c>
      <c r="D904" s="4">
        <v>307</v>
      </c>
      <c r="E904" s="11">
        <v>43.8</v>
      </c>
      <c r="F904" s="17">
        <f t="shared" si="68"/>
        <v>-0.15277777777777699</v>
      </c>
      <c r="G904" s="17">
        <f t="shared" si="69"/>
        <v>-0.54999999999999716</v>
      </c>
      <c r="R904">
        <f t="shared" ref="R904:R967" si="70">IF(E904&lt;1,1,0)</f>
        <v>0</v>
      </c>
      <c r="S904">
        <f t="shared" ref="S904:S967" si="71">IF(R904=1,"",E904)</f>
        <v>43.8</v>
      </c>
      <c r="T904">
        <f t="shared" ref="T904:T967" si="72">E904/3.6</f>
        <v>12.166666666666666</v>
      </c>
    </row>
    <row r="905" spans="2:20" x14ac:dyDescent="0.2">
      <c r="B905" s="4" t="s">
        <v>52</v>
      </c>
      <c r="C905" s="4">
        <v>897</v>
      </c>
      <c r="D905" s="4">
        <v>308</v>
      </c>
      <c r="E905" s="11">
        <v>43.2</v>
      </c>
      <c r="F905" s="17">
        <f t="shared" si="68"/>
        <v>-0.1388888888888889</v>
      </c>
      <c r="G905" s="17">
        <f t="shared" si="69"/>
        <v>-0.5</v>
      </c>
      <c r="R905">
        <f t="shared" si="70"/>
        <v>0</v>
      </c>
      <c r="S905">
        <f t="shared" si="71"/>
        <v>43.2</v>
      </c>
      <c r="T905">
        <f t="shared" si="72"/>
        <v>12</v>
      </c>
    </row>
    <row r="906" spans="2:20" x14ac:dyDescent="0.2">
      <c r="B906" s="4" t="s">
        <v>52</v>
      </c>
      <c r="C906" s="4">
        <v>898</v>
      </c>
      <c r="D906" s="4">
        <v>309</v>
      </c>
      <c r="E906" s="11">
        <v>42.8</v>
      </c>
      <c r="F906" s="17">
        <f t="shared" si="68"/>
        <v>-0.1111111111111117</v>
      </c>
      <c r="G906" s="17">
        <f t="shared" si="69"/>
        <v>-0.40000000000000213</v>
      </c>
      <c r="R906">
        <f t="shared" si="70"/>
        <v>0</v>
      </c>
      <c r="S906">
        <f t="shared" si="71"/>
        <v>42.8</v>
      </c>
      <c r="T906">
        <f t="shared" si="72"/>
        <v>11.888888888888888</v>
      </c>
    </row>
    <row r="907" spans="2:20" x14ac:dyDescent="0.2">
      <c r="B907" s="4" t="s">
        <v>52</v>
      </c>
      <c r="C907" s="4">
        <v>899</v>
      </c>
      <c r="D907" s="4">
        <v>310</v>
      </c>
      <c r="E907" s="11">
        <v>42.4</v>
      </c>
      <c r="F907" s="17">
        <f t="shared" si="68"/>
        <v>-0.11111111111111072</v>
      </c>
      <c r="G907" s="17">
        <f t="shared" si="69"/>
        <v>-0.39999999999999858</v>
      </c>
      <c r="R907">
        <f t="shared" si="70"/>
        <v>0</v>
      </c>
      <c r="S907">
        <f t="shared" si="71"/>
        <v>42.4</v>
      </c>
      <c r="T907">
        <f t="shared" si="72"/>
        <v>11.777777777777777</v>
      </c>
    </row>
    <row r="908" spans="2:20" x14ac:dyDescent="0.2">
      <c r="B908" s="4" t="s">
        <v>52</v>
      </c>
      <c r="C908" s="4">
        <v>900</v>
      </c>
      <c r="D908" s="4">
        <v>311</v>
      </c>
      <c r="E908" s="11">
        <v>42</v>
      </c>
      <c r="F908" s="17">
        <f t="shared" si="68"/>
        <v>-9.7222222222221627E-2</v>
      </c>
      <c r="G908" s="17">
        <f t="shared" si="69"/>
        <v>-0.34999999999999787</v>
      </c>
      <c r="R908">
        <f t="shared" si="70"/>
        <v>0</v>
      </c>
      <c r="S908">
        <f t="shared" si="71"/>
        <v>42</v>
      </c>
      <c r="T908">
        <f t="shared" si="72"/>
        <v>11.666666666666666</v>
      </c>
    </row>
    <row r="909" spans="2:20" x14ac:dyDescent="0.2">
      <c r="B909" s="4" t="s">
        <v>52</v>
      </c>
      <c r="C909" s="4">
        <v>901</v>
      </c>
      <c r="D909" s="4">
        <v>312</v>
      </c>
      <c r="E909" s="11">
        <v>41.7</v>
      </c>
      <c r="F909" s="17">
        <f t="shared" si="68"/>
        <v>-9.7222222222222612E-2</v>
      </c>
      <c r="G909" s="17">
        <f t="shared" si="69"/>
        <v>-0.35000000000000142</v>
      </c>
      <c r="R909">
        <f t="shared" si="70"/>
        <v>0</v>
      </c>
      <c r="S909">
        <f t="shared" si="71"/>
        <v>41.7</v>
      </c>
      <c r="T909">
        <f t="shared" si="72"/>
        <v>11.583333333333334</v>
      </c>
    </row>
    <row r="910" spans="2:20" x14ac:dyDescent="0.2">
      <c r="B910" s="4" t="s">
        <v>52</v>
      </c>
      <c r="C910" s="4">
        <v>902</v>
      </c>
      <c r="D910" s="4">
        <v>313</v>
      </c>
      <c r="E910" s="11">
        <v>41.3</v>
      </c>
      <c r="F910" s="17">
        <f t="shared" ref="F910:F973" si="73">($E911-$E909)/2/3.6</f>
        <v>-0.1388888888888889</v>
      </c>
      <c r="G910" s="17">
        <f t="shared" ref="G910:G973" si="74">($E911-$E909)/2</f>
        <v>-0.5</v>
      </c>
      <c r="R910">
        <f t="shared" si="70"/>
        <v>0</v>
      </c>
      <c r="S910">
        <f t="shared" si="71"/>
        <v>41.3</v>
      </c>
      <c r="T910">
        <f t="shared" si="72"/>
        <v>11.472222222222221</v>
      </c>
    </row>
    <row r="911" spans="2:20" x14ac:dyDescent="0.2">
      <c r="B911" s="4" t="s">
        <v>52</v>
      </c>
      <c r="C911" s="4">
        <v>903</v>
      </c>
      <c r="D911" s="4">
        <v>314</v>
      </c>
      <c r="E911" s="11">
        <v>40.700000000000003</v>
      </c>
      <c r="F911" s="17">
        <f t="shared" si="73"/>
        <v>-0.23611111111111052</v>
      </c>
      <c r="G911" s="17">
        <f t="shared" si="74"/>
        <v>-0.84999999999999787</v>
      </c>
      <c r="R911">
        <f t="shared" si="70"/>
        <v>0</v>
      </c>
      <c r="S911">
        <f t="shared" si="71"/>
        <v>40.700000000000003</v>
      </c>
      <c r="T911">
        <f t="shared" si="72"/>
        <v>11.305555555555555</v>
      </c>
    </row>
    <row r="912" spans="2:20" x14ac:dyDescent="0.2">
      <c r="B912" s="4" t="s">
        <v>52</v>
      </c>
      <c r="C912" s="4">
        <v>904</v>
      </c>
      <c r="D912" s="4">
        <v>315</v>
      </c>
      <c r="E912" s="11">
        <v>39.6</v>
      </c>
      <c r="F912" s="17">
        <f t="shared" si="73"/>
        <v>-0.31944444444444503</v>
      </c>
      <c r="G912" s="17">
        <f t="shared" si="74"/>
        <v>-1.1500000000000021</v>
      </c>
      <c r="R912">
        <f t="shared" si="70"/>
        <v>0</v>
      </c>
      <c r="S912">
        <f t="shared" si="71"/>
        <v>39.6</v>
      </c>
      <c r="T912">
        <f t="shared" si="72"/>
        <v>11</v>
      </c>
    </row>
    <row r="913" spans="2:20" x14ac:dyDescent="0.2">
      <c r="B913" s="4" t="s">
        <v>52</v>
      </c>
      <c r="C913" s="4">
        <v>905</v>
      </c>
      <c r="D913" s="4">
        <v>316</v>
      </c>
      <c r="E913" s="11">
        <v>38.4</v>
      </c>
      <c r="F913" s="17">
        <f t="shared" si="73"/>
        <v>-0.29166666666666685</v>
      </c>
      <c r="G913" s="17">
        <f t="shared" si="74"/>
        <v>-1.0500000000000007</v>
      </c>
      <c r="R913">
        <f t="shared" si="70"/>
        <v>0</v>
      </c>
      <c r="S913">
        <f t="shared" si="71"/>
        <v>38.4</v>
      </c>
      <c r="T913">
        <f t="shared" si="72"/>
        <v>10.666666666666666</v>
      </c>
    </row>
    <row r="914" spans="2:20" x14ac:dyDescent="0.2">
      <c r="B914" s="4" t="s">
        <v>52</v>
      </c>
      <c r="C914" s="4">
        <v>906</v>
      </c>
      <c r="D914" s="4">
        <v>317</v>
      </c>
      <c r="E914" s="11">
        <v>37.5</v>
      </c>
      <c r="F914" s="17">
        <f t="shared" si="73"/>
        <v>-0.23611111111111052</v>
      </c>
      <c r="G914" s="17">
        <f t="shared" si="74"/>
        <v>-0.84999999999999787</v>
      </c>
      <c r="R914">
        <f t="shared" si="70"/>
        <v>0</v>
      </c>
      <c r="S914">
        <f t="shared" si="71"/>
        <v>37.5</v>
      </c>
      <c r="T914">
        <f t="shared" si="72"/>
        <v>10.416666666666666</v>
      </c>
    </row>
    <row r="915" spans="2:20" x14ac:dyDescent="0.2">
      <c r="B915" s="4" t="s">
        <v>52</v>
      </c>
      <c r="C915" s="4">
        <v>907</v>
      </c>
      <c r="D915" s="4">
        <v>318</v>
      </c>
      <c r="E915" s="11">
        <v>36.700000000000003</v>
      </c>
      <c r="F915" s="17">
        <f t="shared" si="73"/>
        <v>-0.18055555555555516</v>
      </c>
      <c r="G915" s="17">
        <f t="shared" si="74"/>
        <v>-0.64999999999999858</v>
      </c>
      <c r="R915">
        <f t="shared" si="70"/>
        <v>0</v>
      </c>
      <c r="S915">
        <f t="shared" si="71"/>
        <v>36.700000000000003</v>
      </c>
      <c r="T915">
        <f t="shared" si="72"/>
        <v>10.194444444444445</v>
      </c>
    </row>
    <row r="916" spans="2:20" x14ac:dyDescent="0.2">
      <c r="B916" s="4" t="s">
        <v>52</v>
      </c>
      <c r="C916" s="4">
        <v>908</v>
      </c>
      <c r="D916" s="4">
        <v>319</v>
      </c>
      <c r="E916" s="11">
        <v>36.200000000000003</v>
      </c>
      <c r="F916" s="17">
        <f t="shared" si="73"/>
        <v>-9.7222222222222612E-2</v>
      </c>
      <c r="G916" s="17">
        <f t="shared" si="74"/>
        <v>-0.35000000000000142</v>
      </c>
      <c r="R916">
        <f t="shared" si="70"/>
        <v>0</v>
      </c>
      <c r="S916">
        <f t="shared" si="71"/>
        <v>36.200000000000003</v>
      </c>
      <c r="T916">
        <f t="shared" si="72"/>
        <v>10.055555555555555</v>
      </c>
    </row>
    <row r="917" spans="2:20" x14ac:dyDescent="0.2">
      <c r="B917" s="4" t="s">
        <v>52</v>
      </c>
      <c r="C917" s="4">
        <v>909</v>
      </c>
      <c r="D917" s="4">
        <v>320</v>
      </c>
      <c r="E917" s="11">
        <v>36</v>
      </c>
      <c r="F917" s="17">
        <f t="shared" si="73"/>
        <v>0</v>
      </c>
      <c r="G917" s="17">
        <f t="shared" si="74"/>
        <v>0</v>
      </c>
      <c r="R917">
        <f t="shared" si="70"/>
        <v>0</v>
      </c>
      <c r="S917">
        <f t="shared" si="71"/>
        <v>36</v>
      </c>
      <c r="T917">
        <f t="shared" si="72"/>
        <v>10</v>
      </c>
    </row>
    <row r="918" spans="2:20" x14ac:dyDescent="0.2">
      <c r="B918" s="4" t="s">
        <v>52</v>
      </c>
      <c r="C918" s="4">
        <v>910</v>
      </c>
      <c r="D918" s="4">
        <v>321</v>
      </c>
      <c r="E918" s="11">
        <v>36.200000000000003</v>
      </c>
      <c r="F918" s="17">
        <f t="shared" si="73"/>
        <v>0.1388888888888889</v>
      </c>
      <c r="G918" s="17">
        <f t="shared" si="74"/>
        <v>0.5</v>
      </c>
      <c r="R918">
        <f t="shared" si="70"/>
        <v>0</v>
      </c>
      <c r="S918">
        <f t="shared" si="71"/>
        <v>36.200000000000003</v>
      </c>
      <c r="T918">
        <f t="shared" si="72"/>
        <v>10.055555555555555</v>
      </c>
    </row>
    <row r="919" spans="2:20" x14ac:dyDescent="0.2">
      <c r="B919" s="4" t="s">
        <v>52</v>
      </c>
      <c r="C919" s="4">
        <v>911</v>
      </c>
      <c r="D919" s="4">
        <v>322</v>
      </c>
      <c r="E919" s="11">
        <v>37</v>
      </c>
      <c r="F919" s="17">
        <f t="shared" si="73"/>
        <v>0.24999999999999961</v>
      </c>
      <c r="G919" s="17">
        <f t="shared" si="74"/>
        <v>0.89999999999999858</v>
      </c>
      <c r="R919">
        <f t="shared" si="70"/>
        <v>0</v>
      </c>
      <c r="S919">
        <f t="shared" si="71"/>
        <v>37</v>
      </c>
      <c r="T919">
        <f t="shared" si="72"/>
        <v>10.277777777777777</v>
      </c>
    </row>
    <row r="920" spans="2:20" x14ac:dyDescent="0.2">
      <c r="B920" s="4" t="s">
        <v>52</v>
      </c>
      <c r="C920" s="4">
        <v>912</v>
      </c>
      <c r="D920" s="4">
        <v>323</v>
      </c>
      <c r="E920" s="11">
        <v>38</v>
      </c>
      <c r="F920" s="17">
        <f t="shared" si="73"/>
        <v>0.27777777777777779</v>
      </c>
      <c r="G920" s="17">
        <f t="shared" si="74"/>
        <v>1</v>
      </c>
      <c r="R920">
        <f t="shared" si="70"/>
        <v>0</v>
      </c>
      <c r="S920">
        <f t="shared" si="71"/>
        <v>38</v>
      </c>
      <c r="T920">
        <f t="shared" si="72"/>
        <v>10.555555555555555</v>
      </c>
    </row>
    <row r="921" spans="2:20" x14ac:dyDescent="0.2">
      <c r="B921" s="4" t="s">
        <v>52</v>
      </c>
      <c r="C921" s="4">
        <v>913</v>
      </c>
      <c r="D921" s="4">
        <v>324</v>
      </c>
      <c r="E921" s="11">
        <v>39</v>
      </c>
      <c r="F921" s="17">
        <f t="shared" si="73"/>
        <v>0.23611111111111149</v>
      </c>
      <c r="G921" s="17">
        <f t="shared" si="74"/>
        <v>0.85000000000000142</v>
      </c>
      <c r="R921">
        <f t="shared" si="70"/>
        <v>0</v>
      </c>
      <c r="S921">
        <f t="shared" si="71"/>
        <v>39</v>
      </c>
      <c r="T921">
        <f t="shared" si="72"/>
        <v>10.833333333333334</v>
      </c>
    </row>
    <row r="922" spans="2:20" x14ac:dyDescent="0.2">
      <c r="B922" s="4" t="s">
        <v>52</v>
      </c>
      <c r="C922" s="4">
        <v>914</v>
      </c>
      <c r="D922" s="4">
        <v>325</v>
      </c>
      <c r="E922" s="11">
        <v>39.700000000000003</v>
      </c>
      <c r="F922" s="17">
        <f t="shared" si="73"/>
        <v>0.16666666666666705</v>
      </c>
      <c r="G922" s="17">
        <f t="shared" si="74"/>
        <v>0.60000000000000142</v>
      </c>
      <c r="R922">
        <f t="shared" si="70"/>
        <v>0</v>
      </c>
      <c r="S922">
        <f t="shared" si="71"/>
        <v>39.700000000000003</v>
      </c>
      <c r="T922">
        <f t="shared" si="72"/>
        <v>11.027777777777779</v>
      </c>
    </row>
    <row r="923" spans="2:20" x14ac:dyDescent="0.2">
      <c r="B923" s="4" t="s">
        <v>52</v>
      </c>
      <c r="C923" s="4">
        <v>915</v>
      </c>
      <c r="D923" s="4">
        <v>326</v>
      </c>
      <c r="E923" s="11">
        <v>40.200000000000003</v>
      </c>
      <c r="F923" s="17">
        <f t="shared" si="73"/>
        <v>0.1388888888888889</v>
      </c>
      <c r="G923" s="17">
        <f t="shared" si="74"/>
        <v>0.5</v>
      </c>
      <c r="R923">
        <f t="shared" si="70"/>
        <v>0</v>
      </c>
      <c r="S923">
        <f t="shared" si="71"/>
        <v>40.200000000000003</v>
      </c>
      <c r="T923">
        <f t="shared" si="72"/>
        <v>11.166666666666668</v>
      </c>
    </row>
    <row r="924" spans="2:20" x14ac:dyDescent="0.2">
      <c r="B924" s="4" t="s">
        <v>52</v>
      </c>
      <c r="C924" s="4">
        <v>916</v>
      </c>
      <c r="D924" s="4">
        <v>327</v>
      </c>
      <c r="E924" s="11">
        <v>40.700000000000003</v>
      </c>
      <c r="F924" s="17">
        <f t="shared" si="73"/>
        <v>0.1388888888888889</v>
      </c>
      <c r="G924" s="17">
        <f t="shared" si="74"/>
        <v>0.5</v>
      </c>
      <c r="R924">
        <f t="shared" si="70"/>
        <v>0</v>
      </c>
      <c r="S924">
        <f t="shared" si="71"/>
        <v>40.700000000000003</v>
      </c>
      <c r="T924">
        <f t="shared" si="72"/>
        <v>11.305555555555555</v>
      </c>
    </row>
    <row r="925" spans="2:20" x14ac:dyDescent="0.2">
      <c r="B925" s="4" t="s">
        <v>52</v>
      </c>
      <c r="C925" s="4">
        <v>917</v>
      </c>
      <c r="D925" s="4">
        <v>328</v>
      </c>
      <c r="E925" s="11">
        <v>41.2</v>
      </c>
      <c r="F925" s="17">
        <f t="shared" si="73"/>
        <v>0.1388888888888889</v>
      </c>
      <c r="G925" s="17">
        <f t="shared" si="74"/>
        <v>0.5</v>
      </c>
      <c r="R925">
        <f t="shared" si="70"/>
        <v>0</v>
      </c>
      <c r="S925">
        <f t="shared" si="71"/>
        <v>41.2</v>
      </c>
      <c r="T925">
        <f t="shared" si="72"/>
        <v>11.444444444444445</v>
      </c>
    </row>
    <row r="926" spans="2:20" x14ac:dyDescent="0.2">
      <c r="B926" s="4" t="s">
        <v>52</v>
      </c>
      <c r="C926" s="4">
        <v>918</v>
      </c>
      <c r="D926" s="4">
        <v>329</v>
      </c>
      <c r="E926" s="11">
        <v>41.7</v>
      </c>
      <c r="F926" s="17">
        <f t="shared" si="73"/>
        <v>0.15277777777777699</v>
      </c>
      <c r="G926" s="17">
        <f t="shared" si="74"/>
        <v>0.54999999999999716</v>
      </c>
      <c r="R926">
        <f t="shared" si="70"/>
        <v>0</v>
      </c>
      <c r="S926">
        <f t="shared" si="71"/>
        <v>41.7</v>
      </c>
      <c r="T926">
        <f t="shared" si="72"/>
        <v>11.583333333333334</v>
      </c>
    </row>
    <row r="927" spans="2:20" x14ac:dyDescent="0.2">
      <c r="B927" s="4" t="s">
        <v>52</v>
      </c>
      <c r="C927" s="4">
        <v>919</v>
      </c>
      <c r="D927" s="4">
        <v>330</v>
      </c>
      <c r="E927" s="11">
        <v>42.3</v>
      </c>
      <c r="F927" s="17">
        <f t="shared" si="73"/>
        <v>0.1388888888888889</v>
      </c>
      <c r="G927" s="17">
        <f t="shared" si="74"/>
        <v>0.5</v>
      </c>
      <c r="R927">
        <f t="shared" si="70"/>
        <v>0</v>
      </c>
      <c r="S927">
        <f t="shared" si="71"/>
        <v>42.3</v>
      </c>
      <c r="T927">
        <f t="shared" si="72"/>
        <v>11.749999999999998</v>
      </c>
    </row>
    <row r="928" spans="2:20" x14ac:dyDescent="0.2">
      <c r="B928" s="4" t="s">
        <v>52</v>
      </c>
      <c r="C928" s="4">
        <v>920</v>
      </c>
      <c r="D928" s="4">
        <v>331</v>
      </c>
      <c r="E928" s="11">
        <v>42.7</v>
      </c>
      <c r="F928" s="17">
        <f t="shared" si="73"/>
        <v>0.12500000000000078</v>
      </c>
      <c r="G928" s="17">
        <f t="shared" si="74"/>
        <v>0.45000000000000284</v>
      </c>
      <c r="R928">
        <f t="shared" si="70"/>
        <v>0</v>
      </c>
      <c r="S928">
        <f t="shared" si="71"/>
        <v>42.7</v>
      </c>
      <c r="T928">
        <f t="shared" si="72"/>
        <v>11.861111111111112</v>
      </c>
    </row>
    <row r="929" spans="2:20" x14ac:dyDescent="0.2">
      <c r="B929" s="4" t="s">
        <v>52</v>
      </c>
      <c r="C929" s="4">
        <v>921</v>
      </c>
      <c r="D929" s="4">
        <v>332</v>
      </c>
      <c r="E929" s="11">
        <v>43.2</v>
      </c>
      <c r="F929" s="17">
        <f t="shared" si="73"/>
        <v>0.12499999999999981</v>
      </c>
      <c r="G929" s="17">
        <f t="shared" si="74"/>
        <v>0.44999999999999929</v>
      </c>
      <c r="R929">
        <f t="shared" si="70"/>
        <v>0</v>
      </c>
      <c r="S929">
        <f t="shared" si="71"/>
        <v>43.2</v>
      </c>
      <c r="T929">
        <f t="shared" si="72"/>
        <v>12</v>
      </c>
    </row>
    <row r="930" spans="2:20" x14ac:dyDescent="0.2">
      <c r="B930" s="4" t="s">
        <v>52</v>
      </c>
      <c r="C930" s="4">
        <v>922</v>
      </c>
      <c r="D930" s="4">
        <v>333</v>
      </c>
      <c r="E930" s="11">
        <v>43.6</v>
      </c>
      <c r="F930" s="17">
        <f t="shared" si="73"/>
        <v>0.11111111111111072</v>
      </c>
      <c r="G930" s="17">
        <f t="shared" si="74"/>
        <v>0.39999999999999858</v>
      </c>
      <c r="R930">
        <f t="shared" si="70"/>
        <v>0</v>
      </c>
      <c r="S930">
        <f t="shared" si="71"/>
        <v>43.6</v>
      </c>
      <c r="T930">
        <f t="shared" si="72"/>
        <v>12.111111111111111</v>
      </c>
    </row>
    <row r="931" spans="2:20" x14ac:dyDescent="0.2">
      <c r="B931" s="4" t="s">
        <v>52</v>
      </c>
      <c r="C931" s="4">
        <v>923</v>
      </c>
      <c r="D931" s="4">
        <v>334</v>
      </c>
      <c r="E931" s="11">
        <v>44</v>
      </c>
      <c r="F931" s="17">
        <f t="shared" si="73"/>
        <v>8.3333333333333523E-2</v>
      </c>
      <c r="G931" s="17">
        <f t="shared" si="74"/>
        <v>0.30000000000000071</v>
      </c>
      <c r="R931">
        <f t="shared" si="70"/>
        <v>0</v>
      </c>
      <c r="S931">
        <f t="shared" si="71"/>
        <v>44</v>
      </c>
      <c r="T931">
        <f t="shared" si="72"/>
        <v>12.222222222222221</v>
      </c>
    </row>
    <row r="932" spans="2:20" x14ac:dyDescent="0.2">
      <c r="B932" s="4" t="s">
        <v>52</v>
      </c>
      <c r="C932" s="4">
        <v>924</v>
      </c>
      <c r="D932" s="4">
        <v>335</v>
      </c>
      <c r="E932" s="11">
        <v>44.2</v>
      </c>
      <c r="F932" s="17">
        <f t="shared" si="73"/>
        <v>1.3888888888889086E-2</v>
      </c>
      <c r="G932" s="17">
        <f t="shared" si="74"/>
        <v>5.0000000000000711E-2</v>
      </c>
      <c r="R932">
        <f t="shared" si="70"/>
        <v>0</v>
      </c>
      <c r="S932">
        <f t="shared" si="71"/>
        <v>44.2</v>
      </c>
      <c r="T932">
        <f t="shared" si="72"/>
        <v>12.277777777777779</v>
      </c>
    </row>
    <row r="933" spans="2:20" x14ac:dyDescent="0.2">
      <c r="B933" s="4" t="s">
        <v>52</v>
      </c>
      <c r="C933" s="4">
        <v>925</v>
      </c>
      <c r="D933" s="4">
        <v>336</v>
      </c>
      <c r="E933" s="11">
        <v>44.1</v>
      </c>
      <c r="F933" s="17">
        <f t="shared" si="73"/>
        <v>-1.3888888888889086E-2</v>
      </c>
      <c r="G933" s="17">
        <f t="shared" si="74"/>
        <v>-5.0000000000000711E-2</v>
      </c>
      <c r="R933">
        <f t="shared" si="70"/>
        <v>0</v>
      </c>
      <c r="S933">
        <f t="shared" si="71"/>
        <v>44.1</v>
      </c>
      <c r="T933">
        <f t="shared" si="72"/>
        <v>12.25</v>
      </c>
    </row>
    <row r="934" spans="2:20" x14ac:dyDescent="0.2">
      <c r="B934" s="4" t="s">
        <v>52</v>
      </c>
      <c r="C934" s="4">
        <v>926</v>
      </c>
      <c r="D934" s="4">
        <v>337</v>
      </c>
      <c r="E934" s="11">
        <v>44.1</v>
      </c>
      <c r="F934" s="17">
        <f t="shared" si="73"/>
        <v>0</v>
      </c>
      <c r="G934" s="17">
        <f t="shared" si="74"/>
        <v>0</v>
      </c>
      <c r="R934">
        <f t="shared" si="70"/>
        <v>0</v>
      </c>
      <c r="S934">
        <f t="shared" si="71"/>
        <v>44.1</v>
      </c>
      <c r="T934">
        <f t="shared" si="72"/>
        <v>12.25</v>
      </c>
    </row>
    <row r="935" spans="2:20" x14ac:dyDescent="0.2">
      <c r="B935" s="4" t="s">
        <v>52</v>
      </c>
      <c r="C935" s="4">
        <v>927</v>
      </c>
      <c r="D935" s="4">
        <v>338</v>
      </c>
      <c r="E935" s="11">
        <v>44.1</v>
      </c>
      <c r="F935" s="17">
        <f t="shared" si="73"/>
        <v>2.7777777777777186E-2</v>
      </c>
      <c r="G935" s="17">
        <f t="shared" si="74"/>
        <v>9.9999999999997868E-2</v>
      </c>
      <c r="R935">
        <f t="shared" si="70"/>
        <v>0</v>
      </c>
      <c r="S935">
        <f t="shared" si="71"/>
        <v>44.1</v>
      </c>
      <c r="T935">
        <f t="shared" si="72"/>
        <v>12.25</v>
      </c>
    </row>
    <row r="936" spans="2:20" x14ac:dyDescent="0.2">
      <c r="B936" s="4" t="s">
        <v>52</v>
      </c>
      <c r="C936" s="4">
        <v>928</v>
      </c>
      <c r="D936" s="4">
        <v>339</v>
      </c>
      <c r="E936" s="11">
        <v>44.3</v>
      </c>
      <c r="F936" s="17">
        <f t="shared" si="73"/>
        <v>4.1666666666666269E-2</v>
      </c>
      <c r="G936" s="17">
        <f t="shared" si="74"/>
        <v>0.14999999999999858</v>
      </c>
      <c r="R936">
        <f t="shared" si="70"/>
        <v>0</v>
      </c>
      <c r="S936">
        <f t="shared" si="71"/>
        <v>44.3</v>
      </c>
      <c r="T936">
        <f t="shared" si="72"/>
        <v>12.305555555555554</v>
      </c>
    </row>
    <row r="937" spans="2:20" x14ac:dyDescent="0.2">
      <c r="B937" s="4" t="s">
        <v>52</v>
      </c>
      <c r="C937" s="4">
        <v>929</v>
      </c>
      <c r="D937" s="4">
        <v>340</v>
      </c>
      <c r="E937" s="11">
        <v>44.4</v>
      </c>
      <c r="F937" s="17">
        <f t="shared" si="73"/>
        <v>2.7777777777778172E-2</v>
      </c>
      <c r="G937" s="17">
        <f t="shared" si="74"/>
        <v>0.10000000000000142</v>
      </c>
      <c r="R937">
        <f t="shared" si="70"/>
        <v>0</v>
      </c>
      <c r="S937">
        <f t="shared" si="71"/>
        <v>44.4</v>
      </c>
      <c r="T937">
        <f t="shared" si="72"/>
        <v>12.333333333333332</v>
      </c>
    </row>
    <row r="938" spans="2:20" x14ac:dyDescent="0.2">
      <c r="B938" s="4" t="s">
        <v>52</v>
      </c>
      <c r="C938" s="4">
        <v>930</v>
      </c>
      <c r="D938" s="4">
        <v>341</v>
      </c>
      <c r="E938" s="11">
        <v>44.5</v>
      </c>
      <c r="F938" s="17">
        <f t="shared" si="73"/>
        <v>0</v>
      </c>
      <c r="G938" s="17">
        <f t="shared" si="74"/>
        <v>0</v>
      </c>
      <c r="R938">
        <f t="shared" si="70"/>
        <v>0</v>
      </c>
      <c r="S938">
        <f t="shared" si="71"/>
        <v>44.5</v>
      </c>
      <c r="T938">
        <f t="shared" si="72"/>
        <v>12.361111111111111</v>
      </c>
    </row>
    <row r="939" spans="2:20" x14ac:dyDescent="0.2">
      <c r="B939" s="4" t="s">
        <v>52</v>
      </c>
      <c r="C939" s="4">
        <v>931</v>
      </c>
      <c r="D939" s="4">
        <v>342</v>
      </c>
      <c r="E939" s="11">
        <v>44.4</v>
      </c>
      <c r="F939" s="17">
        <f t="shared" si="73"/>
        <v>-2.7777777777778172E-2</v>
      </c>
      <c r="G939" s="17">
        <f t="shared" si="74"/>
        <v>-0.10000000000000142</v>
      </c>
      <c r="R939">
        <f t="shared" si="70"/>
        <v>0</v>
      </c>
      <c r="S939">
        <f t="shared" si="71"/>
        <v>44.4</v>
      </c>
      <c r="T939">
        <f t="shared" si="72"/>
        <v>12.333333333333332</v>
      </c>
    </row>
    <row r="940" spans="2:20" x14ac:dyDescent="0.2">
      <c r="B940" s="4" t="s">
        <v>52</v>
      </c>
      <c r="C940" s="4">
        <v>932</v>
      </c>
      <c r="D940" s="4">
        <v>343</v>
      </c>
      <c r="E940" s="11">
        <v>44.3</v>
      </c>
      <c r="F940" s="17">
        <f t="shared" si="73"/>
        <v>-4.1666666666666269E-2</v>
      </c>
      <c r="G940" s="17">
        <f t="shared" si="74"/>
        <v>-0.14999999999999858</v>
      </c>
      <c r="R940">
        <f t="shared" si="70"/>
        <v>0</v>
      </c>
      <c r="S940">
        <f t="shared" si="71"/>
        <v>44.3</v>
      </c>
      <c r="T940">
        <f t="shared" si="72"/>
        <v>12.305555555555554</v>
      </c>
    </row>
    <row r="941" spans="2:20" x14ac:dyDescent="0.2">
      <c r="B941" s="4" t="s">
        <v>52</v>
      </c>
      <c r="C941" s="4">
        <v>933</v>
      </c>
      <c r="D941" s="4">
        <v>344</v>
      </c>
      <c r="E941" s="11">
        <v>44.1</v>
      </c>
      <c r="F941" s="17">
        <f t="shared" si="73"/>
        <v>-8.3333333333332538E-2</v>
      </c>
      <c r="G941" s="17">
        <f t="shared" si="74"/>
        <v>-0.29999999999999716</v>
      </c>
      <c r="R941">
        <f t="shared" si="70"/>
        <v>0</v>
      </c>
      <c r="S941">
        <f t="shared" si="71"/>
        <v>44.1</v>
      </c>
      <c r="T941">
        <f t="shared" si="72"/>
        <v>12.25</v>
      </c>
    </row>
    <row r="942" spans="2:20" x14ac:dyDescent="0.2">
      <c r="B942" s="4" t="s">
        <v>52</v>
      </c>
      <c r="C942" s="4">
        <v>934</v>
      </c>
      <c r="D942" s="4">
        <v>345</v>
      </c>
      <c r="E942" s="11">
        <v>43.7</v>
      </c>
      <c r="F942" s="17">
        <f t="shared" si="73"/>
        <v>-0.1111111111111117</v>
      </c>
      <c r="G942" s="17">
        <f t="shared" si="74"/>
        <v>-0.40000000000000213</v>
      </c>
      <c r="R942">
        <f t="shared" si="70"/>
        <v>0</v>
      </c>
      <c r="S942">
        <f t="shared" si="71"/>
        <v>43.7</v>
      </c>
      <c r="T942">
        <f t="shared" si="72"/>
        <v>12.138888888888889</v>
      </c>
    </row>
    <row r="943" spans="2:20" x14ac:dyDescent="0.2">
      <c r="B943" s="4" t="s">
        <v>52</v>
      </c>
      <c r="C943" s="4">
        <v>935</v>
      </c>
      <c r="D943" s="4">
        <v>346</v>
      </c>
      <c r="E943" s="11">
        <v>43.3</v>
      </c>
      <c r="F943" s="17">
        <f t="shared" si="73"/>
        <v>-0.1111111111111117</v>
      </c>
      <c r="G943" s="17">
        <f t="shared" si="74"/>
        <v>-0.40000000000000213</v>
      </c>
      <c r="R943">
        <f t="shared" si="70"/>
        <v>0</v>
      </c>
      <c r="S943">
        <f t="shared" si="71"/>
        <v>43.3</v>
      </c>
      <c r="T943">
        <f t="shared" si="72"/>
        <v>12.027777777777777</v>
      </c>
    </row>
    <row r="944" spans="2:20" x14ac:dyDescent="0.2">
      <c r="B944" s="4" t="s">
        <v>52</v>
      </c>
      <c r="C944" s="4">
        <v>936</v>
      </c>
      <c r="D944" s="4">
        <v>347</v>
      </c>
      <c r="E944" s="11">
        <v>42.9</v>
      </c>
      <c r="F944" s="17">
        <f t="shared" si="73"/>
        <v>-0.11111111111111072</v>
      </c>
      <c r="G944" s="17">
        <f t="shared" si="74"/>
        <v>-0.39999999999999858</v>
      </c>
      <c r="R944">
        <f t="shared" si="70"/>
        <v>0</v>
      </c>
      <c r="S944">
        <f t="shared" si="71"/>
        <v>42.9</v>
      </c>
      <c r="T944">
        <f t="shared" si="72"/>
        <v>11.916666666666666</v>
      </c>
    </row>
    <row r="945" spans="2:20" x14ac:dyDescent="0.2">
      <c r="B945" s="4" t="s">
        <v>52</v>
      </c>
      <c r="C945" s="4">
        <v>937</v>
      </c>
      <c r="D945" s="4">
        <v>348</v>
      </c>
      <c r="E945" s="11">
        <v>42.5</v>
      </c>
      <c r="F945" s="17">
        <f t="shared" si="73"/>
        <v>-0.15277777777777798</v>
      </c>
      <c r="G945" s="17">
        <f t="shared" si="74"/>
        <v>-0.55000000000000071</v>
      </c>
      <c r="R945">
        <f t="shared" si="70"/>
        <v>0</v>
      </c>
      <c r="S945">
        <f t="shared" si="71"/>
        <v>42.5</v>
      </c>
      <c r="T945">
        <f t="shared" si="72"/>
        <v>11.805555555555555</v>
      </c>
    </row>
    <row r="946" spans="2:20" x14ac:dyDescent="0.2">
      <c r="B946" s="4" t="s">
        <v>52</v>
      </c>
      <c r="C946" s="4">
        <v>938</v>
      </c>
      <c r="D946" s="4">
        <v>349</v>
      </c>
      <c r="E946" s="11">
        <v>41.8</v>
      </c>
      <c r="F946" s="17">
        <f t="shared" si="73"/>
        <v>-0.2222222222222224</v>
      </c>
      <c r="G946" s="17">
        <f t="shared" si="74"/>
        <v>-0.80000000000000071</v>
      </c>
      <c r="R946">
        <f t="shared" si="70"/>
        <v>0</v>
      </c>
      <c r="S946">
        <f t="shared" si="71"/>
        <v>41.8</v>
      </c>
      <c r="T946">
        <f t="shared" si="72"/>
        <v>11.611111111111111</v>
      </c>
    </row>
    <row r="947" spans="2:20" x14ac:dyDescent="0.2">
      <c r="B947" s="4" t="s">
        <v>52</v>
      </c>
      <c r="C947" s="4">
        <v>939</v>
      </c>
      <c r="D947" s="4">
        <v>350</v>
      </c>
      <c r="E947" s="11">
        <v>40.9</v>
      </c>
      <c r="F947" s="17">
        <f t="shared" si="73"/>
        <v>-0.27777777777777779</v>
      </c>
      <c r="G947" s="17">
        <f t="shared" si="74"/>
        <v>-1</v>
      </c>
      <c r="R947">
        <f t="shared" si="70"/>
        <v>0</v>
      </c>
      <c r="S947">
        <f t="shared" si="71"/>
        <v>40.9</v>
      </c>
      <c r="T947">
        <f t="shared" si="72"/>
        <v>11.361111111111111</v>
      </c>
    </row>
    <row r="948" spans="2:20" x14ac:dyDescent="0.2">
      <c r="B948" s="4" t="s">
        <v>52</v>
      </c>
      <c r="C948" s="4">
        <v>940</v>
      </c>
      <c r="D948" s="4">
        <v>351</v>
      </c>
      <c r="E948" s="11">
        <v>39.799999999999997</v>
      </c>
      <c r="F948" s="17">
        <f t="shared" si="73"/>
        <v>-0.30555555555555497</v>
      </c>
      <c r="G948" s="17">
        <f t="shared" si="74"/>
        <v>-1.0999999999999979</v>
      </c>
      <c r="R948">
        <f t="shared" si="70"/>
        <v>0</v>
      </c>
      <c r="S948">
        <f t="shared" si="71"/>
        <v>39.799999999999997</v>
      </c>
      <c r="T948">
        <f t="shared" si="72"/>
        <v>11.055555555555555</v>
      </c>
    </row>
    <row r="949" spans="2:20" x14ac:dyDescent="0.2">
      <c r="B949" s="4" t="s">
        <v>52</v>
      </c>
      <c r="C949" s="4">
        <v>941</v>
      </c>
      <c r="D949" s="4">
        <v>352</v>
      </c>
      <c r="E949" s="11">
        <v>38.700000000000003</v>
      </c>
      <c r="F949" s="17">
        <f t="shared" si="73"/>
        <v>-0.29166666666666585</v>
      </c>
      <c r="G949" s="17">
        <f t="shared" si="74"/>
        <v>-1.0499999999999972</v>
      </c>
      <c r="R949">
        <f t="shared" si="70"/>
        <v>0</v>
      </c>
      <c r="S949">
        <f t="shared" si="71"/>
        <v>38.700000000000003</v>
      </c>
      <c r="T949">
        <f t="shared" si="72"/>
        <v>10.75</v>
      </c>
    </row>
    <row r="950" spans="2:20" x14ac:dyDescent="0.2">
      <c r="B950" s="4" t="s">
        <v>52</v>
      </c>
      <c r="C950" s="4">
        <v>942</v>
      </c>
      <c r="D950" s="4">
        <v>353</v>
      </c>
      <c r="E950" s="11">
        <v>37.700000000000003</v>
      </c>
      <c r="F950" s="17">
        <f t="shared" si="73"/>
        <v>-0.27777777777777779</v>
      </c>
      <c r="G950" s="17">
        <f t="shared" si="74"/>
        <v>-1</v>
      </c>
      <c r="R950">
        <f t="shared" si="70"/>
        <v>0</v>
      </c>
      <c r="S950">
        <f t="shared" si="71"/>
        <v>37.700000000000003</v>
      </c>
      <c r="T950">
        <f t="shared" si="72"/>
        <v>10.472222222222223</v>
      </c>
    </row>
    <row r="951" spans="2:20" x14ac:dyDescent="0.2">
      <c r="B951" s="4" t="s">
        <v>52</v>
      </c>
      <c r="C951" s="4">
        <v>943</v>
      </c>
      <c r="D951" s="4">
        <v>354</v>
      </c>
      <c r="E951" s="11">
        <v>36.700000000000003</v>
      </c>
      <c r="F951" s="17">
        <f t="shared" si="73"/>
        <v>-0.25000000000000061</v>
      </c>
      <c r="G951" s="17">
        <f t="shared" si="74"/>
        <v>-0.90000000000000213</v>
      </c>
      <c r="R951">
        <f t="shared" si="70"/>
        <v>0</v>
      </c>
      <c r="S951">
        <f t="shared" si="71"/>
        <v>36.700000000000003</v>
      </c>
      <c r="T951">
        <f t="shared" si="72"/>
        <v>10.194444444444445</v>
      </c>
    </row>
    <row r="952" spans="2:20" x14ac:dyDescent="0.2">
      <c r="B952" s="4" t="s">
        <v>52</v>
      </c>
      <c r="C952" s="4">
        <v>944</v>
      </c>
      <c r="D952" s="4">
        <v>355</v>
      </c>
      <c r="E952" s="11">
        <v>35.9</v>
      </c>
      <c r="F952" s="17">
        <f t="shared" si="73"/>
        <v>-0.19444444444444522</v>
      </c>
      <c r="G952" s="17">
        <f t="shared" si="74"/>
        <v>-0.70000000000000284</v>
      </c>
      <c r="R952">
        <f t="shared" si="70"/>
        <v>0</v>
      </c>
      <c r="S952">
        <f t="shared" si="71"/>
        <v>35.9</v>
      </c>
      <c r="T952">
        <f t="shared" si="72"/>
        <v>9.9722222222222214</v>
      </c>
    </row>
    <row r="953" spans="2:20" x14ac:dyDescent="0.2">
      <c r="B953" s="4" t="s">
        <v>52</v>
      </c>
      <c r="C953" s="4">
        <v>945</v>
      </c>
      <c r="D953" s="4">
        <v>356</v>
      </c>
      <c r="E953" s="11">
        <v>35.299999999999997</v>
      </c>
      <c r="F953" s="17">
        <f t="shared" si="73"/>
        <v>-0.1388888888888889</v>
      </c>
      <c r="G953" s="17">
        <f t="shared" si="74"/>
        <v>-0.5</v>
      </c>
      <c r="R953">
        <f t="shared" si="70"/>
        <v>0</v>
      </c>
      <c r="S953">
        <f t="shared" si="71"/>
        <v>35.299999999999997</v>
      </c>
      <c r="T953">
        <f t="shared" si="72"/>
        <v>9.8055555555555554</v>
      </c>
    </row>
    <row r="954" spans="2:20" x14ac:dyDescent="0.2">
      <c r="B954" s="4" t="s">
        <v>52</v>
      </c>
      <c r="C954" s="4">
        <v>946</v>
      </c>
      <c r="D954" s="4">
        <v>357</v>
      </c>
      <c r="E954" s="11">
        <v>34.9</v>
      </c>
      <c r="F954" s="17">
        <f t="shared" si="73"/>
        <v>-9.7222222222221627E-2</v>
      </c>
      <c r="G954" s="17">
        <f t="shared" si="74"/>
        <v>-0.34999999999999787</v>
      </c>
      <c r="R954">
        <f t="shared" si="70"/>
        <v>0</v>
      </c>
      <c r="S954">
        <f t="shared" si="71"/>
        <v>34.9</v>
      </c>
      <c r="T954">
        <f t="shared" si="72"/>
        <v>9.6944444444444446</v>
      </c>
    </row>
    <row r="955" spans="2:20" x14ac:dyDescent="0.2">
      <c r="B955" s="4" t="s">
        <v>52</v>
      </c>
      <c r="C955" s="4">
        <v>947</v>
      </c>
      <c r="D955" s="4">
        <v>358</v>
      </c>
      <c r="E955" s="11">
        <v>34.6</v>
      </c>
      <c r="F955" s="17">
        <f t="shared" si="73"/>
        <v>-6.9444444444444448E-2</v>
      </c>
      <c r="G955" s="17">
        <f t="shared" si="74"/>
        <v>-0.25</v>
      </c>
      <c r="R955">
        <f t="shared" si="70"/>
        <v>0</v>
      </c>
      <c r="S955">
        <f t="shared" si="71"/>
        <v>34.6</v>
      </c>
      <c r="T955">
        <f t="shared" si="72"/>
        <v>9.6111111111111107</v>
      </c>
    </row>
    <row r="956" spans="2:20" x14ac:dyDescent="0.2">
      <c r="B956" s="4" t="s">
        <v>52</v>
      </c>
      <c r="C956" s="4">
        <v>948</v>
      </c>
      <c r="D956" s="4">
        <v>359</v>
      </c>
      <c r="E956" s="11">
        <v>34.4</v>
      </c>
      <c r="F956" s="17">
        <f t="shared" si="73"/>
        <v>-5.5555555555555358E-2</v>
      </c>
      <c r="G956" s="17">
        <f t="shared" si="74"/>
        <v>-0.19999999999999929</v>
      </c>
      <c r="R956">
        <f t="shared" si="70"/>
        <v>0</v>
      </c>
      <c r="S956">
        <f t="shared" si="71"/>
        <v>34.4</v>
      </c>
      <c r="T956">
        <f t="shared" si="72"/>
        <v>9.5555555555555554</v>
      </c>
    </row>
    <row r="957" spans="2:20" x14ac:dyDescent="0.2">
      <c r="B957" s="4" t="s">
        <v>52</v>
      </c>
      <c r="C957" s="4">
        <v>949</v>
      </c>
      <c r="D957" s="4">
        <v>360</v>
      </c>
      <c r="E957" s="11">
        <v>34.200000000000003</v>
      </c>
      <c r="F957" s="17">
        <f t="shared" si="73"/>
        <v>-6.9444444444444448E-2</v>
      </c>
      <c r="G957" s="17">
        <f t="shared" si="74"/>
        <v>-0.25</v>
      </c>
      <c r="R957">
        <f t="shared" si="70"/>
        <v>0</v>
      </c>
      <c r="S957">
        <f t="shared" si="71"/>
        <v>34.200000000000003</v>
      </c>
      <c r="T957">
        <f t="shared" si="72"/>
        <v>9.5</v>
      </c>
    </row>
    <row r="958" spans="2:20" x14ac:dyDescent="0.2">
      <c r="B958" s="4" t="s">
        <v>52</v>
      </c>
      <c r="C958" s="4">
        <v>950</v>
      </c>
      <c r="D958" s="4">
        <v>361</v>
      </c>
      <c r="E958" s="11">
        <v>33.9</v>
      </c>
      <c r="F958" s="17">
        <f t="shared" si="73"/>
        <v>-8.3333333333333523E-2</v>
      </c>
      <c r="G958" s="17">
        <f t="shared" si="74"/>
        <v>-0.30000000000000071</v>
      </c>
      <c r="R958">
        <f t="shared" si="70"/>
        <v>0</v>
      </c>
      <c r="S958">
        <f t="shared" si="71"/>
        <v>33.9</v>
      </c>
      <c r="T958">
        <f t="shared" si="72"/>
        <v>9.4166666666666661</v>
      </c>
    </row>
    <row r="959" spans="2:20" x14ac:dyDescent="0.2">
      <c r="B959" s="4" t="s">
        <v>52</v>
      </c>
      <c r="C959" s="4">
        <v>951</v>
      </c>
      <c r="D959" s="4">
        <v>362</v>
      </c>
      <c r="E959" s="11">
        <v>33.6</v>
      </c>
      <c r="F959" s="17">
        <f t="shared" si="73"/>
        <v>-8.3333333333333523E-2</v>
      </c>
      <c r="G959" s="17">
        <f t="shared" si="74"/>
        <v>-0.30000000000000071</v>
      </c>
      <c r="R959">
        <f t="shared" si="70"/>
        <v>0</v>
      </c>
      <c r="S959">
        <f t="shared" si="71"/>
        <v>33.6</v>
      </c>
      <c r="T959">
        <f t="shared" si="72"/>
        <v>9.3333333333333339</v>
      </c>
    </row>
    <row r="960" spans="2:20" x14ac:dyDescent="0.2">
      <c r="B960" s="4" t="s">
        <v>52</v>
      </c>
      <c r="C960" s="4">
        <v>952</v>
      </c>
      <c r="D960" s="4">
        <v>363</v>
      </c>
      <c r="E960" s="11">
        <v>33.299999999999997</v>
      </c>
      <c r="F960" s="17">
        <f t="shared" si="73"/>
        <v>-8.3333333333333523E-2</v>
      </c>
      <c r="G960" s="17">
        <f t="shared" si="74"/>
        <v>-0.30000000000000071</v>
      </c>
      <c r="R960">
        <f t="shared" si="70"/>
        <v>0</v>
      </c>
      <c r="S960">
        <f t="shared" si="71"/>
        <v>33.299999999999997</v>
      </c>
      <c r="T960">
        <f t="shared" si="72"/>
        <v>9.2499999999999982</v>
      </c>
    </row>
    <row r="961" spans="2:20" x14ac:dyDescent="0.2">
      <c r="B961" s="4" t="s">
        <v>52</v>
      </c>
      <c r="C961" s="4">
        <v>953</v>
      </c>
      <c r="D961" s="4">
        <v>364</v>
      </c>
      <c r="E961" s="11">
        <v>33</v>
      </c>
      <c r="F961" s="17">
        <f t="shared" si="73"/>
        <v>-6.9444444444444448E-2</v>
      </c>
      <c r="G961" s="17">
        <f t="shared" si="74"/>
        <v>-0.25</v>
      </c>
      <c r="R961">
        <f t="shared" si="70"/>
        <v>0</v>
      </c>
      <c r="S961">
        <f t="shared" si="71"/>
        <v>33</v>
      </c>
      <c r="T961">
        <f t="shared" si="72"/>
        <v>9.1666666666666661</v>
      </c>
    </row>
    <row r="962" spans="2:20" x14ac:dyDescent="0.2">
      <c r="B962" s="4" t="s">
        <v>52</v>
      </c>
      <c r="C962" s="4">
        <v>954</v>
      </c>
      <c r="D962" s="4">
        <v>365</v>
      </c>
      <c r="E962" s="11">
        <v>32.799999999999997</v>
      </c>
      <c r="F962" s="17">
        <f t="shared" si="73"/>
        <v>-8.3333333333333523E-2</v>
      </c>
      <c r="G962" s="17">
        <f t="shared" si="74"/>
        <v>-0.30000000000000071</v>
      </c>
      <c r="R962">
        <f t="shared" si="70"/>
        <v>0</v>
      </c>
      <c r="S962">
        <f t="shared" si="71"/>
        <v>32.799999999999997</v>
      </c>
      <c r="T962">
        <f t="shared" si="72"/>
        <v>9.1111111111111107</v>
      </c>
    </row>
    <row r="963" spans="2:20" x14ac:dyDescent="0.2">
      <c r="B963" s="4" t="s">
        <v>52</v>
      </c>
      <c r="C963" s="4">
        <v>955</v>
      </c>
      <c r="D963" s="4">
        <v>366</v>
      </c>
      <c r="E963" s="11">
        <v>32.4</v>
      </c>
      <c r="F963" s="17">
        <f t="shared" si="73"/>
        <v>-0.12499999999999981</v>
      </c>
      <c r="G963" s="17">
        <f t="shared" si="74"/>
        <v>-0.44999999999999929</v>
      </c>
      <c r="R963">
        <f t="shared" si="70"/>
        <v>0</v>
      </c>
      <c r="S963">
        <f t="shared" si="71"/>
        <v>32.4</v>
      </c>
      <c r="T963">
        <f t="shared" si="72"/>
        <v>9</v>
      </c>
    </row>
    <row r="964" spans="2:20" x14ac:dyDescent="0.2">
      <c r="B964" s="4" t="s">
        <v>52</v>
      </c>
      <c r="C964" s="4">
        <v>956</v>
      </c>
      <c r="D964" s="4">
        <v>367</v>
      </c>
      <c r="E964" s="11">
        <v>31.9</v>
      </c>
      <c r="F964" s="17">
        <f t="shared" si="73"/>
        <v>-0.1388888888888889</v>
      </c>
      <c r="G964" s="17">
        <f t="shared" si="74"/>
        <v>-0.5</v>
      </c>
      <c r="R964">
        <f t="shared" si="70"/>
        <v>0</v>
      </c>
      <c r="S964">
        <f t="shared" si="71"/>
        <v>31.9</v>
      </c>
      <c r="T964">
        <f t="shared" si="72"/>
        <v>8.8611111111111107</v>
      </c>
    </row>
    <row r="965" spans="2:20" x14ac:dyDescent="0.2">
      <c r="B965" s="4" t="s">
        <v>52</v>
      </c>
      <c r="C965" s="4">
        <v>957</v>
      </c>
      <c r="D965" s="4">
        <v>368</v>
      </c>
      <c r="E965" s="11">
        <v>31.4</v>
      </c>
      <c r="F965" s="17">
        <f t="shared" si="73"/>
        <v>-0.12499999999999981</v>
      </c>
      <c r="G965" s="17">
        <f t="shared" si="74"/>
        <v>-0.44999999999999929</v>
      </c>
      <c r="R965">
        <f t="shared" si="70"/>
        <v>0</v>
      </c>
      <c r="S965">
        <f t="shared" si="71"/>
        <v>31.4</v>
      </c>
      <c r="T965">
        <f t="shared" si="72"/>
        <v>8.7222222222222214</v>
      </c>
    </row>
    <row r="966" spans="2:20" x14ac:dyDescent="0.2">
      <c r="B966" s="4" t="s">
        <v>52</v>
      </c>
      <c r="C966" s="4">
        <v>958</v>
      </c>
      <c r="D966" s="4">
        <v>369</v>
      </c>
      <c r="E966" s="11">
        <v>31</v>
      </c>
      <c r="F966" s="17">
        <f t="shared" si="73"/>
        <v>-0.11111111111111072</v>
      </c>
      <c r="G966" s="17">
        <f t="shared" si="74"/>
        <v>-0.39999999999999858</v>
      </c>
      <c r="R966">
        <f t="shared" si="70"/>
        <v>0</v>
      </c>
      <c r="S966">
        <f t="shared" si="71"/>
        <v>31</v>
      </c>
      <c r="T966">
        <f t="shared" si="72"/>
        <v>8.6111111111111107</v>
      </c>
    </row>
    <row r="967" spans="2:20" x14ac:dyDescent="0.2">
      <c r="B967" s="4" t="s">
        <v>52</v>
      </c>
      <c r="C967" s="4">
        <v>959</v>
      </c>
      <c r="D967" s="4">
        <v>370</v>
      </c>
      <c r="E967" s="11">
        <v>30.6</v>
      </c>
      <c r="F967" s="17">
        <f t="shared" si="73"/>
        <v>-9.7222222222222127E-2</v>
      </c>
      <c r="G967" s="17">
        <f t="shared" si="74"/>
        <v>-0.34999999999999964</v>
      </c>
      <c r="R967">
        <f t="shared" si="70"/>
        <v>0</v>
      </c>
      <c r="S967">
        <f t="shared" si="71"/>
        <v>30.6</v>
      </c>
      <c r="T967">
        <f t="shared" si="72"/>
        <v>8.5</v>
      </c>
    </row>
    <row r="968" spans="2:20" x14ac:dyDescent="0.2">
      <c r="B968" s="4" t="s">
        <v>52</v>
      </c>
      <c r="C968" s="4">
        <v>960</v>
      </c>
      <c r="D968" s="4">
        <v>371</v>
      </c>
      <c r="E968" s="11">
        <v>30.3</v>
      </c>
      <c r="F968" s="17">
        <f t="shared" si="73"/>
        <v>-0.1111111111111112</v>
      </c>
      <c r="G968" s="17">
        <f t="shared" si="74"/>
        <v>-0.40000000000000036</v>
      </c>
      <c r="R968">
        <f t="shared" ref="R968:R1030" si="75">IF(E968&lt;1,1,0)</f>
        <v>0</v>
      </c>
      <c r="S968">
        <f t="shared" ref="S968:S1030" si="76">IF(R968=1,"",E968)</f>
        <v>30.3</v>
      </c>
      <c r="T968">
        <f t="shared" ref="T968:T1030" si="77">E968/3.6</f>
        <v>8.4166666666666661</v>
      </c>
    </row>
    <row r="969" spans="2:20" x14ac:dyDescent="0.2">
      <c r="B969" s="4" t="s">
        <v>52</v>
      </c>
      <c r="C969" s="4">
        <v>961</v>
      </c>
      <c r="D969" s="4">
        <v>372</v>
      </c>
      <c r="E969" s="11">
        <v>29.8</v>
      </c>
      <c r="F969" s="17">
        <f t="shared" si="73"/>
        <v>-0.16666666666666657</v>
      </c>
      <c r="G969" s="17">
        <f t="shared" si="74"/>
        <v>-0.59999999999999964</v>
      </c>
      <c r="R969">
        <f t="shared" si="75"/>
        <v>0</v>
      </c>
      <c r="S969">
        <f t="shared" si="76"/>
        <v>29.8</v>
      </c>
      <c r="T969">
        <f t="shared" si="77"/>
        <v>8.2777777777777786</v>
      </c>
    </row>
    <row r="970" spans="2:20" x14ac:dyDescent="0.2">
      <c r="B970" s="4" t="s">
        <v>52</v>
      </c>
      <c r="C970" s="4">
        <v>962</v>
      </c>
      <c r="D970" s="4">
        <v>373</v>
      </c>
      <c r="E970" s="11">
        <v>29.1</v>
      </c>
      <c r="F970" s="17">
        <f t="shared" si="73"/>
        <v>-0.18055555555555566</v>
      </c>
      <c r="G970" s="17">
        <f t="shared" si="74"/>
        <v>-0.65000000000000036</v>
      </c>
      <c r="R970">
        <f t="shared" si="75"/>
        <v>0</v>
      </c>
      <c r="S970">
        <f t="shared" si="76"/>
        <v>29.1</v>
      </c>
      <c r="T970">
        <f t="shared" si="77"/>
        <v>8.0833333333333339</v>
      </c>
    </row>
    <row r="971" spans="2:20" x14ac:dyDescent="0.2">
      <c r="B971" s="4" t="s">
        <v>52</v>
      </c>
      <c r="C971" s="4">
        <v>963</v>
      </c>
      <c r="D971" s="4">
        <v>374</v>
      </c>
      <c r="E971" s="11">
        <v>28.5</v>
      </c>
      <c r="F971" s="17">
        <f t="shared" si="73"/>
        <v>-0.19444444444444473</v>
      </c>
      <c r="G971" s="17">
        <f t="shared" si="74"/>
        <v>-0.70000000000000107</v>
      </c>
      <c r="R971">
        <f t="shared" si="75"/>
        <v>0</v>
      </c>
      <c r="S971">
        <f t="shared" si="76"/>
        <v>28.5</v>
      </c>
      <c r="T971">
        <f t="shared" si="77"/>
        <v>7.9166666666666661</v>
      </c>
    </row>
    <row r="972" spans="2:20" x14ac:dyDescent="0.2">
      <c r="B972" s="4" t="s">
        <v>52</v>
      </c>
      <c r="C972" s="4">
        <v>964</v>
      </c>
      <c r="D972" s="4">
        <v>375</v>
      </c>
      <c r="E972" s="11">
        <v>27.7</v>
      </c>
      <c r="F972" s="17">
        <f t="shared" si="73"/>
        <v>-0.23611111111111099</v>
      </c>
      <c r="G972" s="17">
        <f t="shared" si="74"/>
        <v>-0.84999999999999964</v>
      </c>
      <c r="R972">
        <f t="shared" si="75"/>
        <v>0</v>
      </c>
      <c r="S972">
        <f t="shared" si="76"/>
        <v>27.7</v>
      </c>
      <c r="T972">
        <f t="shared" si="77"/>
        <v>7.6944444444444438</v>
      </c>
    </row>
    <row r="973" spans="2:20" x14ac:dyDescent="0.2">
      <c r="B973" s="4" t="s">
        <v>52</v>
      </c>
      <c r="C973" s="4">
        <v>965</v>
      </c>
      <c r="D973" s="4">
        <v>376</v>
      </c>
      <c r="E973" s="11">
        <v>26.8</v>
      </c>
      <c r="F973" s="17">
        <f t="shared" si="73"/>
        <v>-0.26388888888888867</v>
      </c>
      <c r="G973" s="17">
        <f t="shared" si="74"/>
        <v>-0.94999999999999929</v>
      </c>
      <c r="R973">
        <f t="shared" si="75"/>
        <v>0</v>
      </c>
      <c r="S973">
        <f t="shared" si="76"/>
        <v>26.8</v>
      </c>
      <c r="T973">
        <f t="shared" si="77"/>
        <v>7.4444444444444446</v>
      </c>
    </row>
    <row r="974" spans="2:20" x14ac:dyDescent="0.2">
      <c r="B974" s="4" t="s">
        <v>52</v>
      </c>
      <c r="C974" s="4">
        <v>966</v>
      </c>
      <c r="D974" s="4">
        <v>377</v>
      </c>
      <c r="E974" s="11">
        <v>25.8</v>
      </c>
      <c r="F974" s="17">
        <f t="shared" ref="F974:F1030" si="78">($E975-$E973)/2/3.6</f>
        <v>-0.26388888888888917</v>
      </c>
      <c r="G974" s="17">
        <f t="shared" ref="G974:G1030" si="79">($E975-$E973)/2</f>
        <v>-0.95000000000000107</v>
      </c>
      <c r="R974">
        <f t="shared" si="75"/>
        <v>0</v>
      </c>
      <c r="S974">
        <f t="shared" si="76"/>
        <v>25.8</v>
      </c>
      <c r="T974">
        <f t="shared" si="77"/>
        <v>7.166666666666667</v>
      </c>
    </row>
    <row r="975" spans="2:20" x14ac:dyDescent="0.2">
      <c r="B975" s="4" t="s">
        <v>52</v>
      </c>
      <c r="C975" s="4">
        <v>967</v>
      </c>
      <c r="D975" s="4">
        <v>378</v>
      </c>
      <c r="E975" s="11">
        <v>24.9</v>
      </c>
      <c r="F975" s="17">
        <f t="shared" si="78"/>
        <v>-0.2222222222222224</v>
      </c>
      <c r="G975" s="17">
        <f t="shared" si="79"/>
        <v>-0.80000000000000071</v>
      </c>
      <c r="R975">
        <f t="shared" si="75"/>
        <v>0</v>
      </c>
      <c r="S975">
        <f t="shared" si="76"/>
        <v>24.9</v>
      </c>
      <c r="T975">
        <f t="shared" si="77"/>
        <v>6.9166666666666661</v>
      </c>
    </row>
    <row r="976" spans="2:20" x14ac:dyDescent="0.2">
      <c r="B976" s="4" t="s">
        <v>52</v>
      </c>
      <c r="C976" s="4">
        <v>968</v>
      </c>
      <c r="D976" s="4">
        <v>379</v>
      </c>
      <c r="E976" s="11">
        <v>24.2</v>
      </c>
      <c r="F976" s="17">
        <f t="shared" si="78"/>
        <v>-0.15277777777777748</v>
      </c>
      <c r="G976" s="17">
        <f t="shared" si="79"/>
        <v>-0.54999999999999893</v>
      </c>
      <c r="R976">
        <f t="shared" si="75"/>
        <v>0</v>
      </c>
      <c r="S976">
        <f t="shared" si="76"/>
        <v>24.2</v>
      </c>
      <c r="T976">
        <f t="shared" si="77"/>
        <v>6.7222222222222214</v>
      </c>
    </row>
    <row r="977" spans="2:20" x14ac:dyDescent="0.2">
      <c r="B977" s="4" t="s">
        <v>52</v>
      </c>
      <c r="C977" s="4">
        <v>969</v>
      </c>
      <c r="D977" s="4">
        <v>380</v>
      </c>
      <c r="E977" s="11">
        <v>23.8</v>
      </c>
      <c r="F977" s="17">
        <f t="shared" si="78"/>
        <v>-0.1111111111111112</v>
      </c>
      <c r="G977" s="17">
        <f t="shared" si="79"/>
        <v>-0.40000000000000036</v>
      </c>
      <c r="R977">
        <f t="shared" si="75"/>
        <v>0</v>
      </c>
      <c r="S977">
        <f t="shared" si="76"/>
        <v>23.8</v>
      </c>
      <c r="T977">
        <f t="shared" si="77"/>
        <v>6.6111111111111107</v>
      </c>
    </row>
    <row r="978" spans="2:20" x14ac:dyDescent="0.2">
      <c r="B978" s="4" t="s">
        <v>52</v>
      </c>
      <c r="C978" s="4">
        <v>970</v>
      </c>
      <c r="D978" s="4">
        <v>381</v>
      </c>
      <c r="E978" s="11">
        <v>23.4</v>
      </c>
      <c r="F978" s="17">
        <f t="shared" si="78"/>
        <v>-0.12500000000000031</v>
      </c>
      <c r="G978" s="17">
        <f t="shared" si="79"/>
        <v>-0.45000000000000107</v>
      </c>
      <c r="R978">
        <f t="shared" si="75"/>
        <v>0</v>
      </c>
      <c r="S978">
        <f t="shared" si="76"/>
        <v>23.4</v>
      </c>
      <c r="T978">
        <f t="shared" si="77"/>
        <v>6.4999999999999991</v>
      </c>
    </row>
    <row r="979" spans="2:20" x14ac:dyDescent="0.2">
      <c r="B979" s="4" t="s">
        <v>52</v>
      </c>
      <c r="C979" s="4">
        <v>971</v>
      </c>
      <c r="D979" s="4">
        <v>382</v>
      </c>
      <c r="E979" s="11">
        <v>22.9</v>
      </c>
      <c r="F979" s="17">
        <f t="shared" si="78"/>
        <v>-0.16666666666666657</v>
      </c>
      <c r="G979" s="17">
        <f t="shared" si="79"/>
        <v>-0.59999999999999964</v>
      </c>
      <c r="R979">
        <f t="shared" si="75"/>
        <v>0</v>
      </c>
      <c r="S979">
        <f t="shared" si="76"/>
        <v>22.9</v>
      </c>
      <c r="T979">
        <f t="shared" si="77"/>
        <v>6.3611111111111107</v>
      </c>
    </row>
    <row r="980" spans="2:20" x14ac:dyDescent="0.2">
      <c r="B980" s="4" t="s">
        <v>52</v>
      </c>
      <c r="C980" s="4">
        <v>972</v>
      </c>
      <c r="D980" s="4">
        <v>383</v>
      </c>
      <c r="E980" s="11">
        <v>22.2</v>
      </c>
      <c r="F980" s="17">
        <f t="shared" si="78"/>
        <v>-0.24999999999999961</v>
      </c>
      <c r="G980" s="17">
        <f t="shared" si="79"/>
        <v>-0.89999999999999858</v>
      </c>
      <c r="R980">
        <f t="shared" si="75"/>
        <v>0</v>
      </c>
      <c r="S980">
        <f t="shared" si="76"/>
        <v>22.2</v>
      </c>
      <c r="T980">
        <f t="shared" si="77"/>
        <v>6.1666666666666661</v>
      </c>
    </row>
    <row r="981" spans="2:20" x14ac:dyDescent="0.2">
      <c r="B981" s="4" t="s">
        <v>52</v>
      </c>
      <c r="C981" s="4">
        <v>973</v>
      </c>
      <c r="D981" s="4">
        <v>384</v>
      </c>
      <c r="E981" s="11">
        <v>21.1</v>
      </c>
      <c r="F981" s="17">
        <f t="shared" si="78"/>
        <v>-0.36111111111111083</v>
      </c>
      <c r="G981" s="17">
        <f t="shared" si="79"/>
        <v>-1.2999999999999989</v>
      </c>
      <c r="R981">
        <f t="shared" si="75"/>
        <v>0</v>
      </c>
      <c r="S981">
        <f t="shared" si="76"/>
        <v>21.1</v>
      </c>
      <c r="T981">
        <f t="shared" si="77"/>
        <v>5.8611111111111116</v>
      </c>
    </row>
    <row r="982" spans="2:20" x14ac:dyDescent="0.2">
      <c r="B982" s="4" t="s">
        <v>52</v>
      </c>
      <c r="C982" s="4">
        <v>974</v>
      </c>
      <c r="D982" s="4">
        <v>385</v>
      </c>
      <c r="E982" s="11">
        <v>19.600000000000001</v>
      </c>
      <c r="F982" s="17">
        <f t="shared" si="78"/>
        <v>-0.41666666666666663</v>
      </c>
      <c r="G982" s="17">
        <f t="shared" si="79"/>
        <v>-1.5</v>
      </c>
      <c r="R982">
        <f t="shared" si="75"/>
        <v>0</v>
      </c>
      <c r="S982">
        <f t="shared" si="76"/>
        <v>19.600000000000001</v>
      </c>
      <c r="T982">
        <f t="shared" si="77"/>
        <v>5.4444444444444446</v>
      </c>
    </row>
    <row r="983" spans="2:20" x14ac:dyDescent="0.2">
      <c r="B983" s="4" t="s">
        <v>52</v>
      </c>
      <c r="C983" s="4">
        <v>975</v>
      </c>
      <c r="D983" s="4">
        <v>386</v>
      </c>
      <c r="E983" s="11">
        <v>18.100000000000001</v>
      </c>
      <c r="F983" s="17">
        <f t="shared" si="78"/>
        <v>-0.50000000000000022</v>
      </c>
      <c r="G983" s="17">
        <f t="shared" si="79"/>
        <v>-1.8000000000000007</v>
      </c>
      <c r="R983">
        <f t="shared" si="75"/>
        <v>0</v>
      </c>
      <c r="S983">
        <f t="shared" si="76"/>
        <v>18.100000000000001</v>
      </c>
      <c r="T983">
        <f t="shared" si="77"/>
        <v>5.0277777777777777</v>
      </c>
    </row>
    <row r="984" spans="2:20" x14ac:dyDescent="0.2">
      <c r="B984" s="4" t="s">
        <v>52</v>
      </c>
      <c r="C984" s="4">
        <v>976</v>
      </c>
      <c r="D984" s="4">
        <v>387</v>
      </c>
      <c r="E984" s="11">
        <v>16</v>
      </c>
      <c r="F984" s="17">
        <f t="shared" si="78"/>
        <v>-0.56944444444444464</v>
      </c>
      <c r="G984" s="17">
        <f t="shared" si="79"/>
        <v>-2.0500000000000007</v>
      </c>
      <c r="R984">
        <f t="shared" si="75"/>
        <v>0</v>
      </c>
      <c r="S984">
        <f t="shared" si="76"/>
        <v>16</v>
      </c>
      <c r="T984">
        <f t="shared" si="77"/>
        <v>4.4444444444444446</v>
      </c>
    </row>
    <row r="985" spans="2:20" x14ac:dyDescent="0.2">
      <c r="B985" s="4" t="s">
        <v>52</v>
      </c>
      <c r="C985" s="4">
        <v>977</v>
      </c>
      <c r="D985" s="4">
        <v>388</v>
      </c>
      <c r="E985" s="11">
        <v>14</v>
      </c>
      <c r="F985" s="17">
        <f t="shared" si="78"/>
        <v>-0.55555555555555558</v>
      </c>
      <c r="G985" s="17">
        <f t="shared" si="79"/>
        <v>-2</v>
      </c>
      <c r="R985">
        <f t="shared" si="75"/>
        <v>0</v>
      </c>
      <c r="S985">
        <f t="shared" si="76"/>
        <v>14</v>
      </c>
      <c r="T985">
        <f t="shared" si="77"/>
        <v>3.8888888888888888</v>
      </c>
    </row>
    <row r="986" spans="2:20" x14ac:dyDescent="0.2">
      <c r="B986" s="4" t="s">
        <v>52</v>
      </c>
      <c r="C986" s="4">
        <v>978</v>
      </c>
      <c r="D986" s="4">
        <v>389</v>
      </c>
      <c r="E986" s="11">
        <v>12</v>
      </c>
      <c r="F986" s="17">
        <f t="shared" si="78"/>
        <v>-0.51388888888888873</v>
      </c>
      <c r="G986" s="17">
        <f t="shared" si="79"/>
        <v>-1.8499999999999996</v>
      </c>
      <c r="R986">
        <f t="shared" si="75"/>
        <v>0</v>
      </c>
      <c r="S986">
        <f t="shared" si="76"/>
        <v>12</v>
      </c>
      <c r="T986">
        <f t="shared" si="77"/>
        <v>3.333333333333333</v>
      </c>
    </row>
    <row r="987" spans="2:20" x14ac:dyDescent="0.2">
      <c r="B987" s="4" t="s">
        <v>52</v>
      </c>
      <c r="C987" s="4">
        <v>979</v>
      </c>
      <c r="D987" s="4">
        <v>390</v>
      </c>
      <c r="E987" s="11">
        <v>10.3</v>
      </c>
      <c r="F987" s="17">
        <f t="shared" si="78"/>
        <v>-0.4861111111111111</v>
      </c>
      <c r="G987" s="17">
        <f t="shared" si="79"/>
        <v>-1.75</v>
      </c>
      <c r="R987">
        <f t="shared" si="75"/>
        <v>0</v>
      </c>
      <c r="S987">
        <f t="shared" si="76"/>
        <v>10.3</v>
      </c>
      <c r="T987">
        <f t="shared" si="77"/>
        <v>2.8611111111111112</v>
      </c>
    </row>
    <row r="988" spans="2:20" x14ac:dyDescent="0.2">
      <c r="B988" s="4" t="s">
        <v>52</v>
      </c>
      <c r="C988" s="4">
        <v>980</v>
      </c>
      <c r="D988" s="4">
        <v>391</v>
      </c>
      <c r="E988" s="11">
        <v>8.5</v>
      </c>
      <c r="F988" s="17">
        <f t="shared" si="78"/>
        <v>-0.5277777777777779</v>
      </c>
      <c r="G988" s="17">
        <f t="shared" si="79"/>
        <v>-1.9000000000000004</v>
      </c>
      <c r="R988">
        <f t="shared" si="75"/>
        <v>0</v>
      </c>
      <c r="S988">
        <f t="shared" si="76"/>
        <v>8.5</v>
      </c>
      <c r="T988">
        <f t="shared" si="77"/>
        <v>2.3611111111111112</v>
      </c>
    </row>
    <row r="989" spans="2:20" x14ac:dyDescent="0.2">
      <c r="B989" s="4" t="s">
        <v>52</v>
      </c>
      <c r="C989" s="4">
        <v>981</v>
      </c>
      <c r="D989" s="4">
        <v>392</v>
      </c>
      <c r="E989" s="11">
        <v>6.5</v>
      </c>
      <c r="F989" s="17">
        <f t="shared" si="78"/>
        <v>-0.54166666666666674</v>
      </c>
      <c r="G989" s="17">
        <f t="shared" si="79"/>
        <v>-1.9500000000000002</v>
      </c>
      <c r="R989">
        <f t="shared" si="75"/>
        <v>0</v>
      </c>
      <c r="S989">
        <f t="shared" si="76"/>
        <v>6.5</v>
      </c>
      <c r="T989">
        <f t="shared" si="77"/>
        <v>1.8055555555555556</v>
      </c>
    </row>
    <row r="990" spans="2:20" x14ac:dyDescent="0.2">
      <c r="B990" s="4" t="s">
        <v>52</v>
      </c>
      <c r="C990" s="4">
        <v>982</v>
      </c>
      <c r="D990" s="4">
        <v>393</v>
      </c>
      <c r="E990" s="11">
        <v>4.5999999999999996</v>
      </c>
      <c r="F990" s="17">
        <f t="shared" si="78"/>
        <v>-0.47222222222222221</v>
      </c>
      <c r="G990" s="17">
        <f t="shared" si="79"/>
        <v>-1.7</v>
      </c>
      <c r="R990">
        <f t="shared" si="75"/>
        <v>0</v>
      </c>
      <c r="S990">
        <f t="shared" si="76"/>
        <v>4.5999999999999996</v>
      </c>
      <c r="T990">
        <f t="shared" si="77"/>
        <v>1.2777777777777777</v>
      </c>
    </row>
    <row r="991" spans="2:20" x14ac:dyDescent="0.2">
      <c r="B991" s="4" t="s">
        <v>52</v>
      </c>
      <c r="C991" s="4">
        <v>983</v>
      </c>
      <c r="D991" s="4">
        <v>394</v>
      </c>
      <c r="E991" s="11">
        <v>3.1</v>
      </c>
      <c r="F991" s="17">
        <f t="shared" si="78"/>
        <v>-0.37499999999999994</v>
      </c>
      <c r="G991" s="17">
        <f t="shared" si="79"/>
        <v>-1.3499999999999999</v>
      </c>
      <c r="R991">
        <f t="shared" si="75"/>
        <v>0</v>
      </c>
      <c r="S991">
        <f t="shared" si="76"/>
        <v>3.1</v>
      </c>
      <c r="T991">
        <f t="shared" si="77"/>
        <v>0.86111111111111116</v>
      </c>
    </row>
    <row r="992" spans="2:20" x14ac:dyDescent="0.2">
      <c r="B992" s="4" t="s">
        <v>52</v>
      </c>
      <c r="C992" s="4">
        <v>984</v>
      </c>
      <c r="D992" s="4">
        <v>395</v>
      </c>
      <c r="E992" s="11">
        <v>1.9</v>
      </c>
      <c r="F992" s="17">
        <f t="shared" si="78"/>
        <v>-0.29166666666666669</v>
      </c>
      <c r="G992" s="17">
        <f t="shared" si="79"/>
        <v>-1.05</v>
      </c>
      <c r="R992">
        <f t="shared" si="75"/>
        <v>0</v>
      </c>
      <c r="S992">
        <f t="shared" si="76"/>
        <v>1.9</v>
      </c>
      <c r="T992">
        <f t="shared" si="77"/>
        <v>0.52777777777777779</v>
      </c>
    </row>
    <row r="993" spans="2:20" x14ac:dyDescent="0.2">
      <c r="B993" s="4" t="s">
        <v>52</v>
      </c>
      <c r="C993" s="4">
        <v>985</v>
      </c>
      <c r="D993" s="4">
        <v>396</v>
      </c>
      <c r="E993" s="11">
        <v>1</v>
      </c>
      <c r="F993" s="17">
        <f t="shared" si="78"/>
        <v>-0.2638888888888889</v>
      </c>
      <c r="G993" s="17">
        <f t="shared" si="79"/>
        <v>-0.95</v>
      </c>
      <c r="R993">
        <f t="shared" si="75"/>
        <v>0</v>
      </c>
      <c r="S993">
        <f t="shared" si="76"/>
        <v>1</v>
      </c>
      <c r="T993">
        <f t="shared" si="77"/>
        <v>0.27777777777777779</v>
      </c>
    </row>
    <row r="994" spans="2:20" x14ac:dyDescent="0.2">
      <c r="B994" s="4" t="s">
        <v>52</v>
      </c>
      <c r="C994" s="4">
        <v>986</v>
      </c>
      <c r="D994" s="4">
        <v>397</v>
      </c>
      <c r="E994" s="11">
        <v>0</v>
      </c>
      <c r="F994" s="17">
        <f t="shared" si="78"/>
        <v>-0.1388888888888889</v>
      </c>
      <c r="G994" s="17">
        <f t="shared" si="79"/>
        <v>-0.5</v>
      </c>
      <c r="R994">
        <f t="shared" si="75"/>
        <v>1</v>
      </c>
      <c r="S994" t="str">
        <f t="shared" si="76"/>
        <v/>
      </c>
      <c r="T994">
        <f t="shared" si="77"/>
        <v>0</v>
      </c>
    </row>
    <row r="995" spans="2:20" x14ac:dyDescent="0.2">
      <c r="B995" s="4" t="s">
        <v>52</v>
      </c>
      <c r="C995" s="4">
        <v>987</v>
      </c>
      <c r="D995" s="4">
        <v>398</v>
      </c>
      <c r="E995" s="11">
        <v>0</v>
      </c>
      <c r="F995" s="17">
        <f t="shared" si="78"/>
        <v>0</v>
      </c>
      <c r="G995" s="17">
        <f t="shared" si="79"/>
        <v>0</v>
      </c>
      <c r="R995">
        <f t="shared" si="75"/>
        <v>1</v>
      </c>
      <c r="S995" t="str">
        <f t="shared" si="76"/>
        <v/>
      </c>
      <c r="T995">
        <f t="shared" si="77"/>
        <v>0</v>
      </c>
    </row>
    <row r="996" spans="2:20" x14ac:dyDescent="0.2">
      <c r="B996" s="4" t="s">
        <v>52</v>
      </c>
      <c r="C996" s="4">
        <v>988</v>
      </c>
      <c r="D996" s="4">
        <v>399</v>
      </c>
      <c r="E996" s="11">
        <v>0</v>
      </c>
      <c r="F996" s="17">
        <f t="shared" si="78"/>
        <v>0</v>
      </c>
      <c r="G996" s="17">
        <f t="shared" si="79"/>
        <v>0</v>
      </c>
      <c r="R996">
        <f t="shared" si="75"/>
        <v>1</v>
      </c>
      <c r="S996" t="str">
        <f t="shared" si="76"/>
        <v/>
      </c>
      <c r="T996">
        <f t="shared" si="77"/>
        <v>0</v>
      </c>
    </row>
    <row r="997" spans="2:20" x14ac:dyDescent="0.2">
      <c r="B997" s="4" t="s">
        <v>52</v>
      </c>
      <c r="C997" s="4">
        <v>989</v>
      </c>
      <c r="D997" s="4">
        <v>400</v>
      </c>
      <c r="E997" s="11">
        <v>0</v>
      </c>
      <c r="F997" s="17">
        <f t="shared" si="78"/>
        <v>0</v>
      </c>
      <c r="G997" s="17">
        <f t="shared" si="79"/>
        <v>0</v>
      </c>
      <c r="R997">
        <f t="shared" si="75"/>
        <v>1</v>
      </c>
      <c r="S997" t="str">
        <f t="shared" si="76"/>
        <v/>
      </c>
      <c r="T997">
        <f t="shared" si="77"/>
        <v>0</v>
      </c>
    </row>
    <row r="998" spans="2:20" x14ac:dyDescent="0.2">
      <c r="B998" s="4" t="s">
        <v>52</v>
      </c>
      <c r="C998" s="4">
        <v>990</v>
      </c>
      <c r="D998" s="4">
        <v>401</v>
      </c>
      <c r="E998" s="11">
        <v>0</v>
      </c>
      <c r="F998" s="17">
        <f t="shared" si="78"/>
        <v>0</v>
      </c>
      <c r="G998" s="17">
        <f t="shared" si="79"/>
        <v>0</v>
      </c>
      <c r="R998">
        <f t="shared" si="75"/>
        <v>1</v>
      </c>
      <c r="S998" t="str">
        <f t="shared" si="76"/>
        <v/>
      </c>
      <c r="T998">
        <f t="shared" si="77"/>
        <v>0</v>
      </c>
    </row>
    <row r="999" spans="2:20" x14ac:dyDescent="0.2">
      <c r="B999" s="4" t="s">
        <v>52</v>
      </c>
      <c r="C999" s="4">
        <v>991</v>
      </c>
      <c r="D999" s="4">
        <v>402</v>
      </c>
      <c r="E999" s="11">
        <v>0</v>
      </c>
      <c r="F999" s="17">
        <f t="shared" si="78"/>
        <v>0</v>
      </c>
      <c r="G999" s="17">
        <f t="shared" si="79"/>
        <v>0</v>
      </c>
      <c r="R999">
        <f t="shared" si="75"/>
        <v>1</v>
      </c>
      <c r="S999" t="str">
        <f t="shared" si="76"/>
        <v/>
      </c>
      <c r="T999">
        <f t="shared" si="77"/>
        <v>0</v>
      </c>
    </row>
    <row r="1000" spans="2:20" x14ac:dyDescent="0.2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78"/>
        <v>0</v>
      </c>
      <c r="G1000" s="17">
        <f t="shared" si="79"/>
        <v>0</v>
      </c>
      <c r="R1000">
        <f t="shared" si="75"/>
        <v>1</v>
      </c>
      <c r="S1000" t="str">
        <f t="shared" si="76"/>
        <v/>
      </c>
      <c r="T1000">
        <f t="shared" si="77"/>
        <v>0</v>
      </c>
    </row>
    <row r="1001" spans="2:20" x14ac:dyDescent="0.2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78"/>
        <v>0</v>
      </c>
      <c r="G1001" s="17">
        <f t="shared" si="79"/>
        <v>0</v>
      </c>
      <c r="R1001">
        <f t="shared" si="75"/>
        <v>1</v>
      </c>
      <c r="S1001" t="str">
        <f t="shared" si="76"/>
        <v/>
      </c>
      <c r="T1001">
        <f t="shared" si="77"/>
        <v>0</v>
      </c>
    </row>
    <row r="1002" spans="2:20" x14ac:dyDescent="0.2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78"/>
        <v>0</v>
      </c>
      <c r="G1002" s="17">
        <f t="shared" si="79"/>
        <v>0</v>
      </c>
      <c r="R1002">
        <f t="shared" si="75"/>
        <v>1</v>
      </c>
      <c r="S1002" t="str">
        <f t="shared" si="76"/>
        <v/>
      </c>
      <c r="T1002">
        <f t="shared" si="77"/>
        <v>0</v>
      </c>
    </row>
    <row r="1003" spans="2:20" x14ac:dyDescent="0.2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78"/>
        <v>0</v>
      </c>
      <c r="G1003" s="17">
        <f t="shared" si="79"/>
        <v>0</v>
      </c>
      <c r="R1003">
        <f t="shared" si="75"/>
        <v>1</v>
      </c>
      <c r="S1003" t="str">
        <f t="shared" si="76"/>
        <v/>
      </c>
      <c r="T1003">
        <f t="shared" si="77"/>
        <v>0</v>
      </c>
    </row>
    <row r="1004" spans="2:20" x14ac:dyDescent="0.2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78"/>
        <v>0</v>
      </c>
      <c r="G1004" s="17">
        <f t="shared" si="79"/>
        <v>0</v>
      </c>
      <c r="R1004">
        <f t="shared" si="75"/>
        <v>1</v>
      </c>
      <c r="S1004" t="str">
        <f t="shared" si="76"/>
        <v/>
      </c>
      <c r="T1004">
        <f t="shared" si="77"/>
        <v>0</v>
      </c>
    </row>
    <row r="1005" spans="2:20" x14ac:dyDescent="0.2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78"/>
        <v>0</v>
      </c>
      <c r="G1005" s="17">
        <f t="shared" si="79"/>
        <v>0</v>
      </c>
      <c r="R1005">
        <f t="shared" si="75"/>
        <v>1</v>
      </c>
      <c r="S1005" t="str">
        <f t="shared" si="76"/>
        <v/>
      </c>
      <c r="T1005">
        <f t="shared" si="77"/>
        <v>0</v>
      </c>
    </row>
    <row r="1006" spans="2:20" x14ac:dyDescent="0.2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78"/>
        <v>0</v>
      </c>
      <c r="G1006" s="17">
        <f t="shared" si="79"/>
        <v>0</v>
      </c>
      <c r="R1006">
        <f t="shared" si="75"/>
        <v>1</v>
      </c>
      <c r="S1006" t="str">
        <f t="shared" si="76"/>
        <v/>
      </c>
      <c r="T1006">
        <f t="shared" si="77"/>
        <v>0</v>
      </c>
    </row>
    <row r="1007" spans="2:20" x14ac:dyDescent="0.2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78"/>
        <v>0</v>
      </c>
      <c r="G1007" s="17">
        <f t="shared" si="79"/>
        <v>0</v>
      </c>
      <c r="R1007">
        <f t="shared" si="75"/>
        <v>1</v>
      </c>
      <c r="S1007" t="str">
        <f t="shared" si="76"/>
        <v/>
      </c>
      <c r="T1007">
        <f t="shared" si="77"/>
        <v>0</v>
      </c>
    </row>
    <row r="1008" spans="2:20" x14ac:dyDescent="0.2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78"/>
        <v>0</v>
      </c>
      <c r="G1008" s="17">
        <f t="shared" si="79"/>
        <v>0</v>
      </c>
      <c r="R1008">
        <f t="shared" si="75"/>
        <v>1</v>
      </c>
      <c r="S1008" t="str">
        <f t="shared" si="76"/>
        <v/>
      </c>
      <c r="T1008">
        <f t="shared" si="77"/>
        <v>0</v>
      </c>
    </row>
    <row r="1009" spans="2:20" x14ac:dyDescent="0.2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78"/>
        <v>0</v>
      </c>
      <c r="G1009" s="17">
        <f t="shared" si="79"/>
        <v>0</v>
      </c>
      <c r="R1009">
        <f t="shared" si="75"/>
        <v>1</v>
      </c>
      <c r="S1009" t="str">
        <f t="shared" si="76"/>
        <v/>
      </c>
      <c r="T1009">
        <f t="shared" si="77"/>
        <v>0</v>
      </c>
    </row>
    <row r="1010" spans="2:20" x14ac:dyDescent="0.2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78"/>
        <v>0</v>
      </c>
      <c r="G1010" s="17">
        <f t="shared" si="79"/>
        <v>0</v>
      </c>
      <c r="R1010">
        <f t="shared" si="75"/>
        <v>1</v>
      </c>
      <c r="S1010" t="str">
        <f t="shared" si="76"/>
        <v/>
      </c>
      <c r="T1010">
        <f t="shared" si="77"/>
        <v>0</v>
      </c>
    </row>
    <row r="1011" spans="2:20" x14ac:dyDescent="0.2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78"/>
        <v>0</v>
      </c>
      <c r="G1011" s="17">
        <f t="shared" si="79"/>
        <v>0</v>
      </c>
      <c r="R1011">
        <f t="shared" si="75"/>
        <v>1</v>
      </c>
      <c r="S1011" t="str">
        <f t="shared" si="76"/>
        <v/>
      </c>
      <c r="T1011">
        <f t="shared" si="77"/>
        <v>0</v>
      </c>
    </row>
    <row r="1012" spans="2:20" x14ac:dyDescent="0.2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78"/>
        <v>0</v>
      </c>
      <c r="G1012" s="17">
        <f t="shared" si="79"/>
        <v>0</v>
      </c>
      <c r="R1012">
        <f t="shared" si="75"/>
        <v>1</v>
      </c>
      <c r="S1012" t="str">
        <f t="shared" si="76"/>
        <v/>
      </c>
      <c r="T1012">
        <f t="shared" si="77"/>
        <v>0</v>
      </c>
    </row>
    <row r="1013" spans="2:20" x14ac:dyDescent="0.2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78"/>
        <v>0</v>
      </c>
      <c r="G1013" s="17">
        <f t="shared" si="79"/>
        <v>0</v>
      </c>
      <c r="R1013">
        <f t="shared" si="75"/>
        <v>1</v>
      </c>
      <c r="S1013" t="str">
        <f t="shared" si="76"/>
        <v/>
      </c>
      <c r="T1013">
        <f t="shared" si="77"/>
        <v>0</v>
      </c>
    </row>
    <row r="1014" spans="2:20" x14ac:dyDescent="0.2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78"/>
        <v>0</v>
      </c>
      <c r="G1014" s="17">
        <f t="shared" si="79"/>
        <v>0</v>
      </c>
      <c r="R1014">
        <f t="shared" si="75"/>
        <v>1</v>
      </c>
      <c r="S1014" t="str">
        <f t="shared" si="76"/>
        <v/>
      </c>
      <c r="T1014">
        <f t="shared" si="77"/>
        <v>0</v>
      </c>
    </row>
    <row r="1015" spans="2:20" x14ac:dyDescent="0.2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78"/>
        <v>0</v>
      </c>
      <c r="G1015" s="17">
        <f t="shared" si="79"/>
        <v>0</v>
      </c>
      <c r="R1015">
        <f t="shared" si="75"/>
        <v>1</v>
      </c>
      <c r="S1015" t="str">
        <f t="shared" si="76"/>
        <v/>
      </c>
      <c r="T1015">
        <f t="shared" si="77"/>
        <v>0</v>
      </c>
    </row>
    <row r="1016" spans="2:20" x14ac:dyDescent="0.2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78"/>
        <v>0</v>
      </c>
      <c r="G1016" s="17">
        <f t="shared" si="79"/>
        <v>0</v>
      </c>
      <c r="R1016">
        <f t="shared" si="75"/>
        <v>1</v>
      </c>
      <c r="S1016" t="str">
        <f t="shared" si="76"/>
        <v/>
      </c>
      <c r="T1016">
        <f t="shared" si="77"/>
        <v>0</v>
      </c>
    </row>
    <row r="1017" spans="2:20" x14ac:dyDescent="0.2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78"/>
        <v>0</v>
      </c>
      <c r="G1017" s="17">
        <f t="shared" si="79"/>
        <v>0</v>
      </c>
      <c r="R1017">
        <f t="shared" si="75"/>
        <v>1</v>
      </c>
      <c r="S1017" t="str">
        <f t="shared" si="76"/>
        <v/>
      </c>
      <c r="T1017">
        <f t="shared" si="77"/>
        <v>0</v>
      </c>
    </row>
    <row r="1018" spans="2:20" x14ac:dyDescent="0.2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78"/>
        <v>0</v>
      </c>
      <c r="G1018" s="17">
        <f t="shared" si="79"/>
        <v>0</v>
      </c>
      <c r="R1018">
        <f t="shared" si="75"/>
        <v>1</v>
      </c>
      <c r="S1018" t="str">
        <f t="shared" si="76"/>
        <v/>
      </c>
      <c r="T1018">
        <f t="shared" si="77"/>
        <v>0</v>
      </c>
    </row>
    <row r="1019" spans="2:20" x14ac:dyDescent="0.2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78"/>
        <v>0</v>
      </c>
      <c r="G1019" s="17">
        <f t="shared" si="79"/>
        <v>0</v>
      </c>
      <c r="R1019">
        <f t="shared" si="75"/>
        <v>1</v>
      </c>
      <c r="S1019" t="str">
        <f t="shared" si="76"/>
        <v/>
      </c>
      <c r="T1019">
        <f t="shared" si="77"/>
        <v>0</v>
      </c>
    </row>
    <row r="1020" spans="2:20" x14ac:dyDescent="0.2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78"/>
        <v>0</v>
      </c>
      <c r="G1020" s="17">
        <f t="shared" si="79"/>
        <v>0</v>
      </c>
      <c r="R1020">
        <f t="shared" si="75"/>
        <v>1</v>
      </c>
      <c r="S1020" t="str">
        <f t="shared" si="76"/>
        <v/>
      </c>
      <c r="T1020">
        <f t="shared" si="77"/>
        <v>0</v>
      </c>
    </row>
    <row r="1021" spans="2:20" x14ac:dyDescent="0.2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78"/>
        <v>0</v>
      </c>
      <c r="G1021" s="17">
        <f t="shared" si="79"/>
        <v>0</v>
      </c>
      <c r="R1021">
        <f t="shared" si="75"/>
        <v>1</v>
      </c>
      <c r="S1021" t="str">
        <f t="shared" si="76"/>
        <v/>
      </c>
      <c r="T1021">
        <f t="shared" si="77"/>
        <v>0</v>
      </c>
    </row>
    <row r="1022" spans="2:20" x14ac:dyDescent="0.2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78"/>
        <v>0</v>
      </c>
      <c r="G1022" s="17">
        <f t="shared" si="79"/>
        <v>0</v>
      </c>
      <c r="R1022">
        <f t="shared" si="75"/>
        <v>1</v>
      </c>
      <c r="S1022" t="str">
        <f t="shared" si="76"/>
        <v/>
      </c>
      <c r="T1022">
        <f t="shared" si="77"/>
        <v>0</v>
      </c>
    </row>
    <row r="1023" spans="2:20" x14ac:dyDescent="0.2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78"/>
        <v>0</v>
      </c>
      <c r="G1023" s="17">
        <f t="shared" si="79"/>
        <v>0</v>
      </c>
      <c r="R1023">
        <f t="shared" si="75"/>
        <v>1</v>
      </c>
      <c r="S1023" t="str">
        <f t="shared" si="76"/>
        <v/>
      </c>
      <c r="T1023">
        <f t="shared" si="77"/>
        <v>0</v>
      </c>
    </row>
    <row r="1024" spans="2:20" x14ac:dyDescent="0.2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78"/>
        <v>0</v>
      </c>
      <c r="G1024" s="17">
        <f t="shared" si="79"/>
        <v>0</v>
      </c>
      <c r="R1024">
        <f t="shared" si="75"/>
        <v>1</v>
      </c>
      <c r="S1024" t="str">
        <f t="shared" si="76"/>
        <v/>
      </c>
      <c r="T1024">
        <f t="shared" si="77"/>
        <v>0</v>
      </c>
    </row>
    <row r="1025" spans="2:20" x14ac:dyDescent="0.2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78"/>
        <v>0</v>
      </c>
      <c r="G1025" s="17">
        <f t="shared" si="79"/>
        <v>0</v>
      </c>
      <c r="R1025">
        <f t="shared" si="75"/>
        <v>1</v>
      </c>
      <c r="S1025" t="str">
        <f t="shared" si="76"/>
        <v/>
      </c>
      <c r="T1025">
        <f t="shared" si="77"/>
        <v>0</v>
      </c>
    </row>
    <row r="1026" spans="2:20" x14ac:dyDescent="0.2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78"/>
        <v>0</v>
      </c>
      <c r="G1026" s="17">
        <f t="shared" si="79"/>
        <v>0</v>
      </c>
      <c r="R1026">
        <f t="shared" si="75"/>
        <v>1</v>
      </c>
      <c r="S1026" t="str">
        <f t="shared" si="76"/>
        <v/>
      </c>
      <c r="T1026">
        <f t="shared" si="77"/>
        <v>0</v>
      </c>
    </row>
    <row r="1027" spans="2:20" x14ac:dyDescent="0.2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78"/>
        <v>0</v>
      </c>
      <c r="G1027" s="17">
        <f t="shared" si="79"/>
        <v>0</v>
      </c>
      <c r="R1027">
        <f t="shared" si="75"/>
        <v>1</v>
      </c>
      <c r="S1027" t="str">
        <f t="shared" si="76"/>
        <v/>
      </c>
      <c r="T1027">
        <f t="shared" si="77"/>
        <v>0</v>
      </c>
    </row>
    <row r="1028" spans="2:20" x14ac:dyDescent="0.2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78"/>
        <v>0</v>
      </c>
      <c r="G1028" s="17">
        <f t="shared" si="79"/>
        <v>0</v>
      </c>
      <c r="R1028">
        <f t="shared" si="75"/>
        <v>1</v>
      </c>
      <c r="S1028" t="str">
        <f t="shared" si="76"/>
        <v/>
      </c>
      <c r="T1028">
        <f t="shared" si="77"/>
        <v>0</v>
      </c>
    </row>
    <row r="1029" spans="2:20" x14ac:dyDescent="0.2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78"/>
        <v>0</v>
      </c>
      <c r="G1029" s="17">
        <f t="shared" si="79"/>
        <v>0</v>
      </c>
      <c r="R1029">
        <f t="shared" si="75"/>
        <v>1</v>
      </c>
      <c r="S1029" t="str">
        <f t="shared" si="76"/>
        <v/>
      </c>
      <c r="T1029">
        <f t="shared" si="77"/>
        <v>0</v>
      </c>
    </row>
    <row r="1030" spans="2:20" x14ac:dyDescent="0.2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78"/>
        <v>0</v>
      </c>
      <c r="G1030" s="17">
        <f t="shared" si="79"/>
        <v>0</v>
      </c>
      <c r="R1030">
        <f t="shared" si="75"/>
        <v>1</v>
      </c>
      <c r="S1030" t="str">
        <f t="shared" si="76"/>
        <v/>
      </c>
      <c r="T1030">
        <f t="shared" si="77"/>
        <v>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ebffc6-b3af-4121-a6f6-77b124c923cd">
      <Terms xmlns="http://schemas.microsoft.com/office/infopath/2007/PartnerControls"/>
    </lcf76f155ced4ddcb4097134ff3c332f>
    <TaxCatchAll xmlns="cece20dc-0d29-4254-a319-5ff0cdb992f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14" ma:contentTypeDescription="Create a new document." ma:contentTypeScope="" ma:versionID="056a29733d9c78504bd9c01f6fda3124">
  <xsd:schema xmlns:xsd="http://www.w3.org/2001/XMLSchema" xmlns:xs="http://www.w3.org/2001/XMLSchema" xmlns:p="http://schemas.microsoft.com/office/2006/metadata/properties" xmlns:ns2="4bebffc6-b3af-4121-a6f6-77b124c923cd" xmlns:ns3="cece20dc-0d29-4254-a319-5ff0cdb992ff" targetNamespace="http://schemas.microsoft.com/office/2006/metadata/properties" ma:root="true" ma:fieldsID="42a7b66490e494813481b8f44591242c" ns2:_="" ns3:_="">
    <xsd:import namespace="4bebffc6-b3af-4121-a6f6-77b124c923cd"/>
    <xsd:import namespace="cece20dc-0d29-4254-a319-5ff0cdb992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ce20dc-0d29-4254-a319-5ff0cdb992f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2f00e4b-0f87-4756-8b1e-52accd12d0dd}" ma:internalName="TaxCatchAll" ma:showField="CatchAllData" ma:web="cece20dc-0d29-4254-a319-5ff0cdb992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4bebffc6-b3af-4121-a6f6-77b124c923cd"/>
    <ds:schemaRef ds:uri="cece20dc-0d29-4254-a319-5ff0cdb992ff"/>
  </ds:schemaRefs>
</ds:datastoreItem>
</file>

<file path=customXml/itemProps3.xml><?xml version="1.0" encoding="utf-8"?>
<ds:datastoreItem xmlns:ds="http://schemas.openxmlformats.org/officeDocument/2006/customXml" ds:itemID="{65B1022F-AF79-4A3F-82DD-43953D9D6A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cece20dc-0d29-4254-a319-5ff0cdb992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Charts</vt:lpstr>
      </vt:variant>
      <vt:variant>
        <vt:i4>7</vt:i4>
      </vt:variant>
    </vt:vector>
  </HeadingPairs>
  <TitlesOfParts>
    <vt:vector size="23" baseType="lpstr">
      <vt:lpstr>Explanations</vt:lpstr>
      <vt:lpstr>WLTC_class_3</vt:lpstr>
      <vt:lpstr>WLTC_class_2</vt:lpstr>
      <vt:lpstr>WLTC_class_1</vt:lpstr>
      <vt:lpstr>Tabelle4</vt:lpstr>
      <vt:lpstr>Tabelle5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dia_class3_600</vt:lpstr>
      <vt:lpstr>dia_class3_600_1200</vt:lpstr>
      <vt:lpstr>dia_class3_1200_1800</vt:lpstr>
      <vt:lpstr>dia_class2_700</vt:lpstr>
      <vt:lpstr>dia_class2_700_1400</vt:lpstr>
      <vt:lpstr>dia_class1_500</vt:lpstr>
      <vt:lpstr>dia_class1_500_1000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Ross Burnside (2110614)</cp:lastModifiedBy>
  <cp:revision/>
  <dcterms:created xsi:type="dcterms:W3CDTF">2012-04-02T09:52:13Z</dcterms:created>
  <dcterms:modified xsi:type="dcterms:W3CDTF">2024-01-17T18:43:23Z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0x01010074D70858E908D64D8C22B7FFE4C7960A</vt:lpwstr>
  </property>
  <property fmtid="{D5CDD505-2E9C-101B-9397-08002B2CF9AE}" pid="3" name="MediaServiceImageTags">
    <vt:lpwstr/>
  </property>
</Properties>
</file>