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go\Document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C10" i="1"/>
  <c r="C9" i="1"/>
  <c r="B9" i="1"/>
  <c r="G39" i="1" l="1"/>
  <c r="G41" i="1"/>
  <c r="B38" i="1"/>
  <c r="C38" i="1"/>
  <c r="D38" i="1"/>
  <c r="E38" i="1"/>
  <c r="C37" i="1"/>
  <c r="D37" i="1"/>
  <c r="E37" i="1"/>
  <c r="B37" i="1"/>
  <c r="C35" i="1"/>
  <c r="D35" i="1"/>
  <c r="E35" i="1"/>
  <c r="B35" i="1"/>
  <c r="C34" i="1"/>
  <c r="D34" i="1"/>
  <c r="E34" i="1"/>
  <c r="B34" i="1"/>
  <c r="C32" i="1"/>
  <c r="F32" i="1" s="1"/>
  <c r="D32" i="1"/>
  <c r="E32" i="1"/>
  <c r="B32" i="1"/>
  <c r="F31" i="1"/>
  <c r="F30" i="1"/>
  <c r="D3" i="1"/>
  <c r="D2" i="1"/>
  <c r="D4" i="1" s="1"/>
  <c r="C4" i="1"/>
  <c r="B4" i="1"/>
  <c r="B7" i="1" s="1"/>
  <c r="E17" i="1"/>
  <c r="B21" i="1" s="1"/>
  <c r="B24" i="1" s="1"/>
  <c r="E16" i="1"/>
  <c r="C18" i="1"/>
  <c r="C21" i="1" s="1"/>
  <c r="C24" i="1" s="1"/>
  <c r="D18" i="1"/>
  <c r="D20" i="1" s="1"/>
  <c r="D23" i="1" s="1"/>
  <c r="E18" i="1"/>
  <c r="B18" i="1"/>
  <c r="B20" i="1" s="1"/>
  <c r="B23" i="1" s="1"/>
  <c r="C7" i="1" l="1"/>
  <c r="C20" i="1"/>
  <c r="C23" i="1" s="1"/>
  <c r="D21" i="1"/>
  <c r="D24" i="1" s="1"/>
  <c r="F24" i="1" s="1"/>
  <c r="F26" i="1" s="1"/>
  <c r="B6" i="1"/>
  <c r="C6" i="1"/>
  <c r="E10" i="1" l="1"/>
  <c r="E12" i="1" s="1"/>
</calcChain>
</file>

<file path=xl/sharedStrings.xml><?xml version="1.0" encoding="utf-8"?>
<sst xmlns="http://schemas.openxmlformats.org/spreadsheetml/2006/main" count="14" uniqueCount="6">
  <si>
    <t>Observed</t>
  </si>
  <si>
    <t>Expected</t>
  </si>
  <si>
    <t>(O-E)²</t>
  </si>
  <si>
    <t>E</t>
  </si>
  <si>
    <t>Chi-Square</t>
  </si>
  <si>
    <t>p=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</si>
</sst>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164" fontId="0" fillId="0" borderId="0" xfId="0" applyNumberFormat="1"/>
    <xf numFmtId="2" fontId="0" fillId="0" borderId="0" xfId="0" applyNumberFormat="1"/>
    <xf numFmtId="2" fontId="0" fillId="2" borderId="1" xfId="0" applyNumberFormat="1" applyFill="1" applyBorder="1"/>
    <xf numFmtId="2" fontId="0" fillId="3" borderId="1" xfId="0" applyNumberFormat="1" applyFill="1" applyBorder="1"/>
    <xf numFmtId="2" fontId="0" fillId="4" borderId="1" xfId="0" applyNumberFormat="1" applyFill="1" applyBorder="1"/>
    <xf numFmtId="2" fontId="0" fillId="5" borderId="1" xfId="0" applyNumberFormat="1" applyFill="1" applyBorder="1"/>
    <xf numFmtId="2" fontId="0" fillId="6" borderId="1" xfId="0" applyNumberFormat="1" applyFill="1" applyBorder="1"/>
    <xf numFmtId="2" fontId="0" fillId="0" borderId="1" xfId="0" applyNumberForma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tabSelected="1" workbookViewId="0">
      <selection activeCell="G13" sqref="G13"/>
    </sheetView>
  </sheetViews>
  <sheetFormatPr defaultRowHeight="15" x14ac:dyDescent="0.25"/>
  <cols>
    <col min="1" max="1" width="15.85546875" customWidth="1"/>
    <col min="2" max="4" width="9.5703125" bestFit="1" customWidth="1"/>
    <col min="6" max="6" width="10.42578125" customWidth="1"/>
    <col min="7" max="7" width="12" customWidth="1"/>
    <col min="11" max="11" width="16.7109375" bestFit="1" customWidth="1"/>
  </cols>
  <sheetData>
    <row r="2" spans="1:11" x14ac:dyDescent="0.25">
      <c r="A2" t="s">
        <v>0</v>
      </c>
      <c r="B2" s="2">
        <v>310</v>
      </c>
      <c r="C2" s="3">
        <v>380</v>
      </c>
      <c r="D2">
        <f>SUM(A2:C2)</f>
        <v>690</v>
      </c>
    </row>
    <row r="3" spans="1:11" x14ac:dyDescent="0.25">
      <c r="B3" s="5">
        <v>140</v>
      </c>
      <c r="C3" s="6">
        <v>120</v>
      </c>
      <c r="D3">
        <f>SUM(A3:C3)</f>
        <v>260</v>
      </c>
    </row>
    <row r="4" spans="1:11" x14ac:dyDescent="0.25">
      <c r="B4">
        <f>SUM(B2:B3)</f>
        <v>450</v>
      </c>
      <c r="C4">
        <f t="shared" ref="C4:D4" si="0">SUM(C2:C3)</f>
        <v>500</v>
      </c>
      <c r="D4">
        <f t="shared" si="0"/>
        <v>950</v>
      </c>
    </row>
    <row r="6" spans="1:11" x14ac:dyDescent="0.25">
      <c r="A6" t="s">
        <v>1</v>
      </c>
      <c r="B6" s="9">
        <f>(B4*D2)/D4</f>
        <v>326.84210526315792</v>
      </c>
      <c r="C6" s="10">
        <f>(C4*D2)/D4</f>
        <v>363.15789473684208</v>
      </c>
    </row>
    <row r="7" spans="1:11" x14ac:dyDescent="0.25">
      <c r="B7" s="12">
        <f>(B4*D3)/D4</f>
        <v>123.15789473684211</v>
      </c>
      <c r="C7" s="13">
        <f>(C4*D3)/D4</f>
        <v>136.84210526315789</v>
      </c>
    </row>
    <row r="9" spans="1:11" x14ac:dyDescent="0.25">
      <c r="A9" t="s">
        <v>4</v>
      </c>
      <c r="B9" s="8">
        <f>((ABS(B2-B6)-0.5)^2)/B6</f>
        <v>0.81710526315789711</v>
      </c>
      <c r="C9" s="8">
        <f>((ABS(C2-C6)-0.5)^2)/C6</f>
        <v>0.73539473684210754</v>
      </c>
      <c r="E9" t="s">
        <v>4</v>
      </c>
    </row>
    <row r="10" spans="1:11" x14ac:dyDescent="0.25">
      <c r="B10" s="8">
        <f>((ABS(B3-B7)-0.5)^2)/B7</f>
        <v>2.1684716599190268</v>
      </c>
      <c r="C10" s="8">
        <f>((ABS(C3-C7)-0.5)^2)/C7</f>
        <v>1.9516244939271243</v>
      </c>
      <c r="E10" s="8">
        <f>SUM(B9:C10)</f>
        <v>5.6725961538461558</v>
      </c>
    </row>
    <row r="11" spans="1:11" x14ac:dyDescent="0.25">
      <c r="K11" s="8"/>
    </row>
    <row r="12" spans="1:11" x14ac:dyDescent="0.25">
      <c r="D12" t="s">
        <v>5</v>
      </c>
      <c r="E12" s="7">
        <f>CHIDIST(E10,2)</f>
        <v>5.8642354119598221E-2</v>
      </c>
    </row>
    <row r="16" spans="1:11" x14ac:dyDescent="0.25">
      <c r="A16" t="s">
        <v>0</v>
      </c>
      <c r="B16" s="2">
        <v>310</v>
      </c>
      <c r="C16" s="3">
        <v>380</v>
      </c>
      <c r="D16" s="4">
        <v>450</v>
      </c>
      <c r="E16">
        <f>SUM(B16:D16)</f>
        <v>1140</v>
      </c>
    </row>
    <row r="17" spans="1:8" x14ac:dyDescent="0.25">
      <c r="B17" s="5">
        <v>140</v>
      </c>
      <c r="C17" s="6">
        <v>120</v>
      </c>
      <c r="D17" s="1">
        <v>150</v>
      </c>
      <c r="E17">
        <f>SUM(B17:D17)</f>
        <v>410</v>
      </c>
    </row>
    <row r="18" spans="1:8" x14ac:dyDescent="0.25">
      <c r="B18">
        <f>SUM(B16:B17)</f>
        <v>450</v>
      </c>
      <c r="C18">
        <f t="shared" ref="C18:E18" si="1">SUM(C16:C17)</f>
        <v>500</v>
      </c>
      <c r="D18">
        <f t="shared" si="1"/>
        <v>600</v>
      </c>
      <c r="E18">
        <f t="shared" si="1"/>
        <v>1550</v>
      </c>
    </row>
    <row r="20" spans="1:8" x14ac:dyDescent="0.25">
      <c r="A20" t="s">
        <v>1</v>
      </c>
      <c r="B20" s="9">
        <f>(B18*E16)/E18</f>
        <v>330.96774193548384</v>
      </c>
      <c r="C20" s="10">
        <f>(C18*E16)/E18</f>
        <v>367.74193548387098</v>
      </c>
      <c r="D20" s="11">
        <f>(D18*E16)/E18</f>
        <v>441.29032258064518</v>
      </c>
    </row>
    <row r="21" spans="1:8" x14ac:dyDescent="0.25">
      <c r="B21" s="12">
        <f>(B18*E17)/E18</f>
        <v>119.03225806451613</v>
      </c>
      <c r="C21" s="13">
        <f>(C18*E17)/E18</f>
        <v>132.25806451612902</v>
      </c>
      <c r="D21" s="14">
        <f>(D18*E17)/E18</f>
        <v>158.70967741935485</v>
      </c>
    </row>
    <row r="22" spans="1:8" x14ac:dyDescent="0.25">
      <c r="H22" t="s">
        <v>2</v>
      </c>
    </row>
    <row r="23" spans="1:8" x14ac:dyDescent="0.25">
      <c r="A23" t="s">
        <v>4</v>
      </c>
      <c r="B23" s="15">
        <f>((B16-B20)^2)/B20</f>
        <v>1.3283657171602807</v>
      </c>
      <c r="C23" s="16">
        <f>((C16-C20)^2/C20)</f>
        <v>0.40860215053763393</v>
      </c>
      <c r="D23" s="17">
        <f>((D16-D20)^2/D20)</f>
        <v>0.17190152801358155</v>
      </c>
      <c r="F23" t="s">
        <v>4</v>
      </c>
      <c r="H23" t="s">
        <v>3</v>
      </c>
    </row>
    <row r="24" spans="1:8" x14ac:dyDescent="0.25">
      <c r="B24" s="15">
        <f>((B17-B21)^2)/B21</f>
        <v>3.6935046769822542</v>
      </c>
      <c r="C24" s="16">
        <f>((C17-C21)^2/C21)</f>
        <v>1.1361132966168359</v>
      </c>
      <c r="D24" s="17">
        <f>((D17-D21)^2/D21)</f>
        <v>0.47797010228166886</v>
      </c>
      <c r="F24" s="8">
        <f>SUM(B23:D24)</f>
        <v>7.2164574715922551</v>
      </c>
    </row>
    <row r="26" spans="1:8" x14ac:dyDescent="0.25">
      <c r="E26" t="s">
        <v>5</v>
      </c>
      <c r="F26" s="7">
        <f>CHIDIST(F24,2)</f>
        <v>2.7099805295339049E-2</v>
      </c>
    </row>
    <row r="30" spans="1:8" x14ac:dyDescent="0.25">
      <c r="B30" s="2">
        <v>310</v>
      </c>
      <c r="C30" s="3">
        <v>380</v>
      </c>
      <c r="D30" s="4">
        <v>450</v>
      </c>
      <c r="E30" s="1">
        <v>650</v>
      </c>
      <c r="F30">
        <f>SUM(B30:E30)</f>
        <v>1790</v>
      </c>
    </row>
    <row r="31" spans="1:8" x14ac:dyDescent="0.25">
      <c r="B31" s="5">
        <v>140</v>
      </c>
      <c r="C31" s="6">
        <v>120</v>
      </c>
      <c r="D31" s="1">
        <v>150</v>
      </c>
      <c r="E31" s="1">
        <v>180</v>
      </c>
      <c r="F31">
        <f t="shared" ref="F31:F32" si="2">SUM(B31:E31)</f>
        <v>590</v>
      </c>
    </row>
    <row r="32" spans="1:8" x14ac:dyDescent="0.25">
      <c r="B32">
        <f>SUM(B30:B31)</f>
        <v>450</v>
      </c>
      <c r="C32">
        <f t="shared" ref="C32:E32" si="3">SUM(C30:C31)</f>
        <v>500</v>
      </c>
      <c r="D32">
        <f t="shared" si="3"/>
        <v>600</v>
      </c>
      <c r="E32">
        <f t="shared" si="3"/>
        <v>830</v>
      </c>
      <c r="F32">
        <f t="shared" si="2"/>
        <v>2380</v>
      </c>
    </row>
    <row r="34" spans="2:7" x14ac:dyDescent="0.25">
      <c r="B34" s="18">
        <f>(B32*$F30)/$F32</f>
        <v>338.44537815126051</v>
      </c>
      <c r="C34" s="18">
        <f t="shared" ref="C34:E34" si="4">(C32*$F30)/$F32</f>
        <v>376.05042016806721</v>
      </c>
      <c r="D34" s="18">
        <f t="shared" si="4"/>
        <v>451.26050420168065</v>
      </c>
      <c r="E34" s="18">
        <f t="shared" si="4"/>
        <v>624.24369747899163</v>
      </c>
    </row>
    <row r="35" spans="2:7" x14ac:dyDescent="0.25">
      <c r="B35" s="18">
        <f>(B32*$F31)/$F32</f>
        <v>111.5546218487395</v>
      </c>
      <c r="C35" s="18">
        <f t="shared" ref="C35:E35" si="5">(C32*$F31)/$F32</f>
        <v>123.94957983193277</v>
      </c>
      <c r="D35" s="18">
        <f t="shared" si="5"/>
        <v>148.73949579831933</v>
      </c>
      <c r="E35" s="18">
        <f t="shared" si="5"/>
        <v>205.75630252100839</v>
      </c>
    </row>
    <row r="37" spans="2:7" x14ac:dyDescent="0.25">
      <c r="B37" s="15">
        <f>((B30-B34)^2)/B34</f>
        <v>2.3907536944014121</v>
      </c>
      <c r="C37" s="15">
        <f t="shared" ref="C37:E38" si="6">((C30-C34)^2)/C34</f>
        <v>4.1481620581193826E-2</v>
      </c>
      <c r="D37" s="15">
        <f t="shared" si="6"/>
        <v>3.5209614572084377E-3</v>
      </c>
      <c r="E37" s="15">
        <f t="shared" si="6"/>
        <v>1.0627053540673153</v>
      </c>
    </row>
    <row r="38" spans="2:7" x14ac:dyDescent="0.25">
      <c r="B38" s="15">
        <f>((B31-B35)^2)/B35</f>
        <v>7.253303581319531</v>
      </c>
      <c r="C38" s="15">
        <f t="shared" si="6"/>
        <v>0.12585101837345064</v>
      </c>
      <c r="D38" s="15">
        <f t="shared" si="6"/>
        <v>1.0682238997293878E-2</v>
      </c>
      <c r="E38" s="15">
        <f t="shared" si="6"/>
        <v>3.2241399725093198</v>
      </c>
      <c r="G38" t="s">
        <v>4</v>
      </c>
    </row>
    <row r="39" spans="2:7" x14ac:dyDescent="0.25">
      <c r="G39" s="8">
        <f>SUM(B37:E38)</f>
        <v>14.112438441706725</v>
      </c>
    </row>
    <row r="41" spans="2:7" x14ac:dyDescent="0.25">
      <c r="F41" t="s">
        <v>5</v>
      </c>
      <c r="G41" s="7">
        <f>CHIDIST(G39,2)</f>
        <v>8.6203108983814883E-4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Orr</dc:creator>
  <cp:lastModifiedBy>Graham Orr</cp:lastModifiedBy>
  <dcterms:created xsi:type="dcterms:W3CDTF">2016-07-06T12:38:01Z</dcterms:created>
  <dcterms:modified xsi:type="dcterms:W3CDTF">2016-07-06T13:50:29Z</dcterms:modified>
</cp:coreProperties>
</file>